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hew\Desktop\RubberExports\"/>
    </mc:Choice>
  </mc:AlternateContent>
  <xr:revisionPtr revIDLastSave="0" documentId="13_ncr:1_{83C46136-F97D-463A-AA45-FE1AD29A6B01}" xr6:coauthVersionLast="46" xr6:coauthVersionMax="46" xr10:uidLastSave="{00000000-0000-0000-0000-000000000000}"/>
  <bookViews>
    <workbookView xWindow="-110" yWindow="-110" windowWidth="19420" windowHeight="10420" tabRatio="515" activeTab="3" xr2:uid="{04539112-816B-4BEA-BD0B-3B1E456742DA}"/>
  </bookViews>
  <sheets>
    <sheet name="Definitions" sheetId="10" r:id="rId1"/>
    <sheet name="Table" sheetId="8" r:id="rId2"/>
    <sheet name="Chart" sheetId="9" r:id="rId3"/>
    <sheet name="     " sheetId="20" r:id="rId4"/>
    <sheet name="ChartUSDpertonne" sheetId="24" r:id="rId5"/>
    <sheet name="          " sheetId="25" r:id="rId6"/>
    <sheet name="      " sheetId="19" r:id="rId7"/>
    <sheet name="        " sheetId="18" r:id="rId8"/>
    <sheet name="                               " sheetId="21" r:id="rId9"/>
    <sheet name="                              " sheetId="22" r:id="rId10"/>
    <sheet name="                             " sheetId="17" r:id="rId11"/>
    <sheet name="DataUSDpertonne" sheetId="23" r:id="rId12"/>
    <sheet name="ChartData" sheetId="7" r:id="rId13"/>
    <sheet name="DataSummary40011000" sheetId="6" r:id="rId14"/>
    <sheet name="DataSummary40012100" sheetId="13" r:id="rId15"/>
    <sheet name="DataSummary40012200" sheetId="12" r:id="rId16"/>
    <sheet name="DataSummary40012900" sheetId="11" r:id="rId17"/>
    <sheet name="Summary40011000" sheetId="5" r:id="rId18"/>
    <sheet name="Summary40012100" sheetId="16" r:id="rId19"/>
    <sheet name="Summary40012200" sheetId="15" r:id="rId20"/>
    <sheet name="Summary40012900" sheetId="14" r:id="rId21"/>
    <sheet name="DataSummaryOther" sheetId="4" r:id="rId22"/>
    <sheet name="DataSummaryAll" sheetId="3" r:id="rId23"/>
    <sheet name="SummaryAll" sheetId="2" r:id="rId24"/>
    <sheet name="Master" sheetId="1" r:id="rId25"/>
  </sheets>
  <externalReferences>
    <externalReference r:id="rId26"/>
    <externalReference r:id="rId27"/>
    <externalReference r:id="rId28"/>
    <externalReference r:id="rId29"/>
    <externalReference r:id="rId3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O8" i="23" l="1"/>
  <c r="DN8" i="23"/>
  <c r="DM8" i="23"/>
  <c r="DL8" i="23"/>
  <c r="DK8" i="23"/>
  <c r="DJ8" i="23"/>
  <c r="DF8" i="23"/>
  <c r="DE8" i="23"/>
  <c r="DD8" i="23"/>
  <c r="DC8" i="23"/>
  <c r="DB8" i="23"/>
  <c r="DA8" i="23"/>
  <c r="CZ8" i="23"/>
  <c r="CY8" i="23"/>
  <c r="CX8" i="23"/>
  <c r="CW8" i="23"/>
  <c r="CV8" i="23"/>
  <c r="CU8" i="23"/>
  <c r="CT8" i="23"/>
  <c r="CS8" i="23"/>
  <c r="CR8" i="23"/>
  <c r="CK8" i="23"/>
  <c r="CJ8" i="23"/>
  <c r="CI8" i="23"/>
  <c r="CH8" i="23"/>
  <c r="CG8" i="23"/>
  <c r="CF8" i="23"/>
  <c r="CE8" i="23"/>
  <c r="CA8" i="23"/>
  <c r="BZ8" i="23"/>
  <c r="BY8" i="23"/>
  <c r="BX8" i="23"/>
  <c r="BW8" i="23"/>
  <c r="BV8" i="23"/>
  <c r="BU8" i="23"/>
  <c r="BT8" i="23"/>
  <c r="BS8" i="23"/>
  <c r="BR8" i="23"/>
  <c r="BQ8" i="23"/>
  <c r="BP8" i="23"/>
  <c r="BO8" i="23"/>
  <c r="BN8" i="23"/>
  <c r="BM8" i="23"/>
  <c r="BE8" i="23"/>
  <c r="BD8" i="23"/>
  <c r="BC8" i="23"/>
  <c r="BB8" i="23"/>
  <c r="BA8" i="23"/>
  <c r="AZ8" i="23"/>
  <c r="AV8" i="23"/>
  <c r="AU8" i="23"/>
  <c r="AT8" i="23"/>
  <c r="AS8" i="23"/>
  <c r="AR8" i="23"/>
  <c r="AQ8" i="23"/>
  <c r="AP8" i="23"/>
  <c r="AO8" i="23"/>
  <c r="AN8" i="23"/>
  <c r="AM8" i="23"/>
  <c r="AL8" i="23"/>
  <c r="AK8" i="23"/>
  <c r="AJ8" i="23"/>
  <c r="AI8" i="23"/>
  <c r="AH8" i="23"/>
  <c r="AA8" i="23"/>
  <c r="Z8" i="23"/>
  <c r="Y8" i="23"/>
  <c r="X8" i="23"/>
  <c r="W8" i="23"/>
  <c r="V8" i="23"/>
  <c r="U8" i="23"/>
  <c r="Q8" i="23"/>
  <c r="P8" i="23"/>
  <c r="O8" i="23"/>
  <c r="N8" i="23"/>
  <c r="M8" i="23"/>
  <c r="L8" i="23"/>
  <c r="K8" i="23"/>
  <c r="J8" i="23"/>
  <c r="I8" i="23"/>
  <c r="H8" i="23"/>
  <c r="G8" i="23"/>
  <c r="F8" i="23"/>
  <c r="E8" i="23"/>
  <c r="D8" i="23"/>
  <c r="C8" i="23"/>
  <c r="DF7" i="23"/>
  <c r="DE7" i="23"/>
  <c r="DD7" i="23"/>
  <c r="DC7" i="23"/>
  <c r="DB7" i="23"/>
  <c r="DA7" i="23"/>
  <c r="CZ7" i="23"/>
  <c r="CY7" i="23"/>
  <c r="CX7" i="23"/>
  <c r="CJ7" i="23"/>
  <c r="CI7" i="23"/>
  <c r="CH7" i="23"/>
  <c r="CG7" i="23"/>
  <c r="CF7" i="23"/>
  <c r="CE7" i="23"/>
  <c r="CA7" i="23"/>
  <c r="BZ7" i="23"/>
  <c r="BY7" i="23"/>
  <c r="BX7" i="23"/>
  <c r="BW7" i="23"/>
  <c r="BV7" i="23"/>
  <c r="BU7" i="23"/>
  <c r="BT7" i="23"/>
  <c r="BS7" i="23"/>
  <c r="BR7" i="23"/>
  <c r="BQ7" i="23"/>
  <c r="BE7" i="23"/>
  <c r="BD7" i="23"/>
  <c r="BC7" i="23"/>
  <c r="BB7" i="23"/>
  <c r="BA7" i="23"/>
  <c r="AZ7" i="23"/>
  <c r="AR7" i="23"/>
  <c r="Z7" i="23"/>
  <c r="Y7" i="23"/>
  <c r="X7" i="23"/>
  <c r="W7" i="23"/>
  <c r="V7" i="23"/>
  <c r="U7" i="23"/>
  <c r="Q7" i="23"/>
  <c r="P7" i="23"/>
  <c r="O7" i="23"/>
  <c r="N7" i="23"/>
  <c r="M7" i="23"/>
  <c r="L7" i="23"/>
  <c r="K7" i="23"/>
  <c r="DO6" i="23"/>
  <c r="DN6" i="23"/>
  <c r="DM6" i="23"/>
  <c r="DL6" i="23"/>
  <c r="DK6" i="23"/>
  <c r="DJ6" i="23"/>
  <c r="DF6" i="23"/>
  <c r="DE6" i="23"/>
  <c r="DD6" i="23"/>
  <c r="DC6" i="23"/>
  <c r="DB6" i="23"/>
  <c r="DA6" i="23"/>
  <c r="CZ6" i="23"/>
  <c r="CY6" i="23"/>
  <c r="CX6" i="23"/>
  <c r="CW6" i="23"/>
  <c r="CV6" i="23"/>
  <c r="CU6" i="23"/>
  <c r="CT6" i="23"/>
  <c r="CS6" i="23"/>
  <c r="CR6" i="23"/>
  <c r="CJ6" i="23"/>
  <c r="CI6" i="23"/>
  <c r="CH6" i="23"/>
  <c r="CG6" i="23"/>
  <c r="CF6" i="23"/>
  <c r="CE6" i="23"/>
  <c r="CA6" i="23"/>
  <c r="BZ6" i="23"/>
  <c r="BY6" i="23"/>
  <c r="BX6" i="23"/>
  <c r="BE6" i="23"/>
  <c r="BD6" i="23"/>
  <c r="BC6" i="23"/>
  <c r="BB6" i="23"/>
  <c r="BA6" i="23"/>
  <c r="AZ6" i="23"/>
  <c r="AV6" i="23"/>
  <c r="AU6" i="23"/>
  <c r="AT6" i="23"/>
  <c r="AS6" i="23"/>
  <c r="AR6" i="23"/>
  <c r="AQ6" i="23"/>
  <c r="AP6" i="23"/>
  <c r="AO6" i="23"/>
  <c r="AN6" i="23"/>
  <c r="AM6" i="23"/>
  <c r="AL6" i="23"/>
  <c r="AK6" i="23"/>
  <c r="AJ6" i="23"/>
  <c r="AI6" i="23"/>
  <c r="AH6" i="23"/>
  <c r="Z6" i="23"/>
  <c r="Y6" i="23"/>
  <c r="X6" i="23"/>
  <c r="W6" i="23"/>
  <c r="V6" i="23"/>
  <c r="U6" i="23"/>
  <c r="Q6" i="23"/>
  <c r="P6" i="23"/>
  <c r="O6" i="23"/>
  <c r="N6" i="23"/>
  <c r="M6" i="23"/>
  <c r="L6" i="23"/>
  <c r="K6" i="23"/>
  <c r="J6" i="23"/>
  <c r="I6" i="23"/>
  <c r="H6" i="23"/>
  <c r="G6" i="23"/>
  <c r="F6" i="23"/>
  <c r="E6" i="23"/>
  <c r="D6" i="23"/>
  <c r="C6" i="23"/>
  <c r="CJ5" i="23"/>
  <c r="CI5" i="23"/>
  <c r="CH5" i="23"/>
  <c r="CG5" i="23"/>
  <c r="CF5" i="23"/>
  <c r="CE5" i="23"/>
  <c r="CA5" i="23"/>
  <c r="BZ5" i="23"/>
  <c r="BY5" i="23"/>
  <c r="BX5" i="23"/>
  <c r="BW5" i="23"/>
  <c r="BV5" i="23"/>
  <c r="BU5" i="23"/>
  <c r="BT5" i="23"/>
  <c r="BS5" i="23"/>
  <c r="BR5" i="23"/>
  <c r="BQ5" i="23"/>
  <c r="BP5" i="23"/>
  <c r="BO5" i="23"/>
  <c r="BN5" i="23"/>
  <c r="BM5" i="23"/>
  <c r="AI5" i="23"/>
  <c r="AH5" i="23"/>
  <c r="N5" i="23"/>
  <c r="M5" i="23"/>
  <c r="L5" i="23"/>
  <c r="K5" i="23"/>
  <c r="J5" i="23"/>
  <c r="I5" i="23"/>
  <c r="H5" i="23"/>
  <c r="G5" i="23"/>
  <c r="F5" i="23"/>
  <c r="E5" i="23"/>
  <c r="D5" i="23"/>
  <c r="C5" i="23"/>
  <c r="DO4" i="23"/>
  <c r="DM4" i="23"/>
  <c r="DF4" i="23"/>
  <c r="DE4" i="23"/>
  <c r="DD4" i="23"/>
  <c r="DC4" i="23"/>
  <c r="DB4" i="23"/>
  <c r="DA4" i="23"/>
  <c r="CR4" i="23"/>
  <c r="CJ4" i="23"/>
  <c r="CI4" i="23"/>
  <c r="CH4" i="23"/>
  <c r="CG4" i="23"/>
  <c r="CF4" i="23"/>
  <c r="CE4" i="23"/>
  <c r="CA4" i="23"/>
  <c r="BZ4" i="23"/>
  <c r="BY4" i="23"/>
  <c r="BX4" i="23"/>
  <c r="BW4" i="23"/>
  <c r="BV4" i="23"/>
  <c r="BU4" i="23"/>
  <c r="BT4" i="23"/>
  <c r="BS4" i="23"/>
  <c r="BR4" i="23"/>
  <c r="BQ4" i="23"/>
  <c r="BP4" i="23"/>
  <c r="BO4" i="23"/>
  <c r="Z4" i="23"/>
  <c r="Y4" i="23"/>
  <c r="CJ3" i="23"/>
  <c r="CI3" i="23"/>
  <c r="CH3" i="23"/>
  <c r="CG3" i="23"/>
  <c r="CF3" i="23"/>
  <c r="CE3" i="23"/>
  <c r="CA3" i="23"/>
  <c r="BZ3" i="23"/>
  <c r="BY3" i="23"/>
  <c r="BX3" i="23"/>
  <c r="BW3" i="23"/>
  <c r="BV3" i="23"/>
  <c r="BU3" i="23"/>
  <c r="BT3" i="23"/>
  <c r="BS3" i="23"/>
  <c r="BR3" i="23"/>
  <c r="BQ3" i="23"/>
  <c r="BP3" i="23"/>
  <c r="BO3" i="23"/>
  <c r="BN3" i="23"/>
  <c r="BM3" i="23"/>
  <c r="BE3" i="23"/>
  <c r="BD3" i="23"/>
  <c r="BC3" i="23"/>
  <c r="BB3" i="23"/>
  <c r="BA3" i="23"/>
  <c r="AZ3" i="23"/>
  <c r="AV3" i="23"/>
  <c r="AU3" i="23"/>
  <c r="AT3" i="23"/>
  <c r="AS3" i="23"/>
  <c r="AR3" i="23"/>
  <c r="AQ3" i="23"/>
  <c r="AP3" i="23"/>
  <c r="AK3" i="23"/>
  <c r="AI3" i="23"/>
  <c r="AH3" i="23"/>
  <c r="DO1" i="23"/>
  <c r="DN1" i="23"/>
  <c r="DM1" i="23"/>
  <c r="DL1" i="23"/>
  <c r="DK1" i="23"/>
  <c r="DJ1" i="23"/>
  <c r="DF1" i="23"/>
  <c r="DE1" i="23"/>
  <c r="DD1" i="23"/>
  <c r="DC1" i="23"/>
  <c r="DB1" i="23"/>
  <c r="DA1" i="23"/>
  <c r="CZ1" i="23"/>
  <c r="CY1" i="23"/>
  <c r="CX1" i="23"/>
  <c r="CW1" i="23"/>
  <c r="CV1" i="23"/>
  <c r="CU1" i="23"/>
  <c r="CT1" i="23"/>
  <c r="CS1" i="23"/>
  <c r="CR1" i="23"/>
  <c r="CK1" i="23"/>
  <c r="CJ1" i="23"/>
  <c r="CI1" i="23"/>
  <c r="CH1" i="23"/>
  <c r="CG1" i="23"/>
  <c r="CF1" i="23"/>
  <c r="CE1" i="23"/>
  <c r="CA1" i="23"/>
  <c r="BZ1" i="23"/>
  <c r="BY1" i="23"/>
  <c r="BX1" i="23"/>
  <c r="BW1" i="23"/>
  <c r="BV1" i="23"/>
  <c r="BU1" i="23"/>
  <c r="BT1" i="23"/>
  <c r="BS1" i="23"/>
  <c r="BR1" i="23"/>
  <c r="BQ1" i="23"/>
  <c r="BP1" i="23"/>
  <c r="BO1" i="23"/>
  <c r="BN1" i="23"/>
  <c r="BM1" i="23"/>
  <c r="BE1" i="23"/>
  <c r="BD1" i="23"/>
  <c r="BC1" i="23"/>
  <c r="BB1" i="23"/>
  <c r="BA1" i="23"/>
  <c r="AZ1" i="23"/>
  <c r="AV1" i="23"/>
  <c r="AU1" i="23"/>
  <c r="AT1" i="23"/>
  <c r="AS1" i="23"/>
  <c r="AR1" i="23"/>
  <c r="AQ1" i="23"/>
  <c r="AP1" i="23"/>
  <c r="AO1" i="23"/>
  <c r="AN1" i="23"/>
  <c r="AM1" i="23"/>
  <c r="AL1" i="23"/>
  <c r="AK1" i="23"/>
  <c r="AJ1" i="23"/>
  <c r="AI1" i="23"/>
  <c r="AH1" i="23"/>
  <c r="AA1" i="23"/>
  <c r="Z1" i="23"/>
  <c r="Y1" i="23"/>
  <c r="X1" i="23"/>
  <c r="W1" i="23"/>
  <c r="V1" i="23"/>
  <c r="U1" i="23"/>
  <c r="Q1" i="23"/>
  <c r="P1" i="23"/>
  <c r="O1" i="23"/>
  <c r="N1" i="23"/>
  <c r="M1" i="23"/>
  <c r="L1" i="23"/>
  <c r="K1" i="23"/>
  <c r="J1" i="23"/>
  <c r="I1" i="23"/>
  <c r="H1" i="23"/>
  <c r="G1" i="23"/>
  <c r="F1" i="23"/>
  <c r="E1" i="23"/>
  <c r="D1" i="23"/>
  <c r="C1" i="23"/>
  <c r="A7" i="23"/>
  <c r="A6" i="23"/>
  <c r="A5" i="23"/>
  <c r="A3" i="23"/>
  <c r="DP2" i="23"/>
  <c r="DO2" i="23"/>
  <c r="DN2" i="23"/>
  <c r="DM2" i="23"/>
  <c r="DL2" i="23"/>
  <c r="DK2" i="23"/>
  <c r="DJ2" i="23"/>
  <c r="DI2" i="23"/>
  <c r="DH2" i="23"/>
  <c r="DG2" i="23"/>
  <c r="DF2" i="23"/>
  <c r="DE2" i="23"/>
  <c r="DD2" i="23"/>
  <c r="DC2" i="23"/>
  <c r="DB2" i="23"/>
  <c r="DA2" i="23"/>
  <c r="CZ2" i="23"/>
  <c r="CY2" i="23"/>
  <c r="CX2" i="23"/>
  <c r="CW2" i="23"/>
  <c r="CV2" i="23"/>
  <c r="CU2" i="23"/>
  <c r="CT2" i="23"/>
  <c r="CS2" i="23"/>
  <c r="CR2" i="23"/>
  <c r="CK2" i="23"/>
  <c r="CJ2" i="23"/>
  <c r="CI2" i="23"/>
  <c r="CH2" i="23"/>
  <c r="CG2" i="23"/>
  <c r="CF2" i="23"/>
  <c r="CE2" i="23"/>
  <c r="CD2" i="23"/>
  <c r="CC2" i="23"/>
  <c r="CB2" i="23"/>
  <c r="CA2" i="23"/>
  <c r="BZ2" i="23"/>
  <c r="BY2" i="23"/>
  <c r="BX2" i="23"/>
  <c r="BW2" i="23"/>
  <c r="BV2" i="23"/>
  <c r="BU2" i="23"/>
  <c r="BT2" i="23"/>
  <c r="BS2" i="23"/>
  <c r="BR2" i="23"/>
  <c r="BQ2" i="23"/>
  <c r="BP2" i="23"/>
  <c r="BO2" i="23"/>
  <c r="BN2" i="23"/>
  <c r="BM2" i="23"/>
  <c r="BF2" i="23"/>
  <c r="BE2" i="23"/>
  <c r="BD2" i="23"/>
  <c r="BC2" i="23"/>
  <c r="BB2" i="23"/>
  <c r="BA2" i="23"/>
  <c r="AZ2" i="23"/>
  <c r="AY2" i="23"/>
  <c r="AX2" i="23"/>
  <c r="AW2" i="23"/>
  <c r="AV2" i="23"/>
  <c r="AU2" i="23"/>
  <c r="AT2" i="23"/>
  <c r="AS2" i="23"/>
  <c r="AR2" i="23"/>
  <c r="AQ2" i="23"/>
  <c r="AP2" i="23"/>
  <c r="AO2" i="23"/>
  <c r="AN2" i="23"/>
  <c r="AM2" i="23"/>
  <c r="AL2" i="23"/>
  <c r="AK2" i="23"/>
  <c r="AJ2" i="23"/>
  <c r="AI2" i="23"/>
  <c r="AH2" i="23"/>
  <c r="AA2" i="23"/>
  <c r="Z2" i="23"/>
  <c r="Y2" i="23"/>
  <c r="X2" i="23"/>
  <c r="W2" i="23"/>
  <c r="V2" i="23"/>
  <c r="U2" i="23"/>
  <c r="T2" i="23"/>
  <c r="S2" i="23"/>
  <c r="R2" i="23"/>
  <c r="Q2" i="23"/>
  <c r="P2" i="23"/>
  <c r="O2" i="23"/>
  <c r="N2" i="23"/>
  <c r="M2" i="23"/>
  <c r="L2" i="23"/>
  <c r="K2" i="23"/>
  <c r="J2" i="23"/>
  <c r="I2" i="23"/>
  <c r="H2" i="23"/>
  <c r="G2" i="23"/>
  <c r="F2" i="23"/>
  <c r="E2" i="23"/>
  <c r="D2" i="23"/>
  <c r="C2" i="23"/>
  <c r="A1" i="23"/>
  <c r="AJ4" i="2" l="1"/>
  <c r="AI4" i="2"/>
  <c r="AJ4" i="14"/>
  <c r="AJ27" i="2"/>
  <c r="AI27" i="2"/>
  <c r="E27" i="2"/>
  <c r="D27" i="2"/>
  <c r="B27" i="2"/>
  <c r="AJ26" i="2"/>
  <c r="AI26" i="2"/>
  <c r="C26" i="2" s="1"/>
  <c r="E26" i="2"/>
  <c r="D26" i="2"/>
  <c r="B26" i="2"/>
  <c r="AJ25" i="2"/>
  <c r="AI25" i="2"/>
  <c r="E25" i="2"/>
  <c r="D25" i="2"/>
  <c r="B25" i="2"/>
  <c r="AJ23" i="2"/>
  <c r="AI23" i="2"/>
  <c r="E23" i="2"/>
  <c r="D23" i="2"/>
  <c r="B23" i="2"/>
  <c r="AJ22" i="2"/>
  <c r="AJ20" i="2"/>
  <c r="AI20" i="2"/>
  <c r="E20" i="2"/>
  <c r="D20" i="2"/>
  <c r="B20" i="2"/>
  <c r="AJ19" i="2"/>
  <c r="AJ18" i="2"/>
  <c r="AI18" i="2"/>
  <c r="E18" i="2"/>
  <c r="D18" i="2"/>
  <c r="B18" i="2"/>
  <c r="AJ17" i="2"/>
  <c r="AJ16" i="2"/>
  <c r="AI16" i="2"/>
  <c r="C16" i="2" s="1"/>
  <c r="E16" i="2"/>
  <c r="D16" i="2"/>
  <c r="B16" i="2"/>
  <c r="AJ14" i="2"/>
  <c r="AI14" i="2"/>
  <c r="E14" i="2"/>
  <c r="D14" i="2"/>
  <c r="B14" i="2"/>
  <c r="AJ13" i="2"/>
  <c r="AI13" i="2"/>
  <c r="E13" i="2"/>
  <c r="D13" i="2"/>
  <c r="B13" i="2"/>
  <c r="AJ12" i="2"/>
  <c r="AI12" i="2"/>
  <c r="E12" i="2"/>
  <c r="D12" i="2"/>
  <c r="B12" i="2"/>
  <c r="AJ11" i="2"/>
  <c r="AI11" i="2"/>
  <c r="C11" i="2" s="1"/>
  <c r="E11" i="2"/>
  <c r="D11" i="2"/>
  <c r="B11" i="2"/>
  <c r="AJ10" i="2"/>
  <c r="AI10" i="2"/>
  <c r="E10" i="2"/>
  <c r="D10" i="2"/>
  <c r="B10" i="2"/>
  <c r="AJ9" i="2"/>
  <c r="AI9" i="2"/>
  <c r="E9" i="2"/>
  <c r="D9" i="2"/>
  <c r="B9" i="2"/>
  <c r="AJ8" i="2"/>
  <c r="AI8" i="2"/>
  <c r="E8" i="2"/>
  <c r="D8" i="2"/>
  <c r="B8" i="2"/>
  <c r="AJ7" i="2"/>
  <c r="AI7" i="2"/>
  <c r="C7" i="2" s="1"/>
  <c r="E7" i="2"/>
  <c r="D7" i="2"/>
  <c r="B7" i="2"/>
  <c r="AJ6" i="2"/>
  <c r="AI6" i="2"/>
  <c r="E6" i="2"/>
  <c r="D6" i="2"/>
  <c r="B6" i="2"/>
  <c r="AJ5" i="2"/>
  <c r="AI5" i="2"/>
  <c r="E5" i="2"/>
  <c r="D5" i="2"/>
  <c r="B5" i="2"/>
  <c r="E4" i="2"/>
  <c r="D4" i="2"/>
  <c r="B4" i="2"/>
  <c r="AJ3" i="2"/>
  <c r="AI3" i="2"/>
  <c r="C3" i="2" s="1"/>
  <c r="E3" i="2"/>
  <c r="D3" i="2"/>
  <c r="B3" i="2"/>
  <c r="AJ2" i="2"/>
  <c r="AI2" i="2"/>
  <c r="AH2" i="2"/>
  <c r="E2" i="2"/>
  <c r="D2" i="2"/>
  <c r="C2" i="2"/>
  <c r="A1" i="15"/>
  <c r="A1" i="14"/>
  <c r="A1" i="5"/>
  <c r="A1" i="16"/>
  <c r="C2" i="15"/>
  <c r="A3" i="12" s="1"/>
  <c r="C2" i="14"/>
  <c r="A3" i="11" s="1"/>
  <c r="C2" i="5"/>
  <c r="A3" i="6" s="1"/>
  <c r="C2" i="16"/>
  <c r="A3" i="13" s="1"/>
  <c r="E27" i="16"/>
  <c r="D27" i="16"/>
  <c r="C27" i="16"/>
  <c r="B27" i="16"/>
  <c r="E26" i="16"/>
  <c r="D26" i="16"/>
  <c r="C26" i="16"/>
  <c r="B26" i="16"/>
  <c r="E25" i="16"/>
  <c r="D25" i="16"/>
  <c r="C25" i="16"/>
  <c r="B25" i="16"/>
  <c r="E23" i="16"/>
  <c r="D23" i="16"/>
  <c r="C23" i="16"/>
  <c r="B23" i="16"/>
  <c r="E22" i="16"/>
  <c r="D22" i="16"/>
  <c r="C22" i="16"/>
  <c r="B22" i="16"/>
  <c r="E20" i="16"/>
  <c r="D20" i="16"/>
  <c r="C20" i="16"/>
  <c r="B20" i="16"/>
  <c r="E19" i="16"/>
  <c r="D19" i="16"/>
  <c r="C19" i="16"/>
  <c r="B19" i="16"/>
  <c r="E18" i="16"/>
  <c r="D18" i="16"/>
  <c r="C18" i="16"/>
  <c r="B18" i="16"/>
  <c r="E17" i="16"/>
  <c r="D17" i="16"/>
  <c r="C17" i="16"/>
  <c r="B17" i="16"/>
  <c r="E16" i="16"/>
  <c r="D16" i="16"/>
  <c r="C16" i="16"/>
  <c r="B16" i="16"/>
  <c r="E14" i="16"/>
  <c r="D14" i="16"/>
  <c r="C14" i="16"/>
  <c r="B14" i="16"/>
  <c r="E13" i="16"/>
  <c r="D13" i="16"/>
  <c r="C13" i="16"/>
  <c r="B13" i="16"/>
  <c r="E12" i="16"/>
  <c r="D12" i="16"/>
  <c r="C12" i="16"/>
  <c r="B12" i="16"/>
  <c r="E11" i="16"/>
  <c r="D11" i="16"/>
  <c r="C11" i="16"/>
  <c r="B11" i="16"/>
  <c r="E10" i="16"/>
  <c r="D10" i="16"/>
  <c r="C10" i="16"/>
  <c r="B10" i="16"/>
  <c r="E9" i="16"/>
  <c r="D9" i="16"/>
  <c r="C9" i="16"/>
  <c r="B9" i="16"/>
  <c r="E8" i="16"/>
  <c r="D8" i="16"/>
  <c r="C8" i="16"/>
  <c r="B8" i="16"/>
  <c r="E7" i="16"/>
  <c r="D7" i="16"/>
  <c r="C7" i="16"/>
  <c r="B7" i="16"/>
  <c r="E6" i="16"/>
  <c r="D6" i="16"/>
  <c r="C6" i="16"/>
  <c r="B6" i="16"/>
  <c r="E5" i="16"/>
  <c r="D5" i="16"/>
  <c r="C5" i="16"/>
  <c r="B5" i="16"/>
  <c r="E4" i="16"/>
  <c r="D4" i="16"/>
  <c r="C4" i="16"/>
  <c r="B4" i="16"/>
  <c r="E3" i="16"/>
  <c r="D3" i="16"/>
  <c r="C3" i="16"/>
  <c r="B3" i="16"/>
  <c r="AH2" i="16"/>
  <c r="E2" i="16"/>
  <c r="D2" i="16"/>
  <c r="AJ27" i="15"/>
  <c r="C27" i="15" s="1"/>
  <c r="AI27" i="15"/>
  <c r="E27" i="15"/>
  <c r="D27" i="15"/>
  <c r="B27" i="15"/>
  <c r="AJ26" i="15"/>
  <c r="AI26" i="15"/>
  <c r="E26" i="15"/>
  <c r="D26" i="15"/>
  <c r="B26" i="15"/>
  <c r="AJ25" i="15"/>
  <c r="AI25" i="15"/>
  <c r="E25" i="15"/>
  <c r="D25" i="15"/>
  <c r="B25" i="15"/>
  <c r="AJ23" i="15"/>
  <c r="AI23" i="15"/>
  <c r="E23" i="15"/>
  <c r="D23" i="15"/>
  <c r="B23" i="15"/>
  <c r="AJ22" i="15"/>
  <c r="AI22" i="15"/>
  <c r="E22" i="15"/>
  <c r="D22" i="15"/>
  <c r="B22" i="15"/>
  <c r="AJ20" i="15"/>
  <c r="AI20" i="15"/>
  <c r="E20" i="15"/>
  <c r="D20" i="15"/>
  <c r="B20" i="15"/>
  <c r="AJ19" i="15"/>
  <c r="AI19" i="15"/>
  <c r="C19" i="15" s="1"/>
  <c r="E19" i="15"/>
  <c r="D19" i="15"/>
  <c r="B19" i="15"/>
  <c r="AJ18" i="15"/>
  <c r="AI18" i="15"/>
  <c r="E18" i="15"/>
  <c r="D18" i="15"/>
  <c r="B18" i="15"/>
  <c r="AJ17" i="15"/>
  <c r="AI17" i="15"/>
  <c r="E17" i="15"/>
  <c r="D17" i="15"/>
  <c r="B17" i="15"/>
  <c r="AJ16" i="15"/>
  <c r="AI16" i="15"/>
  <c r="E16" i="15"/>
  <c r="D16" i="15"/>
  <c r="B16" i="15"/>
  <c r="AJ14" i="15"/>
  <c r="AI14" i="15"/>
  <c r="C14" i="15" s="1"/>
  <c r="E14" i="15"/>
  <c r="D14" i="15"/>
  <c r="B14" i="15"/>
  <c r="AJ13" i="15"/>
  <c r="AI13" i="15"/>
  <c r="E13" i="15"/>
  <c r="D13" i="15"/>
  <c r="B13" i="15"/>
  <c r="AJ12" i="15"/>
  <c r="AI12" i="15"/>
  <c r="E12" i="15"/>
  <c r="D12" i="15"/>
  <c r="B12" i="15"/>
  <c r="AJ11" i="15"/>
  <c r="AI11" i="15"/>
  <c r="E11" i="15"/>
  <c r="D11" i="15"/>
  <c r="B11" i="15"/>
  <c r="AJ10" i="15"/>
  <c r="AI10" i="15"/>
  <c r="C10" i="15" s="1"/>
  <c r="E10" i="15"/>
  <c r="D10" i="15"/>
  <c r="B10" i="15"/>
  <c r="AJ9" i="15"/>
  <c r="AI9" i="15"/>
  <c r="E9" i="15"/>
  <c r="D9" i="15"/>
  <c r="B9" i="15"/>
  <c r="AJ8" i="15"/>
  <c r="AI8" i="15"/>
  <c r="E8" i="15"/>
  <c r="D8" i="15"/>
  <c r="B8" i="15"/>
  <c r="AJ7" i="15"/>
  <c r="AI7" i="15"/>
  <c r="E7" i="15"/>
  <c r="D7" i="15"/>
  <c r="B7" i="15"/>
  <c r="AJ6" i="15"/>
  <c r="AI6" i="15"/>
  <c r="C6" i="15" s="1"/>
  <c r="E6" i="15"/>
  <c r="D6" i="15"/>
  <c r="B6" i="15"/>
  <c r="AJ5" i="15"/>
  <c r="AI5" i="15"/>
  <c r="E5" i="15"/>
  <c r="D5" i="15"/>
  <c r="B5" i="15"/>
  <c r="AJ4" i="15"/>
  <c r="AI4" i="15"/>
  <c r="E4" i="15"/>
  <c r="D4" i="15"/>
  <c r="B4" i="15"/>
  <c r="AJ3" i="15"/>
  <c r="AI3" i="15"/>
  <c r="C3" i="15" s="1"/>
  <c r="E3" i="15"/>
  <c r="D3" i="15"/>
  <c r="B3" i="15"/>
  <c r="AJ2" i="15"/>
  <c r="AI2" i="15"/>
  <c r="AH2" i="15"/>
  <c r="E2" i="15"/>
  <c r="D2" i="15"/>
  <c r="AJ27" i="14"/>
  <c r="AI27" i="14"/>
  <c r="C27" i="14" s="1"/>
  <c r="E27" i="14"/>
  <c r="D27" i="14"/>
  <c r="B27" i="14"/>
  <c r="AJ26" i="14"/>
  <c r="AI26" i="14"/>
  <c r="E26" i="14"/>
  <c r="D26" i="14"/>
  <c r="B26" i="14"/>
  <c r="AJ25" i="14"/>
  <c r="AI25" i="14"/>
  <c r="E25" i="14"/>
  <c r="D25" i="14"/>
  <c r="B25" i="14"/>
  <c r="AJ23" i="14"/>
  <c r="AI23" i="14"/>
  <c r="E23" i="14"/>
  <c r="D23" i="14"/>
  <c r="B23" i="14"/>
  <c r="AJ22" i="14"/>
  <c r="AI22" i="14"/>
  <c r="E22" i="14"/>
  <c r="D22" i="14"/>
  <c r="B22" i="14"/>
  <c r="AJ20" i="14"/>
  <c r="AI20" i="14"/>
  <c r="E20" i="14"/>
  <c r="D20" i="14"/>
  <c r="B20" i="14"/>
  <c r="AJ19" i="14"/>
  <c r="AI19" i="14"/>
  <c r="C19" i="14" s="1"/>
  <c r="E19" i="14"/>
  <c r="D19" i="14"/>
  <c r="B19" i="14"/>
  <c r="AJ18" i="14"/>
  <c r="AI18" i="14"/>
  <c r="E18" i="14"/>
  <c r="D18" i="14"/>
  <c r="B18" i="14"/>
  <c r="AJ17" i="14"/>
  <c r="AI17" i="14"/>
  <c r="E17" i="14"/>
  <c r="D17" i="14"/>
  <c r="B17" i="14"/>
  <c r="AJ16" i="14"/>
  <c r="AI16" i="14"/>
  <c r="E16" i="14"/>
  <c r="D16" i="14"/>
  <c r="B16" i="14"/>
  <c r="AJ14" i="14"/>
  <c r="AI14" i="14"/>
  <c r="E14" i="14"/>
  <c r="D14" i="14"/>
  <c r="B14" i="14"/>
  <c r="AJ13" i="14"/>
  <c r="AI13" i="14"/>
  <c r="E13" i="14"/>
  <c r="D13" i="14"/>
  <c r="B13" i="14"/>
  <c r="AJ12" i="14"/>
  <c r="AI12" i="14"/>
  <c r="E12" i="14"/>
  <c r="D12" i="14"/>
  <c r="B12" i="14"/>
  <c r="AJ11" i="14"/>
  <c r="C11" i="14" s="1"/>
  <c r="AI11" i="14"/>
  <c r="E11" i="14"/>
  <c r="D11" i="14"/>
  <c r="B11" i="14"/>
  <c r="AJ10" i="14"/>
  <c r="AI10" i="14"/>
  <c r="E10" i="14"/>
  <c r="D10" i="14"/>
  <c r="B10" i="14"/>
  <c r="AJ9" i="14"/>
  <c r="AI9" i="14"/>
  <c r="E9" i="14"/>
  <c r="D9" i="14"/>
  <c r="B9" i="14"/>
  <c r="AJ8" i="14"/>
  <c r="AI8" i="14"/>
  <c r="C8" i="14" s="1"/>
  <c r="E8" i="14"/>
  <c r="D8" i="14"/>
  <c r="B8" i="14"/>
  <c r="AJ7" i="14"/>
  <c r="AI7" i="14"/>
  <c r="E7" i="14"/>
  <c r="D7" i="14"/>
  <c r="B7" i="14"/>
  <c r="AJ6" i="14"/>
  <c r="B6" i="14"/>
  <c r="AJ5" i="14"/>
  <c r="B5" i="14"/>
  <c r="B4" i="14"/>
  <c r="AJ3" i="14"/>
  <c r="B3" i="14"/>
  <c r="AJ2" i="14"/>
  <c r="AI2" i="14"/>
  <c r="AH2" i="14"/>
  <c r="E2" i="14"/>
  <c r="D2" i="14"/>
  <c r="AJ27" i="5"/>
  <c r="AI27" i="5"/>
  <c r="C27" i="5" s="1"/>
  <c r="E27" i="5"/>
  <c r="D27" i="5"/>
  <c r="B27" i="5"/>
  <c r="AJ26" i="5"/>
  <c r="AI26" i="5"/>
  <c r="E26" i="5"/>
  <c r="D26" i="5"/>
  <c r="B26" i="5"/>
  <c r="AJ25" i="5"/>
  <c r="AI25" i="5"/>
  <c r="E25" i="5"/>
  <c r="D25" i="5"/>
  <c r="B25" i="5"/>
  <c r="AJ23" i="5"/>
  <c r="B23" i="5"/>
  <c r="AJ22" i="5"/>
  <c r="B22" i="5"/>
  <c r="AJ20" i="5"/>
  <c r="B20" i="5"/>
  <c r="AJ19" i="5"/>
  <c r="B19" i="5"/>
  <c r="AJ18" i="5"/>
  <c r="B18" i="5"/>
  <c r="AJ17" i="5"/>
  <c r="B17" i="5"/>
  <c r="AJ16" i="5"/>
  <c r="AI16" i="5"/>
  <c r="E16" i="5"/>
  <c r="D16" i="5"/>
  <c r="B16" i="5"/>
  <c r="AJ14" i="5"/>
  <c r="AI14" i="5"/>
  <c r="E14" i="5"/>
  <c r="D14" i="5"/>
  <c r="B14" i="5"/>
  <c r="AJ13" i="5"/>
  <c r="AI13" i="5"/>
  <c r="E13" i="5"/>
  <c r="D13" i="5"/>
  <c r="B13" i="5"/>
  <c r="AJ12" i="5"/>
  <c r="AI12" i="5"/>
  <c r="E12" i="5"/>
  <c r="D12" i="5"/>
  <c r="B12" i="5"/>
  <c r="AJ11" i="5"/>
  <c r="AI11" i="5"/>
  <c r="E11" i="5"/>
  <c r="D11" i="5"/>
  <c r="B11" i="5"/>
  <c r="AJ10" i="5"/>
  <c r="AI10" i="5"/>
  <c r="C10" i="5" s="1"/>
  <c r="E10" i="5"/>
  <c r="D10" i="5"/>
  <c r="B10" i="5"/>
  <c r="AJ9" i="5"/>
  <c r="AI9" i="5"/>
  <c r="C9" i="5" s="1"/>
  <c r="E9" i="5"/>
  <c r="D9" i="5"/>
  <c r="B9" i="5"/>
  <c r="AJ8" i="5"/>
  <c r="AI8" i="5"/>
  <c r="E8" i="5"/>
  <c r="D8" i="5"/>
  <c r="B8" i="5"/>
  <c r="AJ7" i="5"/>
  <c r="AI7" i="5"/>
  <c r="E7" i="5"/>
  <c r="D7" i="5"/>
  <c r="B7" i="5"/>
  <c r="AJ6" i="5"/>
  <c r="AI6" i="5"/>
  <c r="E6" i="5"/>
  <c r="D6" i="5"/>
  <c r="B6" i="5"/>
  <c r="AJ5" i="5"/>
  <c r="AI5" i="5"/>
  <c r="E5" i="5"/>
  <c r="D5" i="5"/>
  <c r="B5" i="5"/>
  <c r="AJ4" i="5"/>
  <c r="AI4" i="5"/>
  <c r="E4" i="5"/>
  <c r="D4" i="5"/>
  <c r="B4" i="5"/>
  <c r="AJ3" i="5"/>
  <c r="AI3" i="5"/>
  <c r="E3" i="5"/>
  <c r="D3" i="5"/>
  <c r="B3" i="5"/>
  <c r="AJ2" i="5"/>
  <c r="AI2" i="5"/>
  <c r="AH2" i="5"/>
  <c r="E2" i="5"/>
  <c r="D2" i="5"/>
  <c r="AB21" i="8"/>
  <c r="C14" i="5"/>
  <c r="C7" i="15"/>
  <c r="C26" i="15"/>
  <c r="C17" i="15"/>
  <c r="C11" i="15"/>
  <c r="C16" i="14"/>
  <c r="C7" i="14"/>
  <c r="C27" i="2"/>
  <c r="C18" i="2"/>
  <c r="C13" i="2"/>
  <c r="C10" i="2"/>
  <c r="C9" i="2"/>
  <c r="C18" i="15" l="1"/>
  <c r="C25" i="5"/>
  <c r="C14" i="2"/>
  <c r="C9" i="15"/>
  <c r="C6" i="5"/>
  <c r="C4" i="2"/>
  <c r="C17" i="14"/>
  <c r="C13" i="5"/>
  <c r="C26" i="5"/>
  <c r="C7" i="5"/>
  <c r="C20" i="14"/>
  <c r="C22" i="15"/>
  <c r="C23" i="2"/>
  <c r="C6" i="2"/>
  <c r="C23" i="14"/>
  <c r="C25" i="15"/>
  <c r="C5" i="2"/>
  <c r="C4" i="5"/>
  <c r="C13" i="15"/>
  <c r="C23" i="15"/>
  <c r="C25" i="2"/>
  <c r="C12" i="5"/>
  <c r="C8" i="2"/>
  <c r="C12" i="14"/>
  <c r="C12" i="2"/>
  <c r="C5" i="5"/>
  <c r="C5" i="15"/>
  <c r="C8" i="5"/>
  <c r="C9" i="14"/>
  <c r="C16" i="5"/>
  <c r="C25" i="14"/>
  <c r="C20" i="2"/>
  <c r="C3" i="5"/>
  <c r="C11" i="5"/>
  <c r="C10" i="14"/>
  <c r="C13" i="14"/>
  <c r="C14" i="14"/>
  <c r="C18" i="14"/>
  <c r="C22" i="14"/>
  <c r="C26" i="14"/>
  <c r="C4" i="15"/>
  <c r="C12" i="15"/>
  <c r="C20" i="15"/>
  <c r="C16" i="15"/>
  <c r="C8" i="15"/>
  <c r="GR3" i="1" l="1"/>
  <c r="FN3" i="1"/>
  <c r="FM3" i="1"/>
  <c r="FL3" i="1"/>
  <c r="FK3" i="1"/>
  <c r="EG3" i="1"/>
  <c r="EF3" i="1"/>
  <c r="EE3" i="1"/>
  <c r="ED3" i="1"/>
  <c r="EB3" i="1"/>
  <c r="CZ3" i="1"/>
  <c r="CY3" i="1"/>
  <c r="CX3" i="1"/>
  <c r="CW3" i="1"/>
  <c r="BS3" i="1"/>
  <c r="BR3" i="1"/>
  <c r="BQ3" i="1"/>
  <c r="BP3" i="1"/>
  <c r="BO3" i="1"/>
  <c r="BN3" i="1"/>
  <c r="BL3" i="1"/>
  <c r="AH3" i="1"/>
  <c r="AG3" i="1"/>
  <c r="AF3" i="1"/>
  <c r="J3" i="1"/>
  <c r="I3" i="1"/>
  <c r="H3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GP5" i="1"/>
  <c r="GP3" i="1" s="1"/>
  <c r="GO5" i="1"/>
  <c r="GO3" i="1" s="1"/>
  <c r="GN5" i="1"/>
  <c r="GN3" i="1" s="1"/>
  <c r="GM5" i="1"/>
  <c r="GM3" i="1" s="1"/>
  <c r="GL5" i="1"/>
  <c r="GL3" i="1" s="1"/>
  <c r="GK5" i="1"/>
  <c r="GK3" i="1" s="1"/>
  <c r="GJ5" i="1"/>
  <c r="GJ3" i="1" s="1"/>
  <c r="GI5" i="1"/>
  <c r="GI3" i="1" s="1"/>
  <c r="GH5" i="1"/>
  <c r="GH3" i="1" s="1"/>
  <c r="GG5" i="1"/>
  <c r="GG3" i="1" s="1"/>
  <c r="GF5" i="1"/>
  <c r="GF3" i="1" s="1"/>
  <c r="GE5" i="1"/>
  <c r="GE3" i="1" s="1"/>
  <c r="GD5" i="1"/>
  <c r="GD3" i="1" s="1"/>
  <c r="GC5" i="1"/>
  <c r="GC3" i="1" s="1"/>
  <c r="GB5" i="1"/>
  <c r="GB3" i="1" s="1"/>
  <c r="GA5" i="1"/>
  <c r="GA3" i="1" s="1"/>
  <c r="FZ5" i="1"/>
  <c r="FZ3" i="1" s="1"/>
  <c r="FY5" i="1"/>
  <c r="FY3" i="1" s="1"/>
  <c r="FX5" i="1"/>
  <c r="FX3" i="1" s="1"/>
  <c r="FW5" i="1"/>
  <c r="FW3" i="1" s="1"/>
  <c r="FV5" i="1"/>
  <c r="FV3" i="1" s="1"/>
  <c r="FU5" i="1"/>
  <c r="FU3" i="1" s="1"/>
  <c r="FT5" i="1"/>
  <c r="FT3" i="1" s="1"/>
  <c r="FS5" i="1"/>
  <c r="FS3" i="1" s="1"/>
  <c r="FR5" i="1"/>
  <c r="FR3" i="1" s="1"/>
  <c r="FQ5" i="1"/>
  <c r="FQ3" i="1" s="1"/>
  <c r="FP5" i="1"/>
  <c r="FP3" i="1" s="1"/>
  <c r="FO5" i="1"/>
  <c r="FO3" i="1" s="1"/>
  <c r="FN5" i="1"/>
  <c r="FM5" i="1"/>
  <c r="FI5" i="1"/>
  <c r="FI3" i="1" s="1"/>
  <c r="FH5" i="1"/>
  <c r="FH3" i="1" s="1"/>
  <c r="FG5" i="1"/>
  <c r="FG3" i="1" s="1"/>
  <c r="FF5" i="1"/>
  <c r="FF3" i="1" s="1"/>
  <c r="FE5" i="1"/>
  <c r="FE3" i="1" s="1"/>
  <c r="FD5" i="1"/>
  <c r="FD3" i="1" s="1"/>
  <c r="FC5" i="1"/>
  <c r="FC3" i="1" s="1"/>
  <c r="FB5" i="1"/>
  <c r="FB3" i="1" s="1"/>
  <c r="FA5" i="1"/>
  <c r="FA3" i="1" s="1"/>
  <c r="EZ5" i="1"/>
  <c r="EZ3" i="1" s="1"/>
  <c r="EY5" i="1"/>
  <c r="EY3" i="1" s="1"/>
  <c r="EX5" i="1"/>
  <c r="EX3" i="1" s="1"/>
  <c r="EW5" i="1"/>
  <c r="EW3" i="1" s="1"/>
  <c r="EV5" i="1"/>
  <c r="EV3" i="1" s="1"/>
  <c r="EU5" i="1"/>
  <c r="EU3" i="1" s="1"/>
  <c r="ET5" i="1"/>
  <c r="ET3" i="1" s="1"/>
  <c r="ES5" i="1"/>
  <c r="ES3" i="1" s="1"/>
  <c r="ER5" i="1"/>
  <c r="ER3" i="1" s="1"/>
  <c r="EQ5" i="1"/>
  <c r="EQ3" i="1" s="1"/>
  <c r="EP5" i="1"/>
  <c r="EP3" i="1" s="1"/>
  <c r="EO5" i="1"/>
  <c r="EO3" i="1" s="1"/>
  <c r="EN5" i="1"/>
  <c r="EN3" i="1" s="1"/>
  <c r="EM5" i="1"/>
  <c r="EM3" i="1" s="1"/>
  <c r="EL5" i="1"/>
  <c r="EL3" i="1" s="1"/>
  <c r="EK5" i="1"/>
  <c r="EK3" i="1" s="1"/>
  <c r="EJ5" i="1"/>
  <c r="EJ3" i="1" s="1"/>
  <c r="EI5" i="1"/>
  <c r="EI3" i="1" s="1"/>
  <c r="EH5" i="1"/>
  <c r="EH3" i="1" s="1"/>
  <c r="EG5" i="1"/>
  <c r="EF5" i="1"/>
  <c r="EB5" i="1"/>
  <c r="EA5" i="1"/>
  <c r="EA3" i="1" s="1"/>
  <c r="DZ5" i="1"/>
  <c r="DZ3" i="1" s="1"/>
  <c r="DY5" i="1"/>
  <c r="DY3" i="1" s="1"/>
  <c r="DX5" i="1"/>
  <c r="DX3" i="1" s="1"/>
  <c r="DW5" i="1"/>
  <c r="DW3" i="1" s="1"/>
  <c r="DV5" i="1"/>
  <c r="DV3" i="1" s="1"/>
  <c r="DU5" i="1"/>
  <c r="DU3" i="1" s="1"/>
  <c r="DT5" i="1"/>
  <c r="DT3" i="1" s="1"/>
  <c r="DS5" i="1"/>
  <c r="DS3" i="1" s="1"/>
  <c r="DR5" i="1"/>
  <c r="DR3" i="1" s="1"/>
  <c r="DQ5" i="1"/>
  <c r="DQ3" i="1" s="1"/>
  <c r="DP5" i="1"/>
  <c r="DP3" i="1" s="1"/>
  <c r="DO5" i="1"/>
  <c r="DO3" i="1" s="1"/>
  <c r="DN5" i="1"/>
  <c r="DN3" i="1" s="1"/>
  <c r="DM5" i="1"/>
  <c r="DM3" i="1" s="1"/>
  <c r="DL5" i="1"/>
  <c r="DL3" i="1" s="1"/>
  <c r="DK5" i="1"/>
  <c r="DK3" i="1" s="1"/>
  <c r="DJ5" i="1"/>
  <c r="DJ3" i="1" s="1"/>
  <c r="DI5" i="1"/>
  <c r="DI3" i="1" s="1"/>
  <c r="DH5" i="1"/>
  <c r="DH3" i="1" s="1"/>
  <c r="DG5" i="1"/>
  <c r="DG3" i="1" s="1"/>
  <c r="DF5" i="1"/>
  <c r="DF3" i="1" s="1"/>
  <c r="DE5" i="1"/>
  <c r="DE3" i="1" s="1"/>
  <c r="DD5" i="1"/>
  <c r="DD3" i="1" s="1"/>
  <c r="DC5" i="1"/>
  <c r="DC3" i="1" s="1"/>
  <c r="DB5" i="1"/>
  <c r="DB3" i="1" s="1"/>
  <c r="DA5" i="1"/>
  <c r="DA3" i="1" s="1"/>
  <c r="CZ5" i="1"/>
  <c r="CY5" i="1"/>
  <c r="CU5" i="1"/>
  <c r="CU3" i="1" s="1"/>
  <c r="CT5" i="1"/>
  <c r="CT3" i="1" s="1"/>
  <c r="CS5" i="1"/>
  <c r="CS3" i="1" s="1"/>
  <c r="CR5" i="1"/>
  <c r="CR3" i="1" s="1"/>
  <c r="CQ5" i="1"/>
  <c r="CQ3" i="1" s="1"/>
  <c r="CP5" i="1"/>
  <c r="CP3" i="1" s="1"/>
  <c r="CO5" i="1"/>
  <c r="CO3" i="1" s="1"/>
  <c r="CN5" i="1"/>
  <c r="CN3" i="1" s="1"/>
  <c r="CM5" i="1"/>
  <c r="CM3" i="1" s="1"/>
  <c r="CL5" i="1"/>
  <c r="CL3" i="1" s="1"/>
  <c r="CK5" i="1"/>
  <c r="CK3" i="1" s="1"/>
  <c r="CJ5" i="1"/>
  <c r="CJ3" i="1" s="1"/>
  <c r="CI5" i="1"/>
  <c r="CI3" i="1" s="1"/>
  <c r="CH5" i="1"/>
  <c r="CH3" i="1" s="1"/>
  <c r="CG5" i="1"/>
  <c r="CG3" i="1" s="1"/>
  <c r="CF5" i="1"/>
  <c r="CF3" i="1" s="1"/>
  <c r="CE5" i="1"/>
  <c r="CE3" i="1" s="1"/>
  <c r="CD5" i="1"/>
  <c r="CD3" i="1" s="1"/>
  <c r="CC5" i="1"/>
  <c r="CC3" i="1" s="1"/>
  <c r="CB5" i="1"/>
  <c r="CB3" i="1" s="1"/>
  <c r="CA5" i="1"/>
  <c r="CA3" i="1" s="1"/>
  <c r="BZ5" i="1"/>
  <c r="BZ3" i="1" s="1"/>
  <c r="BY5" i="1"/>
  <c r="BY3" i="1" s="1"/>
  <c r="BX5" i="1"/>
  <c r="BX3" i="1" s="1"/>
  <c r="BW5" i="1"/>
  <c r="BW3" i="1" s="1"/>
  <c r="BV5" i="1"/>
  <c r="BV3" i="1" s="1"/>
  <c r="BU5" i="1"/>
  <c r="BU3" i="1" s="1"/>
  <c r="BT5" i="1"/>
  <c r="BT3" i="1" s="1"/>
  <c r="BS5" i="1"/>
  <c r="BR5" i="1"/>
  <c r="BJ5" i="1"/>
  <c r="BJ3" i="1" s="1"/>
  <c r="BI5" i="1"/>
  <c r="BI3" i="1" s="1"/>
  <c r="BH5" i="1"/>
  <c r="BH3" i="1" s="1"/>
  <c r="BG5" i="1"/>
  <c r="BG3" i="1" s="1"/>
  <c r="BF5" i="1"/>
  <c r="BF3" i="1" s="1"/>
  <c r="BE5" i="1"/>
  <c r="BE3" i="1" s="1"/>
  <c r="BD5" i="1"/>
  <c r="BD3" i="1" s="1"/>
  <c r="BC5" i="1"/>
  <c r="BC3" i="1" s="1"/>
  <c r="BB5" i="1"/>
  <c r="BB3" i="1" s="1"/>
  <c r="BA5" i="1"/>
  <c r="BA3" i="1" s="1"/>
  <c r="AZ5" i="1"/>
  <c r="AZ3" i="1" s="1"/>
  <c r="AY5" i="1"/>
  <c r="AY3" i="1" s="1"/>
  <c r="AX5" i="1"/>
  <c r="AX3" i="1" s="1"/>
  <c r="AW5" i="1"/>
  <c r="AW3" i="1" s="1"/>
  <c r="AV5" i="1"/>
  <c r="AV3" i="1" s="1"/>
  <c r="AU5" i="1"/>
  <c r="AU3" i="1" s="1"/>
  <c r="AT5" i="1"/>
  <c r="AT3" i="1" s="1"/>
  <c r="AS5" i="1"/>
  <c r="AS3" i="1" s="1"/>
  <c r="AR5" i="1"/>
  <c r="AR3" i="1" s="1"/>
  <c r="AQ5" i="1"/>
  <c r="AQ3" i="1" s="1"/>
  <c r="AP5" i="1"/>
  <c r="AP3" i="1" s="1"/>
  <c r="AO5" i="1"/>
  <c r="AO3" i="1" s="1"/>
  <c r="AN5" i="1"/>
  <c r="AN3" i="1" s="1"/>
  <c r="AM5" i="1"/>
  <c r="AM3" i="1" s="1"/>
  <c r="AL5" i="1"/>
  <c r="AL3" i="1" s="1"/>
  <c r="AK5" i="1"/>
  <c r="AK3" i="1" s="1"/>
  <c r="AJ5" i="1"/>
  <c r="AJ3" i="1" s="1"/>
  <c r="AI5" i="1"/>
  <c r="AI3" i="1" s="1"/>
  <c r="AH5" i="1"/>
  <c r="AG5" i="1"/>
  <c r="GR5" i="1"/>
  <c r="GQ5" i="1"/>
  <c r="GQ3" i="1" s="1"/>
  <c r="FL5" i="1"/>
  <c r="FK5" i="1"/>
  <c r="FJ5" i="1"/>
  <c r="FJ3" i="1" s="1"/>
  <c r="EE5" i="1"/>
  <c r="ED5" i="1"/>
  <c r="EC5" i="1"/>
  <c r="EC3" i="1" s="1"/>
  <c r="CX5" i="1"/>
  <c r="CW5" i="1"/>
  <c r="CV5" i="1"/>
  <c r="CV3" i="1" s="1"/>
  <c r="BQ5" i="1"/>
  <c r="BL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H2" i="1"/>
  <c r="BK5" i="1" l="1"/>
  <c r="BK3" i="1" s="1"/>
  <c r="C2" i="7" l="1"/>
  <c r="DJ2" i="7"/>
  <c r="DI2" i="7"/>
  <c r="DH2" i="7"/>
  <c r="DG2" i="7"/>
  <c r="DF2" i="7"/>
  <c r="DE2" i="7"/>
  <c r="DD2" i="7"/>
  <c r="DC2" i="7"/>
  <c r="DB2" i="7"/>
  <c r="DA2" i="7"/>
  <c r="CZ2" i="7"/>
  <c r="CY2" i="7"/>
  <c r="CX2" i="7"/>
  <c r="CW2" i="7"/>
  <c r="CV2" i="7"/>
  <c r="CU2" i="7"/>
  <c r="CT2" i="7"/>
  <c r="CS2" i="7"/>
  <c r="CR2" i="7"/>
  <c r="CQ2" i="7"/>
  <c r="CP2" i="7"/>
  <c r="CO2" i="7"/>
  <c r="CN2" i="7"/>
  <c r="CM2" i="7"/>
  <c r="CL2" i="7"/>
  <c r="CG2" i="7"/>
  <c r="CF2" i="7"/>
  <c r="CE2" i="7"/>
  <c r="CD2" i="7"/>
  <c r="CC2" i="7"/>
  <c r="CB2" i="7"/>
  <c r="CA2" i="7"/>
  <c r="BZ2" i="7"/>
  <c r="BY2" i="7"/>
  <c r="BX2" i="7"/>
  <c r="BW2" i="7"/>
  <c r="BV2" i="7"/>
  <c r="BU2" i="7"/>
  <c r="BT2" i="7"/>
  <c r="BS2" i="7"/>
  <c r="BR2" i="7"/>
  <c r="BQ2" i="7"/>
  <c r="BP2" i="7"/>
  <c r="BO2" i="7"/>
  <c r="BN2" i="7"/>
  <c r="BM2" i="7"/>
  <c r="BL2" i="7"/>
  <c r="BK2" i="7"/>
  <c r="BJ2" i="7"/>
  <c r="BI2" i="7"/>
  <c r="BD2" i="7"/>
  <c r="BC2" i="7"/>
  <c r="BB2" i="7"/>
  <c r="BA2" i="7"/>
  <c r="AZ2" i="7"/>
  <c r="AY2" i="7"/>
  <c r="AX2" i="7"/>
  <c r="AW2" i="7"/>
  <c r="AV2" i="7"/>
  <c r="AU2" i="7"/>
  <c r="AT2" i="7"/>
  <c r="AS2" i="7"/>
  <c r="AR2" i="7"/>
  <c r="AQ2" i="7"/>
  <c r="AP2" i="7"/>
  <c r="AO2" i="7"/>
  <c r="AN2" i="7"/>
  <c r="AM2" i="7"/>
  <c r="AL2" i="7"/>
  <c r="AK2" i="7"/>
  <c r="AJ2" i="7"/>
  <c r="AI2" i="7"/>
  <c r="AH2" i="7"/>
  <c r="AG2" i="7"/>
  <c r="AF2" i="7"/>
  <c r="W2" i="12"/>
  <c r="X32" i="8" s="1"/>
  <c r="B2" i="12"/>
  <c r="C32" i="8" s="1"/>
  <c r="B2" i="11"/>
  <c r="C51" i="8" s="1"/>
  <c r="B2" i="13"/>
  <c r="C18" i="8" s="1"/>
  <c r="Y5" i="13"/>
  <c r="X5" i="13"/>
  <c r="V5" i="13"/>
  <c r="U5" i="13"/>
  <c r="S5" i="13"/>
  <c r="R5" i="13"/>
  <c r="Q5" i="13"/>
  <c r="P5" i="13"/>
  <c r="O5" i="13"/>
  <c r="M5" i="13"/>
  <c r="L5" i="13"/>
  <c r="K5" i="13"/>
  <c r="J5" i="13"/>
  <c r="I5" i="13"/>
  <c r="H5" i="13"/>
  <c r="G5" i="13"/>
  <c r="F5" i="13"/>
  <c r="E5" i="13"/>
  <c r="D5" i="13"/>
  <c r="C5" i="13"/>
  <c r="B5" i="13"/>
  <c r="A34" i="13"/>
  <c r="A5" i="13"/>
  <c r="Y4" i="13"/>
  <c r="Y38" i="13" s="1"/>
  <c r="X4" i="13"/>
  <c r="X38" i="13" s="1"/>
  <c r="V4" i="13"/>
  <c r="U4" i="13"/>
  <c r="S4" i="13"/>
  <c r="R4" i="13"/>
  <c r="Q4" i="13"/>
  <c r="P4" i="13"/>
  <c r="P38" i="13" s="1"/>
  <c r="O4" i="13"/>
  <c r="O38" i="13" s="1"/>
  <c r="M4" i="13"/>
  <c r="M38" i="13" s="1"/>
  <c r="L4" i="13"/>
  <c r="L38" i="13" s="1"/>
  <c r="K4" i="13"/>
  <c r="J4" i="13"/>
  <c r="I4" i="13"/>
  <c r="H4" i="13"/>
  <c r="G4" i="13"/>
  <c r="F4" i="13"/>
  <c r="E4" i="13"/>
  <c r="D4" i="13"/>
  <c r="D38" i="13" s="1"/>
  <c r="C4" i="13"/>
  <c r="B4" i="13"/>
  <c r="A4" i="13"/>
  <c r="Y3" i="13"/>
  <c r="X3" i="13"/>
  <c r="V3" i="13"/>
  <c r="U3" i="13"/>
  <c r="S3" i="13"/>
  <c r="R3" i="13"/>
  <c r="Q3" i="13"/>
  <c r="P3" i="13"/>
  <c r="O3" i="13"/>
  <c r="M3" i="13"/>
  <c r="L3" i="13"/>
  <c r="K3" i="13"/>
  <c r="J3" i="13"/>
  <c r="I3" i="13"/>
  <c r="H3" i="13"/>
  <c r="G3" i="13"/>
  <c r="F3" i="13"/>
  <c r="E3" i="13"/>
  <c r="D3" i="13"/>
  <c r="C3" i="13"/>
  <c r="B3" i="13"/>
  <c r="AB22" i="8"/>
  <c r="Y5" i="11"/>
  <c r="X5" i="11"/>
  <c r="V5" i="11"/>
  <c r="U5" i="11"/>
  <c r="S5" i="11"/>
  <c r="R5" i="11"/>
  <c r="Q5" i="11"/>
  <c r="P5" i="11"/>
  <c r="O5" i="11"/>
  <c r="M5" i="11"/>
  <c r="L5" i="11"/>
  <c r="K5" i="11"/>
  <c r="J5" i="11"/>
  <c r="I5" i="11"/>
  <c r="H5" i="11"/>
  <c r="G5" i="11"/>
  <c r="F5" i="11"/>
  <c r="A34" i="11"/>
  <c r="A5" i="11"/>
  <c r="Y4" i="11"/>
  <c r="Y38" i="11" s="1"/>
  <c r="X4" i="11"/>
  <c r="V4" i="11"/>
  <c r="U4" i="11"/>
  <c r="S4" i="11"/>
  <c r="R4" i="11"/>
  <c r="Q4" i="11"/>
  <c r="Q38" i="11" s="1"/>
  <c r="P4" i="11"/>
  <c r="P38" i="11" s="1"/>
  <c r="O4" i="11"/>
  <c r="O38" i="11" s="1"/>
  <c r="M4" i="11"/>
  <c r="L4" i="11"/>
  <c r="K4" i="11"/>
  <c r="J4" i="11"/>
  <c r="I4" i="11"/>
  <c r="H4" i="11"/>
  <c r="H38" i="11" s="1"/>
  <c r="G4" i="11"/>
  <c r="F4" i="11"/>
  <c r="A4" i="11"/>
  <c r="Y3" i="11"/>
  <c r="X3" i="11"/>
  <c r="V3" i="11"/>
  <c r="U3" i="11"/>
  <c r="S3" i="11"/>
  <c r="R3" i="11"/>
  <c r="Q3" i="11"/>
  <c r="P3" i="11"/>
  <c r="O3" i="11"/>
  <c r="M3" i="11"/>
  <c r="L3" i="11"/>
  <c r="K3" i="11"/>
  <c r="J3" i="11"/>
  <c r="I3" i="11"/>
  <c r="H3" i="11"/>
  <c r="G3" i="11"/>
  <c r="F3" i="11"/>
  <c r="Y5" i="12"/>
  <c r="X5" i="12"/>
  <c r="V5" i="12"/>
  <c r="U5" i="12"/>
  <c r="S5" i="12"/>
  <c r="R5" i="12"/>
  <c r="Q5" i="12"/>
  <c r="P5" i="12"/>
  <c r="O5" i="12"/>
  <c r="M5" i="12"/>
  <c r="L5" i="12"/>
  <c r="K5" i="12"/>
  <c r="J5" i="12"/>
  <c r="I5" i="12"/>
  <c r="H5" i="12"/>
  <c r="G5" i="12"/>
  <c r="F5" i="12"/>
  <c r="E5" i="12"/>
  <c r="D5" i="12"/>
  <c r="C5" i="12"/>
  <c r="B5" i="12"/>
  <c r="A34" i="12"/>
  <c r="A5" i="12"/>
  <c r="Y4" i="12"/>
  <c r="Y38" i="12" s="1"/>
  <c r="X4" i="12"/>
  <c r="V4" i="12"/>
  <c r="U4" i="12"/>
  <c r="S4" i="12"/>
  <c r="R4" i="12"/>
  <c r="Q4" i="12"/>
  <c r="P4" i="12"/>
  <c r="P38" i="12" s="1"/>
  <c r="O4" i="12"/>
  <c r="O38" i="12" s="1"/>
  <c r="M4" i="12"/>
  <c r="L4" i="12"/>
  <c r="L38" i="12" s="1"/>
  <c r="K4" i="12"/>
  <c r="J4" i="12"/>
  <c r="I4" i="12"/>
  <c r="H4" i="12"/>
  <c r="G4" i="12"/>
  <c r="F4" i="12"/>
  <c r="E4" i="12"/>
  <c r="D4" i="12"/>
  <c r="C4" i="12"/>
  <c r="B4" i="12"/>
  <c r="A4" i="12"/>
  <c r="Y3" i="12"/>
  <c r="X3" i="12"/>
  <c r="V3" i="12"/>
  <c r="U3" i="12"/>
  <c r="S3" i="12"/>
  <c r="R3" i="12"/>
  <c r="Q3" i="12"/>
  <c r="P3" i="12"/>
  <c r="O3" i="12"/>
  <c r="M3" i="12"/>
  <c r="L3" i="12"/>
  <c r="K3" i="12"/>
  <c r="J3" i="12"/>
  <c r="I3" i="12"/>
  <c r="H3" i="12"/>
  <c r="G3" i="12"/>
  <c r="F3" i="12"/>
  <c r="E3" i="12"/>
  <c r="D3" i="12"/>
  <c r="C3" i="12"/>
  <c r="B3" i="12"/>
  <c r="AB35" i="8"/>
  <c r="Y36" i="11"/>
  <c r="X36" i="11"/>
  <c r="V36" i="11"/>
  <c r="U36" i="11"/>
  <c r="S36" i="11"/>
  <c r="R36" i="11"/>
  <c r="Q36" i="11"/>
  <c r="P36" i="11"/>
  <c r="O36" i="11"/>
  <c r="M36" i="11"/>
  <c r="L36" i="11"/>
  <c r="K36" i="11"/>
  <c r="J36" i="11"/>
  <c r="I36" i="11"/>
  <c r="H36" i="11"/>
  <c r="G36" i="11"/>
  <c r="F36" i="11"/>
  <c r="E36" i="11"/>
  <c r="D36" i="11"/>
  <c r="C36" i="11"/>
  <c r="A4" i="14"/>
  <c r="A5" i="14" s="1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Z2" i="11" s="1"/>
  <c r="B36" i="11"/>
  <c r="Y36" i="12"/>
  <c r="X36" i="12"/>
  <c r="V36" i="12"/>
  <c r="U36" i="12"/>
  <c r="S36" i="12"/>
  <c r="R36" i="12"/>
  <c r="Q36" i="12"/>
  <c r="P36" i="12"/>
  <c r="O36" i="12"/>
  <c r="M36" i="12"/>
  <c r="L36" i="12"/>
  <c r="K36" i="12"/>
  <c r="J36" i="12"/>
  <c r="I36" i="12"/>
  <c r="H36" i="12"/>
  <c r="G36" i="12"/>
  <c r="F36" i="12"/>
  <c r="E36" i="12"/>
  <c r="D36" i="12"/>
  <c r="C36" i="12"/>
  <c r="A4" i="15"/>
  <c r="A5" i="15" s="1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17" i="15" s="1"/>
  <c r="A18" i="15" s="1"/>
  <c r="A19" i="15" s="1"/>
  <c r="A20" i="15" s="1"/>
  <c r="A21" i="15" s="1"/>
  <c r="A22" i="15" s="1"/>
  <c r="A23" i="15" s="1"/>
  <c r="A24" i="15" s="1"/>
  <c r="A25" i="15" s="1"/>
  <c r="A26" i="15" s="1"/>
  <c r="A27" i="15" s="1"/>
  <c r="Z2" i="12" s="1"/>
  <c r="B36" i="12"/>
  <c r="Y36" i="13"/>
  <c r="X36" i="13"/>
  <c r="V36" i="13"/>
  <c r="U36" i="13"/>
  <c r="S36" i="13"/>
  <c r="R36" i="13"/>
  <c r="Q36" i="13"/>
  <c r="P36" i="13"/>
  <c r="O36" i="13"/>
  <c r="M36" i="13"/>
  <c r="L36" i="13"/>
  <c r="K36" i="13"/>
  <c r="J36" i="13"/>
  <c r="I36" i="13"/>
  <c r="H36" i="13"/>
  <c r="G36" i="13"/>
  <c r="F36" i="13"/>
  <c r="E36" i="13"/>
  <c r="D36" i="13"/>
  <c r="C36" i="13"/>
  <c r="A4" i="16"/>
  <c r="C2" i="13" s="1"/>
  <c r="D18" i="8" s="1"/>
  <c r="B36" i="13"/>
  <c r="X38" i="11" l="1"/>
  <c r="S38" i="13"/>
  <c r="U38" i="13"/>
  <c r="G38" i="13"/>
  <c r="I38" i="11"/>
  <c r="H38" i="12"/>
  <c r="K38" i="13"/>
  <c r="D38" i="12"/>
  <c r="C38" i="13"/>
  <c r="S38" i="12"/>
  <c r="S38" i="11"/>
  <c r="I38" i="13"/>
  <c r="J21" i="8" s="1"/>
  <c r="K38" i="12"/>
  <c r="C38" i="12"/>
  <c r="E38" i="13"/>
  <c r="F21" i="8" s="1"/>
  <c r="H38" i="13"/>
  <c r="I21" i="8" s="1"/>
  <c r="Q38" i="13"/>
  <c r="R21" i="8" s="1"/>
  <c r="X38" i="12"/>
  <c r="U38" i="11"/>
  <c r="L38" i="11"/>
  <c r="I38" i="12"/>
  <c r="Q38" i="12"/>
  <c r="G2" i="12"/>
  <c r="H32" i="8" s="1"/>
  <c r="O2" i="12"/>
  <c r="P32" i="8" s="1"/>
  <c r="J38" i="12"/>
  <c r="R38" i="12"/>
  <c r="M38" i="11"/>
  <c r="H2" i="11"/>
  <c r="I51" i="8" s="1"/>
  <c r="B38" i="12"/>
  <c r="F38" i="12"/>
  <c r="P2" i="11"/>
  <c r="Q51" i="8" s="1"/>
  <c r="V38" i="12"/>
  <c r="A5" i="16"/>
  <c r="A6" i="16" s="1"/>
  <c r="A7" i="16" s="1"/>
  <c r="A8" i="16" s="1"/>
  <c r="A9" i="16" s="1"/>
  <c r="A10" i="16" s="1"/>
  <c r="G38" i="12"/>
  <c r="X2" i="11"/>
  <c r="Y51" i="8" s="1"/>
  <c r="I2" i="11"/>
  <c r="J51" i="8" s="1"/>
  <c r="Q2" i="11"/>
  <c r="R51" i="8" s="1"/>
  <c r="Y2" i="11"/>
  <c r="Z51" i="8" s="1"/>
  <c r="H2" i="12"/>
  <c r="I32" i="8" s="1"/>
  <c r="P2" i="12"/>
  <c r="Q32" i="8" s="1"/>
  <c r="X2" i="12"/>
  <c r="Y32" i="8" s="1"/>
  <c r="J2" i="11"/>
  <c r="K51" i="8" s="1"/>
  <c r="R2" i="11"/>
  <c r="S51" i="8" s="1"/>
  <c r="I2" i="12"/>
  <c r="J32" i="8" s="1"/>
  <c r="Q2" i="12"/>
  <c r="R32" i="8" s="1"/>
  <c r="Y2" i="12"/>
  <c r="Z32" i="8" s="1"/>
  <c r="K38" i="11"/>
  <c r="B38" i="13"/>
  <c r="C21" i="8" s="1"/>
  <c r="J38" i="13"/>
  <c r="K21" i="8" s="1"/>
  <c r="R38" i="13"/>
  <c r="S21" i="8" s="1"/>
  <c r="D2" i="13"/>
  <c r="E18" i="8" s="1"/>
  <c r="C2" i="11"/>
  <c r="D51" i="8" s="1"/>
  <c r="K2" i="11"/>
  <c r="L51" i="8" s="1"/>
  <c r="S2" i="11"/>
  <c r="T51" i="8" s="1"/>
  <c r="J2" i="12"/>
  <c r="K32" i="8" s="1"/>
  <c r="R2" i="12"/>
  <c r="S32" i="8" s="1"/>
  <c r="E38" i="12"/>
  <c r="M38" i="12"/>
  <c r="U38" i="12"/>
  <c r="E2" i="13"/>
  <c r="F18" i="8" s="1"/>
  <c r="D2" i="11"/>
  <c r="E51" i="8" s="1"/>
  <c r="L2" i="11"/>
  <c r="M51" i="8" s="1"/>
  <c r="T2" i="11"/>
  <c r="U51" i="8" s="1"/>
  <c r="C2" i="12"/>
  <c r="D32" i="8" s="1"/>
  <c r="K2" i="12"/>
  <c r="L32" i="8" s="1"/>
  <c r="S2" i="12"/>
  <c r="T32" i="8" s="1"/>
  <c r="F2" i="13"/>
  <c r="G18" i="8" s="1"/>
  <c r="E2" i="11"/>
  <c r="F51" i="8" s="1"/>
  <c r="M2" i="11"/>
  <c r="N51" i="8" s="1"/>
  <c r="U2" i="11"/>
  <c r="V51" i="8" s="1"/>
  <c r="D2" i="12"/>
  <c r="E32" i="8" s="1"/>
  <c r="L2" i="12"/>
  <c r="M32" i="8" s="1"/>
  <c r="T2" i="12"/>
  <c r="U32" i="8" s="1"/>
  <c r="G2" i="13"/>
  <c r="H18" i="8" s="1"/>
  <c r="F2" i="11"/>
  <c r="G51" i="8" s="1"/>
  <c r="N2" i="11"/>
  <c r="O51" i="8" s="1"/>
  <c r="V2" i="11"/>
  <c r="W51" i="8" s="1"/>
  <c r="E2" i="12"/>
  <c r="F32" i="8" s="1"/>
  <c r="M2" i="12"/>
  <c r="N32" i="8" s="1"/>
  <c r="U2" i="12"/>
  <c r="V32" i="8" s="1"/>
  <c r="G38" i="11"/>
  <c r="F38" i="13"/>
  <c r="G21" i="8" s="1"/>
  <c r="V38" i="13"/>
  <c r="W21" i="8" s="1"/>
  <c r="H2" i="13"/>
  <c r="I18" i="8" s="1"/>
  <c r="G2" i="11"/>
  <c r="H51" i="8" s="1"/>
  <c r="O2" i="11"/>
  <c r="P51" i="8" s="1"/>
  <c r="W2" i="11"/>
  <c r="X51" i="8" s="1"/>
  <c r="F2" i="12"/>
  <c r="G32" i="8" s="1"/>
  <c r="N2" i="12"/>
  <c r="O32" i="8" s="1"/>
  <c r="V2" i="12"/>
  <c r="W32" i="8" s="1"/>
  <c r="C35" i="8"/>
  <c r="D35" i="8"/>
  <c r="L35" i="8"/>
  <c r="T35" i="8"/>
  <c r="J22" i="8"/>
  <c r="R22" i="8"/>
  <c r="Z22" i="8"/>
  <c r="Q21" i="8"/>
  <c r="Y21" i="8"/>
  <c r="K35" i="8"/>
  <c r="Q22" i="8"/>
  <c r="Y22" i="8"/>
  <c r="E35" i="8"/>
  <c r="M35" i="8"/>
  <c r="J38" i="11"/>
  <c r="R38" i="11"/>
  <c r="C22" i="8"/>
  <c r="K22" i="8"/>
  <c r="S22" i="8"/>
  <c r="Z21" i="8"/>
  <c r="F35" i="8"/>
  <c r="N35" i="8"/>
  <c r="V35" i="8"/>
  <c r="D22" i="8"/>
  <c r="L22" i="8"/>
  <c r="T22" i="8"/>
  <c r="E22" i="8"/>
  <c r="M22" i="8"/>
  <c r="D21" i="8"/>
  <c r="L21" i="8"/>
  <c r="T21" i="8"/>
  <c r="H35" i="8"/>
  <c r="P35" i="8"/>
  <c r="F22" i="8"/>
  <c r="N22" i="8"/>
  <c r="V22" i="8"/>
  <c r="E21" i="8"/>
  <c r="M21" i="8"/>
  <c r="H21" i="8"/>
  <c r="I35" i="8"/>
  <c r="Q35" i="8"/>
  <c r="Y35" i="8"/>
  <c r="F38" i="11"/>
  <c r="V38" i="11"/>
  <c r="G22" i="8"/>
  <c r="W22" i="8"/>
  <c r="N21" i="8"/>
  <c r="V21" i="8"/>
  <c r="S35" i="8"/>
  <c r="I22" i="8"/>
  <c r="P21" i="8"/>
  <c r="G35" i="8"/>
  <c r="W35" i="8"/>
  <c r="J35" i="8"/>
  <c r="R35" i="8"/>
  <c r="Z35" i="8"/>
  <c r="H22" i="8"/>
  <c r="P22" i="8"/>
  <c r="A11" i="16" l="1"/>
  <c r="I2" i="13"/>
  <c r="J18" i="8" s="1"/>
  <c r="A12" i="16" l="1"/>
  <c r="J2" i="13"/>
  <c r="K18" i="8" s="1"/>
  <c r="ED4" i="1"/>
  <c r="FK4" i="1"/>
  <c r="GR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CX1" i="1" s="1"/>
  <c r="P4" i="1"/>
  <c r="BM5" i="1"/>
  <c r="AE5" i="1"/>
  <c r="BQ1" i="1"/>
  <c r="BR1" i="1" s="1"/>
  <c r="CD1" i="1"/>
  <c r="EE1" i="1"/>
  <c r="EF1" i="1" s="1"/>
  <c r="EK1" i="1"/>
  <c r="FB1" i="1" s="1"/>
  <c r="EL1" i="1"/>
  <c r="FC1" i="1" s="1"/>
  <c r="EO1" i="1"/>
  <c r="FF1" i="1" s="1"/>
  <c r="ER1" i="1"/>
  <c r="CX4" i="1"/>
  <c r="CY4" i="1"/>
  <c r="CZ4" i="1"/>
  <c r="DA4" i="1"/>
  <c r="DB4" i="1"/>
  <c r="DC4" i="1"/>
  <c r="DD4" i="1"/>
  <c r="DE4" i="1"/>
  <c r="DF4" i="1"/>
  <c r="DG4" i="1"/>
  <c r="DH4" i="1"/>
  <c r="DI4" i="1"/>
  <c r="DJ4" i="1"/>
  <c r="DK4" i="1"/>
  <c r="DL4" i="1"/>
  <c r="DM4" i="1"/>
  <c r="DN4" i="1"/>
  <c r="DO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E4" i="1"/>
  <c r="EF4" i="1"/>
  <c r="EG4" i="1"/>
  <c r="EH4" i="1"/>
  <c r="EI4" i="1"/>
  <c r="EJ4" i="1"/>
  <c r="EK4" i="1"/>
  <c r="EL4" i="1"/>
  <c r="EM4" i="1"/>
  <c r="EN4" i="1"/>
  <c r="EO4" i="1"/>
  <c r="EP4" i="1"/>
  <c r="EQ4" i="1"/>
  <c r="ER4" i="1"/>
  <c r="ES4" i="1"/>
  <c r="ET4" i="1"/>
  <c r="EU4" i="1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L4" i="1"/>
  <c r="FM4" i="1"/>
  <c r="FN4" i="1"/>
  <c r="FO4" i="1"/>
  <c r="FP4" i="1"/>
  <c r="FQ4" i="1"/>
  <c r="FR4" i="1"/>
  <c r="FS4" i="1"/>
  <c r="FT4" i="1"/>
  <c r="FU4" i="1"/>
  <c r="FV4" i="1"/>
  <c r="FW4" i="1"/>
  <c r="FX4" i="1"/>
  <c r="FY4" i="1"/>
  <c r="FZ4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A13" i="16" l="1"/>
  <c r="K2" i="13"/>
  <c r="L18" i="8" s="1"/>
  <c r="FL1" i="1"/>
  <c r="FH1" i="1"/>
  <c r="EU1" i="1"/>
  <c r="EJ1" i="1"/>
  <c r="FA1" i="1" s="1"/>
  <c r="ET1" i="1"/>
  <c r="EH1" i="1"/>
  <c r="EY1" i="1" s="1"/>
  <c r="ES1" i="1"/>
  <c r="EG1" i="1"/>
  <c r="EX1" i="1" s="1"/>
  <c r="EP1" i="1"/>
  <c r="DC1" i="1"/>
  <c r="DT1" i="1" s="1"/>
  <c r="DD1" i="1"/>
  <c r="DU1" i="1" s="1"/>
  <c r="DN1" i="1"/>
  <c r="CY1" i="1"/>
  <c r="DE1" i="1"/>
  <c r="DV1" i="1" s="1"/>
  <c r="DH1" i="1"/>
  <c r="DI1" i="1"/>
  <c r="DK1" i="1"/>
  <c r="CZ1" i="1"/>
  <c r="DQ1" i="1" s="1"/>
  <c r="DL1" i="1"/>
  <c r="DA1" i="1"/>
  <c r="DR1" i="1" s="1"/>
  <c r="DM1" i="1"/>
  <c r="CE1" i="1"/>
  <c r="BS1" i="1"/>
  <c r="CJ1" i="1" s="1"/>
  <c r="CB1" i="1"/>
  <c r="CA1" i="1"/>
  <c r="BX1" i="1"/>
  <c r="CO1" i="1" s="1"/>
  <c r="BW1" i="1"/>
  <c r="CN1" i="1" s="1"/>
  <c r="CG1" i="1"/>
  <c r="BV1" i="1"/>
  <c r="CM1" i="1" s="1"/>
  <c r="CF1" i="1"/>
  <c r="BT1" i="1"/>
  <c r="CK1" i="1" s="1"/>
  <c r="O5" i="1"/>
  <c r="AF5" i="1"/>
  <c r="EM1" i="1"/>
  <c r="FD1" i="1" s="1"/>
  <c r="EW1" i="1"/>
  <c r="DF1" i="1"/>
  <c r="DW1" i="1" s="1"/>
  <c r="DP1" i="1"/>
  <c r="BY1" i="1"/>
  <c r="CP1" i="1" s="1"/>
  <c r="CI1" i="1"/>
  <c r="FX1" i="1"/>
  <c r="FP1" i="1"/>
  <c r="GG1" i="1" s="1"/>
  <c r="FG1" i="1"/>
  <c r="EQ1" i="1"/>
  <c r="EI1" i="1"/>
  <c r="EZ1" i="1" s="1"/>
  <c r="DJ1" i="1"/>
  <c r="DB1" i="1"/>
  <c r="DS1" i="1" s="1"/>
  <c r="CS1" i="1"/>
  <c r="CC1" i="1"/>
  <c r="BU1" i="1"/>
  <c r="CL1" i="1" s="1"/>
  <c r="FU1" i="1"/>
  <c r="GL1" i="1" s="1"/>
  <c r="EV1" i="1"/>
  <c r="EN1" i="1"/>
  <c r="FE1" i="1" s="1"/>
  <c r="DO1" i="1"/>
  <c r="DG1" i="1"/>
  <c r="DX1" i="1" s="1"/>
  <c r="CH1" i="1"/>
  <c r="BZ1" i="1"/>
  <c r="CQ1" i="1" s="1"/>
  <c r="A14" i="16" l="1"/>
  <c r="L2" i="13"/>
  <c r="M18" i="8" s="1"/>
  <c r="FM1" i="1"/>
  <c r="FW1" i="1"/>
  <c r="FY1" i="1"/>
  <c r="FN1" i="1"/>
  <c r="GE1" i="1" s="1"/>
  <c r="FZ1" i="1"/>
  <c r="FO1" i="1"/>
  <c r="GF1" i="1" s="1"/>
  <c r="GA1" i="1"/>
  <c r="FQ1" i="1"/>
  <c r="GH1" i="1" s="1"/>
  <c r="GB1" i="1"/>
  <c r="FR1" i="1"/>
  <c r="GI1" i="1" s="1"/>
  <c r="GC1" i="1"/>
  <c r="FV1" i="1"/>
  <c r="FS1" i="1"/>
  <c r="GJ1" i="1" s="1"/>
  <c r="FI1" i="1"/>
  <c r="FJ1" i="1"/>
  <c r="EB1" i="1"/>
  <c r="EC1" i="1"/>
  <c r="DZ1" i="1"/>
  <c r="DY1" i="1"/>
  <c r="EA1" i="1"/>
  <c r="CR1" i="1"/>
  <c r="CT1" i="1"/>
  <c r="CU1" i="1"/>
  <c r="CV1" i="1"/>
  <c r="A15" i="16" l="1"/>
  <c r="M2" i="13"/>
  <c r="N18" i="8" s="1"/>
  <c r="FT1" i="1"/>
  <c r="GK1" i="1" s="1"/>
  <c r="GD1" i="1"/>
  <c r="GM1" i="1"/>
  <c r="GO1" i="1"/>
  <c r="GN1" i="1"/>
  <c r="GQ1" i="1"/>
  <c r="GP1" i="1"/>
  <c r="A16" i="16" l="1"/>
  <c r="N2" i="13"/>
  <c r="O18" i="8" s="1"/>
  <c r="V1" i="1"/>
  <c r="W1" i="1"/>
  <c r="U1" i="1"/>
  <c r="A17" i="16" l="1"/>
  <c r="O2" i="13"/>
  <c r="P18" i="8" s="1"/>
  <c r="X1" i="1"/>
  <c r="Y1" i="1"/>
  <c r="A18" i="16" l="1"/>
  <c r="P2" i="13"/>
  <c r="Q18" i="8" s="1"/>
  <c r="R1" i="1"/>
  <c r="T1" i="1"/>
  <c r="S1" i="1"/>
  <c r="Q1" i="1"/>
  <c r="A19" i="16" l="1"/>
  <c r="Q2" i="13"/>
  <c r="R18" i="8" s="1"/>
  <c r="P1" i="1"/>
  <c r="A20" i="16" l="1"/>
  <c r="R2" i="13"/>
  <c r="S18" i="8" s="1"/>
  <c r="A5" i="3"/>
  <c r="A5" i="4" s="1"/>
  <c r="A4" i="3"/>
  <c r="A4" i="4" s="1"/>
  <c r="AA2" i="7"/>
  <c r="Z2" i="4"/>
  <c r="Z2" i="3"/>
  <c r="A27" i="2"/>
  <c r="B3" i="8"/>
  <c r="B2" i="6"/>
  <c r="C6" i="8" s="1"/>
  <c r="A34" i="6"/>
  <c r="A4" i="5"/>
  <c r="B2" i="4"/>
  <c r="B2" i="3"/>
  <c r="D2" i="3"/>
  <c r="A3" i="3"/>
  <c r="A3" i="4" s="1"/>
  <c r="A34" i="3"/>
  <c r="A34" i="4" s="1"/>
  <c r="A4" i="2"/>
  <c r="A5" i="2"/>
  <c r="D2" i="4" s="1"/>
  <c r="A6" i="2"/>
  <c r="A1" i="7"/>
  <c r="D2" i="7"/>
  <c r="E2" i="7"/>
  <c r="A21" i="16" l="1"/>
  <c r="S2" i="13"/>
  <c r="T18" i="8" s="1"/>
  <c r="E2" i="4"/>
  <c r="E2" i="3"/>
  <c r="A7" i="2"/>
  <c r="F2" i="7"/>
  <c r="C2" i="4"/>
  <c r="C2" i="3"/>
  <c r="C2" i="6"/>
  <c r="D6" i="8" s="1"/>
  <c r="A5" i="5"/>
  <c r="A22" i="16" l="1"/>
  <c r="T2" i="13"/>
  <c r="U18" i="8" s="1"/>
  <c r="D2" i="6"/>
  <c r="E6" i="8" s="1"/>
  <c r="A6" i="5"/>
  <c r="F2" i="4"/>
  <c r="F2" i="3"/>
  <c r="A8" i="2"/>
  <c r="G2" i="7"/>
  <c r="A23" i="16" l="1"/>
  <c r="U2" i="13"/>
  <c r="V18" i="8" s="1"/>
  <c r="G2" i="4"/>
  <c r="G2" i="3"/>
  <c r="A9" i="2"/>
  <c r="H2" i="7"/>
  <c r="E2" i="6"/>
  <c r="F6" i="8" s="1"/>
  <c r="A7" i="5"/>
  <c r="A24" i="16" l="1"/>
  <c r="V2" i="13"/>
  <c r="W18" i="8" s="1"/>
  <c r="F2" i="6"/>
  <c r="G6" i="8" s="1"/>
  <c r="A8" i="5"/>
  <c r="H2" i="4"/>
  <c r="H2" i="3"/>
  <c r="A10" i="2"/>
  <c r="I2" i="7"/>
  <c r="A25" i="16" l="1"/>
  <c r="W2" i="13"/>
  <c r="X18" i="8" s="1"/>
  <c r="I2" i="4"/>
  <c r="I2" i="3"/>
  <c r="A11" i="2"/>
  <c r="J2" i="7"/>
  <c r="G2" i="6"/>
  <c r="H6" i="8" s="1"/>
  <c r="A9" i="5"/>
  <c r="A26" i="16" l="1"/>
  <c r="X2" i="13"/>
  <c r="Y18" i="8" s="1"/>
  <c r="J2" i="4"/>
  <c r="J2" i="3"/>
  <c r="A12" i="2"/>
  <c r="K2" i="7"/>
  <c r="A10" i="5"/>
  <c r="H2" i="6"/>
  <c r="I6" i="8" s="1"/>
  <c r="A27" i="16" l="1"/>
  <c r="Z2" i="13" s="1"/>
  <c r="Y2" i="13"/>
  <c r="Z18" i="8" s="1"/>
  <c r="I2" i="6"/>
  <c r="J6" i="8" s="1"/>
  <c r="A11" i="5"/>
  <c r="K2" i="4"/>
  <c r="K2" i="3"/>
  <c r="A13" i="2"/>
  <c r="L2" i="7"/>
  <c r="L2" i="4" l="1"/>
  <c r="L2" i="3"/>
  <c r="A14" i="2"/>
  <c r="M2" i="7"/>
  <c r="J2" i="6"/>
  <c r="K6" i="8" s="1"/>
  <c r="A12" i="5"/>
  <c r="K2" i="6" l="1"/>
  <c r="L6" i="8" s="1"/>
  <c r="A13" i="5"/>
  <c r="M2" i="4"/>
  <c r="M2" i="3"/>
  <c r="A15" i="2"/>
  <c r="N2" i="7"/>
  <c r="A5" i="6"/>
  <c r="A4" i="6"/>
  <c r="N2" i="4" l="1"/>
  <c r="N2" i="3"/>
  <c r="O2" i="7"/>
  <c r="A16" i="2"/>
  <c r="L2" i="6"/>
  <c r="M6" i="8" s="1"/>
  <c r="A14" i="5"/>
  <c r="M2" i="6" l="1"/>
  <c r="N6" i="8" s="1"/>
  <c r="A15" i="5"/>
  <c r="O2" i="4"/>
  <c r="O2" i="3"/>
  <c r="P2" i="7"/>
  <c r="A17" i="2"/>
  <c r="P2" i="4" l="1"/>
  <c r="P2" i="3"/>
  <c r="Q2" i="7"/>
  <c r="A18" i="2"/>
  <c r="N2" i="6"/>
  <c r="O6" i="8" s="1"/>
  <c r="A16" i="5"/>
  <c r="O2" i="6" l="1"/>
  <c r="P6" i="8" s="1"/>
  <c r="A17" i="5"/>
  <c r="Q2" i="4"/>
  <c r="Q2" i="3"/>
  <c r="A19" i="2"/>
  <c r="R2" i="7"/>
  <c r="R2" i="4" l="1"/>
  <c r="R2" i="3"/>
  <c r="A20" i="2"/>
  <c r="S2" i="7"/>
  <c r="P2" i="6"/>
  <c r="Q6" i="8" s="1"/>
  <c r="A18" i="5"/>
  <c r="Q2" i="6" l="1"/>
  <c r="R6" i="8" s="1"/>
  <c r="A19" i="5"/>
  <c r="S2" i="4"/>
  <c r="S2" i="3"/>
  <c r="A21" i="2"/>
  <c r="T2" i="7"/>
  <c r="R2" i="6" l="1"/>
  <c r="S6" i="8" s="1"/>
  <c r="A20" i="5"/>
  <c r="T2" i="4"/>
  <c r="T2" i="3"/>
  <c r="U2" i="7"/>
  <c r="A22" i="2"/>
  <c r="U2" i="4" l="1"/>
  <c r="U2" i="3"/>
  <c r="A23" i="2"/>
  <c r="V2" i="7"/>
  <c r="S2" i="6"/>
  <c r="T6" i="8" s="1"/>
  <c r="A21" i="5"/>
  <c r="T2" i="6" l="1"/>
  <c r="U6" i="8" s="1"/>
  <c r="A22" i="5"/>
  <c r="V2" i="4"/>
  <c r="V2" i="3"/>
  <c r="A24" i="2"/>
  <c r="W2" i="7"/>
  <c r="W2" i="4" l="1"/>
  <c r="W2" i="3"/>
  <c r="A25" i="2"/>
  <c r="X2" i="7"/>
  <c r="U2" i="6"/>
  <c r="V6" i="8" s="1"/>
  <c r="A23" i="5"/>
  <c r="V2" i="6" l="1"/>
  <c r="W6" i="8" s="1"/>
  <c r="A24" i="5"/>
  <c r="X2" i="4"/>
  <c r="X2" i="3"/>
  <c r="Y2" i="7"/>
  <c r="A26" i="2"/>
  <c r="W2" i="6" l="1"/>
  <c r="X6" i="8" s="1"/>
  <c r="A25" i="5"/>
  <c r="Y2" i="4"/>
  <c r="Y2" i="3"/>
  <c r="Z2" i="7"/>
  <c r="A26" i="5" l="1"/>
  <c r="X2" i="6"/>
  <c r="Y6" i="8" s="1"/>
  <c r="Y2" i="6" l="1"/>
  <c r="Z6" i="8" s="1"/>
  <c r="A27" i="5"/>
  <c r="Z2" i="6" s="1"/>
  <c r="Y5" i="3"/>
  <c r="Y4" i="3"/>
  <c r="X5" i="6" l="1"/>
  <c r="V4" i="3"/>
  <c r="X5" i="3"/>
  <c r="X4" i="3"/>
  <c r="V5" i="3"/>
  <c r="Y5" i="6"/>
  <c r="Y5" i="4" s="1"/>
  <c r="Y4" i="6"/>
  <c r="J4" i="3"/>
  <c r="J5" i="3"/>
  <c r="J3" i="6"/>
  <c r="Q3" i="3"/>
  <c r="O5" i="3"/>
  <c r="O3" i="6"/>
  <c r="I3" i="3"/>
  <c r="I36" i="3"/>
  <c r="G3" i="6"/>
  <c r="Q4" i="3"/>
  <c r="I4" i="3"/>
  <c r="F3" i="3"/>
  <c r="F36" i="3"/>
  <c r="Y38" i="6" l="1"/>
  <c r="Y4" i="4"/>
  <c r="X5" i="4"/>
  <c r="X4" i="6"/>
  <c r="X38" i="6" s="1"/>
  <c r="Y3" i="6"/>
  <c r="H4" i="6"/>
  <c r="G5" i="3"/>
  <c r="H5" i="6"/>
  <c r="O3" i="3"/>
  <c r="O3" i="4" s="1"/>
  <c r="G4" i="3"/>
  <c r="O4" i="3"/>
  <c r="K36" i="6"/>
  <c r="H4" i="3"/>
  <c r="O36" i="6"/>
  <c r="P36" i="6"/>
  <c r="I3" i="6"/>
  <c r="K5" i="3"/>
  <c r="S5" i="3"/>
  <c r="G5" i="6"/>
  <c r="L4" i="6"/>
  <c r="O5" i="6"/>
  <c r="O5" i="4" s="1"/>
  <c r="L36" i="6"/>
  <c r="H5" i="3"/>
  <c r="I36" i="6"/>
  <c r="Q36" i="6"/>
  <c r="J36" i="6"/>
  <c r="S36" i="6"/>
  <c r="L4" i="3"/>
  <c r="L3" i="3"/>
  <c r="K5" i="6"/>
  <c r="M4" i="3"/>
  <c r="F3" i="6"/>
  <c r="I4" i="6"/>
  <c r="L5" i="6"/>
  <c r="L3" i="6"/>
  <c r="F36" i="6"/>
  <c r="G36" i="6"/>
  <c r="I5" i="3"/>
  <c r="Q5" i="3"/>
  <c r="U36" i="6"/>
  <c r="I5" i="6"/>
  <c r="K3" i="6"/>
  <c r="F4" i="3"/>
  <c r="K3" i="3"/>
  <c r="L5" i="3"/>
  <c r="M5" i="3"/>
  <c r="F5" i="6"/>
  <c r="H3" i="6"/>
  <c r="F4" i="6"/>
  <c r="M4" i="6"/>
  <c r="G3" i="3"/>
  <c r="K4" i="6"/>
  <c r="H36" i="6"/>
  <c r="F5" i="3"/>
  <c r="H3" i="3"/>
  <c r="K4" i="3"/>
  <c r="S4" i="3"/>
  <c r="R36" i="6"/>
  <c r="K38" i="6" l="1"/>
  <c r="H5" i="4"/>
  <c r="F38" i="6"/>
  <c r="F3" i="4"/>
  <c r="I38" i="6"/>
  <c r="L38" i="6"/>
  <c r="H38" i="6"/>
  <c r="I4" i="4"/>
  <c r="X4" i="4"/>
  <c r="F5" i="4"/>
  <c r="L5" i="4"/>
  <c r="L4" i="4"/>
  <c r="H4" i="4"/>
  <c r="G5" i="4"/>
  <c r="G3" i="4"/>
  <c r="K4" i="4"/>
  <c r="K3" i="4"/>
  <c r="I5" i="4"/>
  <c r="M4" i="4"/>
  <c r="L3" i="4"/>
  <c r="H3" i="4"/>
  <c r="K5" i="4"/>
  <c r="I3" i="4"/>
  <c r="F4" i="4"/>
  <c r="X3" i="3"/>
  <c r="X3" i="6"/>
  <c r="X36" i="3"/>
  <c r="M3" i="6"/>
  <c r="J3" i="3"/>
  <c r="J3" i="4" s="1"/>
  <c r="L36" i="3"/>
  <c r="M5" i="6"/>
  <c r="M5" i="4" s="1"/>
  <c r="G4" i="6"/>
  <c r="J5" i="6"/>
  <c r="J5" i="4" s="1"/>
  <c r="V36" i="6"/>
  <c r="J4" i="6"/>
  <c r="Y36" i="3"/>
  <c r="Y3" i="3"/>
  <c r="O4" i="6"/>
  <c r="G36" i="3"/>
  <c r="S3" i="3"/>
  <c r="S36" i="3"/>
  <c r="J36" i="3"/>
  <c r="Q36" i="3"/>
  <c r="H36" i="3"/>
  <c r="M36" i="3"/>
  <c r="K36" i="3"/>
  <c r="M38" i="6" l="1"/>
  <c r="G38" i="6"/>
  <c r="O38" i="6"/>
  <c r="J38" i="6"/>
  <c r="X3" i="4"/>
  <c r="G4" i="4"/>
  <c r="J4" i="4"/>
  <c r="Y3" i="4"/>
  <c r="O4" i="4"/>
  <c r="X36" i="6"/>
  <c r="M36" i="6"/>
  <c r="M3" i="3"/>
  <c r="Y36" i="6"/>
  <c r="V36" i="3"/>
  <c r="O36" i="3"/>
  <c r="M3" i="4" l="1"/>
  <c r="V3" i="3"/>
  <c r="B3" i="3" l="1"/>
  <c r="B4" i="3"/>
  <c r="B5" i="3"/>
  <c r="B3" i="6"/>
  <c r="B5" i="6"/>
  <c r="B3" i="4" l="1"/>
  <c r="B5" i="4"/>
  <c r="D3" i="6"/>
  <c r="B36" i="3"/>
  <c r="E5" i="6"/>
  <c r="C5" i="3"/>
  <c r="C36" i="3"/>
  <c r="D4" i="6"/>
  <c r="D36" i="6"/>
  <c r="E3" i="6"/>
  <c r="E3" i="3"/>
  <c r="C36" i="6"/>
  <c r="D4" i="3"/>
  <c r="D3" i="3"/>
  <c r="C5" i="6"/>
  <c r="E4" i="3"/>
  <c r="D5" i="6"/>
  <c r="B36" i="6"/>
  <c r="C3" i="6"/>
  <c r="C3" i="3"/>
  <c r="D5" i="3"/>
  <c r="E5" i="3"/>
  <c r="E36" i="3"/>
  <c r="D36" i="3"/>
  <c r="E4" i="6"/>
  <c r="E36" i="6"/>
  <c r="C4" i="6"/>
  <c r="C4" i="3"/>
  <c r="E38" i="6" l="1"/>
  <c r="C38" i="6"/>
  <c r="D38" i="6"/>
  <c r="D5" i="4"/>
  <c r="E5" i="4"/>
  <c r="C3" i="4"/>
  <c r="D4" i="4"/>
  <c r="C5" i="4"/>
  <c r="C4" i="4"/>
  <c r="D3" i="4"/>
  <c r="E4" i="4"/>
  <c r="E3" i="4"/>
  <c r="B4" i="6"/>
  <c r="B38" i="6" l="1"/>
  <c r="B4" i="4"/>
  <c r="Z5" i="12" l="1"/>
  <c r="Z5" i="13"/>
  <c r="Z5" i="3" l="1"/>
  <c r="Z5" i="11"/>
  <c r="Z4" i="13"/>
  <c r="Z38" i="13" s="1"/>
  <c r="Z5" i="6"/>
  <c r="Z5" i="4" l="1"/>
  <c r="Z4" i="11" l="1"/>
  <c r="Z38" i="11" s="1"/>
  <c r="Z3" i="11" l="1"/>
  <c r="Z4" i="12"/>
  <c r="Z38" i="12" s="1"/>
  <c r="Z3" i="13"/>
  <c r="Z3" i="12"/>
  <c r="Z3" i="3" l="1"/>
  <c r="Z36" i="3"/>
  <c r="Z4" i="3"/>
  <c r="Z4" i="6"/>
  <c r="Z38" i="6" s="1"/>
  <c r="Z3" i="6"/>
  <c r="Z4" i="4" l="1"/>
  <c r="Z3" i="4"/>
  <c r="Z36" i="12"/>
  <c r="Z36" i="13"/>
  <c r="Z36" i="11"/>
  <c r="Z36" i="6"/>
  <c r="Z27" i="5" l="1"/>
  <c r="Z26" i="6" s="1"/>
  <c r="AA27" i="2"/>
  <c r="Z27" i="3" s="1"/>
  <c r="G27" i="2"/>
  <c r="Z7" i="3" s="1"/>
  <c r="I27" i="16"/>
  <c r="Z9" i="13" s="1"/>
  <c r="F27" i="15"/>
  <c r="Z6" i="12" s="1"/>
  <c r="R27" i="5"/>
  <c r="Z18" i="6" s="1"/>
  <c r="J27" i="5"/>
  <c r="Z10" i="6" s="1"/>
  <c r="K27" i="2"/>
  <c r="Z11" i="3" s="1"/>
  <c r="R27" i="2"/>
  <c r="Z18" i="3" s="1"/>
  <c r="X27" i="2"/>
  <c r="Z24" i="3" s="1"/>
  <c r="AD27" i="2"/>
  <c r="Z30" i="3" s="1"/>
  <c r="J27" i="2"/>
  <c r="Z10" i="3" s="1"/>
  <c r="L27" i="2"/>
  <c r="Z12" i="3" s="1"/>
  <c r="V27" i="2"/>
  <c r="Z22" i="3" s="1"/>
  <c r="AC27" i="2"/>
  <c r="Z29" i="3" s="1"/>
  <c r="Q27" i="2"/>
  <c r="Z17" i="3" s="1"/>
  <c r="H27" i="2"/>
  <c r="Z8" i="3" s="1"/>
  <c r="Z27" i="2"/>
  <c r="Z26" i="3" s="1"/>
  <c r="AF27" i="2"/>
  <c r="Z32" i="3" s="1"/>
  <c r="U27" i="2"/>
  <c r="Z21" i="3" s="1"/>
  <c r="I27" i="2"/>
  <c r="Z9" i="3" s="1"/>
  <c r="F27" i="2"/>
  <c r="Z6" i="3" s="1"/>
  <c r="AG27" i="16"/>
  <c r="Z33" i="13" s="1"/>
  <c r="BD7" i="7" s="1"/>
  <c r="AD27" i="15"/>
  <c r="Z30" i="12" s="1"/>
  <c r="CG6" i="7" s="1"/>
  <c r="T27" i="2"/>
  <c r="Z20" i="3" s="1"/>
  <c r="S27" i="2"/>
  <c r="Z19" i="3" s="1"/>
  <c r="W27" i="2"/>
  <c r="Z23" i="3" s="1"/>
  <c r="V27" i="15"/>
  <c r="Z22" i="12" s="1"/>
  <c r="CG5" i="7" s="1"/>
  <c r="AB27" i="2"/>
  <c r="Z28" i="3" s="1"/>
  <c r="Q27" i="16"/>
  <c r="Z17" i="13" s="1"/>
  <c r="BD3" i="7" s="1"/>
  <c r="N27" i="15"/>
  <c r="Z14" i="12" s="1"/>
  <c r="I27" i="5"/>
  <c r="Z9" i="6" s="1"/>
  <c r="AC27" i="14"/>
  <c r="Z29" i="11" s="1"/>
  <c r="M27" i="15"/>
  <c r="Z13" i="12" s="1"/>
  <c r="AA27" i="14"/>
  <c r="Z27" i="11" s="1"/>
  <c r="AC27" i="16"/>
  <c r="Z29" i="13" s="1"/>
  <c r="Z27" i="14"/>
  <c r="Z26" i="11" s="1"/>
  <c r="AB27" i="16"/>
  <c r="Z28" i="13" s="1"/>
  <c r="AA27" i="16"/>
  <c r="Z27" i="13" s="1"/>
  <c r="X27" i="14"/>
  <c r="Z24" i="11" s="1"/>
  <c r="Z27" i="16"/>
  <c r="Z26" i="13" s="1"/>
  <c r="AD27" i="14"/>
  <c r="Z30" i="11" s="1"/>
  <c r="DJ6" i="7" s="1"/>
  <c r="M27" i="14"/>
  <c r="Z13" i="11" s="1"/>
  <c r="S27" i="14"/>
  <c r="Z19" i="11" s="1"/>
  <c r="U27" i="16"/>
  <c r="Z21" i="13" s="1"/>
  <c r="R27" i="14"/>
  <c r="Z18" i="11" s="1"/>
  <c r="T27" i="16"/>
  <c r="Z20" i="13" s="1"/>
  <c r="Q27" i="14"/>
  <c r="Z17" i="11" s="1"/>
  <c r="DJ3" i="7" s="1"/>
  <c r="S27" i="16"/>
  <c r="Z19" i="13" s="1"/>
  <c r="P27" i="14"/>
  <c r="Z16" i="11" s="1"/>
  <c r="R27" i="16"/>
  <c r="Z18" i="13" s="1"/>
  <c r="V27" i="14"/>
  <c r="Z22" i="11" s="1"/>
  <c r="DJ5" i="7" s="1"/>
  <c r="AB27" i="14"/>
  <c r="Z28" i="11" s="1"/>
  <c r="AD27" i="16"/>
  <c r="Z30" i="13" s="1"/>
  <c r="BD6" i="7" s="1"/>
  <c r="K27" i="14"/>
  <c r="Z11" i="11" s="1"/>
  <c r="DJ4" i="7" s="1"/>
  <c r="J27" i="14"/>
  <c r="Z10" i="11" s="1"/>
  <c r="L27" i="16"/>
  <c r="Z12" i="13" s="1"/>
  <c r="I27" i="14"/>
  <c r="Z9" i="11" s="1"/>
  <c r="K27" i="16"/>
  <c r="Z11" i="13" s="1"/>
  <c r="BD4" i="7" s="1"/>
  <c r="H27" i="14"/>
  <c r="Z8" i="11" s="1"/>
  <c r="J27" i="16"/>
  <c r="Z10" i="13" s="1"/>
  <c r="N27" i="14"/>
  <c r="Z14" i="11" s="1"/>
  <c r="T27" i="14"/>
  <c r="Z20" i="11" s="1"/>
  <c r="V27" i="16"/>
  <c r="Z22" i="13" s="1"/>
  <c r="BD5" i="7" s="1"/>
  <c r="O27" i="14"/>
  <c r="Z15" i="11" s="1"/>
  <c r="F27" i="14"/>
  <c r="Z6" i="11" s="1"/>
  <c r="L27" i="14"/>
  <c r="Z12" i="11" s="1"/>
  <c r="AB27" i="15"/>
  <c r="Z28" i="12" s="1"/>
  <c r="AD27" i="5"/>
  <c r="Z30" i="6" s="1"/>
  <c r="AA27" i="15"/>
  <c r="Z27" i="12" s="1"/>
  <c r="AC27" i="5"/>
  <c r="Z29" i="6" s="1"/>
  <c r="AB27" i="5"/>
  <c r="Z28" i="6" s="1"/>
  <c r="Y27" i="15"/>
  <c r="Z25" i="12" s="1"/>
  <c r="AA27" i="5"/>
  <c r="Z27" i="6" s="1"/>
  <c r="G27" i="14"/>
  <c r="Z7" i="11" s="1"/>
  <c r="AG27" i="5"/>
  <c r="Z33" i="6" s="1"/>
  <c r="AA7" i="7" s="1"/>
  <c r="U27" i="14"/>
  <c r="Z21" i="11" s="1"/>
  <c r="F27" i="16"/>
  <c r="Z6" i="13" s="1"/>
  <c r="T27" i="15"/>
  <c r="Z20" i="12" s="1"/>
  <c r="V27" i="5"/>
  <c r="Z22" i="6" s="1"/>
  <c r="AA5" i="7" s="1"/>
  <c r="S27" i="15"/>
  <c r="Z19" i="12" s="1"/>
  <c r="U27" i="5"/>
  <c r="Z21" i="6" s="1"/>
  <c r="T27" i="5"/>
  <c r="Z20" i="6" s="1"/>
  <c r="Q27" i="15"/>
  <c r="Z17" i="12" s="1"/>
  <c r="CG3" i="7" s="1"/>
  <c r="S27" i="5"/>
  <c r="Z19" i="6" s="1"/>
  <c r="AC27" i="15"/>
  <c r="Z29" i="12" s="1"/>
  <c r="L27" i="15"/>
  <c r="Z12" i="12" s="1"/>
  <c r="N27" i="5"/>
  <c r="Z14" i="6" s="1"/>
  <c r="K27" i="15"/>
  <c r="Z11" i="12" s="1"/>
  <c r="CG4" i="7" s="1"/>
  <c r="J27" i="15"/>
  <c r="Z10" i="12" s="1"/>
  <c r="L27" i="5"/>
  <c r="Z12" i="6" s="1"/>
  <c r="I27" i="15"/>
  <c r="Z9" i="12" s="1"/>
  <c r="K27" i="5"/>
  <c r="Z11" i="6" s="1"/>
  <c r="AA4" i="7" s="1"/>
  <c r="Q27" i="5"/>
  <c r="Z17" i="6" s="1"/>
  <c r="AA3" i="7" s="1"/>
  <c r="U27" i="15"/>
  <c r="Z21" i="12" s="1"/>
  <c r="F27" i="5"/>
  <c r="Z6" i="6" s="1"/>
  <c r="Z6" i="4" s="1"/>
  <c r="W27" i="14"/>
  <c r="Z23" i="11" s="1"/>
  <c r="AG27" i="14"/>
  <c r="Z33" i="11" s="1"/>
  <c r="DJ7" i="7" s="1"/>
  <c r="AF27" i="14"/>
  <c r="Z32" i="11" s="1"/>
  <c r="Z10" i="4" l="1"/>
  <c r="Z18" i="4"/>
  <c r="Z30" i="4"/>
  <c r="AA6" i="7"/>
  <c r="Z19" i="4"/>
  <c r="Z27" i="4"/>
  <c r="Z20" i="4"/>
  <c r="Z17" i="4"/>
  <c r="Z11" i="4"/>
  <c r="Z22" i="4"/>
  <c r="Z28" i="4"/>
  <c r="Z9" i="4"/>
  <c r="Z12" i="4"/>
  <c r="Z26" i="4"/>
  <c r="Z21" i="4"/>
  <c r="Z29" i="4"/>
  <c r="M27" i="5"/>
  <c r="Z13" i="6" s="1"/>
  <c r="W27" i="5"/>
  <c r="Z23" i="6" s="1"/>
  <c r="Z23" i="4" s="1"/>
  <c r="AF27" i="5"/>
  <c r="Z32" i="6" s="1"/>
  <c r="Z32" i="4" s="1"/>
  <c r="P27" i="16"/>
  <c r="Z16" i="13" s="1"/>
  <c r="P27" i="15"/>
  <c r="Z16" i="12" s="1"/>
  <c r="AF27" i="16"/>
  <c r="Z32" i="13" s="1"/>
  <c r="X27" i="15"/>
  <c r="Z24" i="12" s="1"/>
  <c r="AF27" i="15"/>
  <c r="Z32" i="12" s="1"/>
  <c r="O27" i="5"/>
  <c r="Z15" i="6" s="1"/>
  <c r="G27" i="5"/>
  <c r="Z7" i="6" s="1"/>
  <c r="Z7" i="4" s="1"/>
  <c r="Z27" i="15"/>
  <c r="Z26" i="12" s="1"/>
  <c r="X27" i="16"/>
  <c r="Z24" i="13" s="1"/>
  <c r="W27" i="16"/>
  <c r="Z23" i="13" s="1"/>
  <c r="X27" i="5"/>
  <c r="Z24" i="6" s="1"/>
  <c r="Z24" i="4" s="1"/>
  <c r="P27" i="5"/>
  <c r="Z16" i="6" s="1"/>
  <c r="G27" i="16"/>
  <c r="Z7" i="13" s="1"/>
  <c r="H27" i="15"/>
  <c r="Z8" i="12" s="1"/>
  <c r="H27" i="5"/>
  <c r="Z8" i="6" s="1"/>
  <c r="Z8" i="4" s="1"/>
  <c r="W27" i="15"/>
  <c r="Z23" i="12" s="1"/>
  <c r="R27" i="15"/>
  <c r="Z18" i="12" s="1"/>
  <c r="H27" i="16"/>
  <c r="Z8" i="13" s="1"/>
  <c r="G27" i="15"/>
  <c r="Z7" i="12" s="1"/>
  <c r="AE27" i="5" l="1"/>
  <c r="Z31" i="6" s="1"/>
  <c r="Y27" i="5"/>
  <c r="Z25" i="6" s="1"/>
  <c r="AH27" i="5"/>
  <c r="Z34" i="6" s="1"/>
  <c r="Z1" i="6" s="1"/>
  <c r="AA1" i="7" s="1"/>
  <c r="AA8" i="7" s="1"/>
  <c r="P27" i="2" l="1"/>
  <c r="Z16" i="3" s="1"/>
  <c r="Z16" i="4" s="1"/>
  <c r="Y27" i="2" l="1"/>
  <c r="Z25" i="3" s="1"/>
  <c r="Z25" i="4" s="1"/>
  <c r="Y27" i="16"/>
  <c r="Z25" i="13" s="1"/>
  <c r="Y27" i="14"/>
  <c r="Z25" i="11" s="1"/>
  <c r="M27" i="2"/>
  <c r="Z13" i="3" s="1"/>
  <c r="Z13" i="4" s="1"/>
  <c r="M27" i="16"/>
  <c r="Z13" i="13" s="1"/>
  <c r="N27" i="16"/>
  <c r="Z14" i="13" s="1"/>
  <c r="AH27" i="14"/>
  <c r="Z34" i="11" s="1"/>
  <c r="AE27" i="14"/>
  <c r="Z31" i="11" s="1"/>
  <c r="Z1" i="11" l="1"/>
  <c r="DJ1" i="7" s="1"/>
  <c r="DJ8" i="7" s="1"/>
  <c r="N27" i="2"/>
  <c r="Z14" i="3" s="1"/>
  <c r="Z14" i="4" s="1"/>
  <c r="AE27" i="16"/>
  <c r="Z31" i="13" s="1"/>
  <c r="AH27" i="15"/>
  <c r="Z34" i="12" s="1"/>
  <c r="O27" i="15"/>
  <c r="Z15" i="12" s="1"/>
  <c r="O27" i="2"/>
  <c r="Z15" i="3" s="1"/>
  <c r="Z15" i="4" s="1"/>
  <c r="AG27" i="2"/>
  <c r="Z33" i="3" s="1"/>
  <c r="Z33" i="4" s="1"/>
  <c r="O27" i="16"/>
  <c r="Z15" i="13" s="1"/>
  <c r="AE27" i="15"/>
  <c r="Z31" i="12" s="1"/>
  <c r="AE27" i="2"/>
  <c r="Z31" i="3" s="1"/>
  <c r="AG27" i="15"/>
  <c r="Z33" i="12" s="1"/>
  <c r="CG7" i="7" s="1"/>
  <c r="Z1" i="12" l="1"/>
  <c r="CG1" i="7" s="1"/>
  <c r="CG8" i="7" s="1"/>
  <c r="Z31" i="4"/>
  <c r="AH27" i="2"/>
  <c r="Z34" i="3" s="1"/>
  <c r="Z34" i="4" s="1"/>
  <c r="Z1" i="4" s="1"/>
  <c r="AH27" i="16"/>
  <c r="Z34" i="13" s="1"/>
  <c r="Z1" i="13" s="1"/>
  <c r="BD1" i="7" s="1"/>
  <c r="BD8" i="7" s="1"/>
  <c r="Z1" i="3" l="1"/>
  <c r="F22" i="2" l="1"/>
  <c r="U6" i="3" s="1"/>
  <c r="S17" i="2"/>
  <c r="P19" i="3" s="1"/>
  <c r="AD23" i="2"/>
  <c r="V30" i="3" s="1"/>
  <c r="K19" i="2"/>
  <c r="R11" i="3" s="1"/>
  <c r="E17" i="2"/>
  <c r="P5" i="3" s="1"/>
  <c r="U17" i="2"/>
  <c r="P21" i="3" s="1"/>
  <c r="AC17" i="2"/>
  <c r="P29" i="3" s="1"/>
  <c r="M18" i="2"/>
  <c r="Q13" i="3" s="1"/>
  <c r="F17" i="2"/>
  <c r="P6" i="3" s="1"/>
  <c r="V17" i="2"/>
  <c r="P22" i="3" s="1"/>
  <c r="K21" i="2"/>
  <c r="T11" i="3" s="1"/>
  <c r="AF22" i="2" l="1"/>
  <c r="U32" i="3" s="1"/>
  <c r="W17" i="2"/>
  <c r="P23" i="3" s="1"/>
  <c r="AG19" i="2"/>
  <c r="R33" i="3" s="1"/>
  <c r="E17" i="5"/>
  <c r="P5" i="6" s="1"/>
  <c r="P5" i="4" s="1"/>
  <c r="I17" i="5"/>
  <c r="P9" i="6" s="1"/>
  <c r="Q8" i="8" s="1"/>
  <c r="Y17" i="5"/>
  <c r="P25" i="6" s="1"/>
  <c r="AD19" i="16"/>
  <c r="R30" i="13" s="1"/>
  <c r="N19" i="16"/>
  <c r="R14" i="13" s="1"/>
  <c r="F19" i="16"/>
  <c r="R6" i="13" s="1"/>
  <c r="J19" i="16"/>
  <c r="R10" i="13" s="1"/>
  <c r="AF19" i="16"/>
  <c r="R32" i="13" s="1"/>
  <c r="X19" i="16"/>
  <c r="R24" i="13" s="1"/>
  <c r="S26" i="8" s="1"/>
  <c r="P19" i="16"/>
  <c r="R16" i="13" s="1"/>
  <c r="S23" i="8" s="1"/>
  <c r="H19" i="16"/>
  <c r="R8" i="13" s="1"/>
  <c r="S20" i="8" s="1"/>
  <c r="AD21" i="16"/>
  <c r="T30" i="13" s="1"/>
  <c r="N21" i="16"/>
  <c r="T14" i="13" s="1"/>
  <c r="F21" i="16"/>
  <c r="T6" i="13" s="1"/>
  <c r="AC21" i="16"/>
  <c r="T29" i="13" s="1"/>
  <c r="U21" i="16"/>
  <c r="T21" i="13" s="1"/>
  <c r="M21" i="16"/>
  <c r="T13" i="13" s="1"/>
  <c r="E21" i="16"/>
  <c r="T5" i="13" s="1"/>
  <c r="AG21" i="16"/>
  <c r="T33" i="13" s="1"/>
  <c r="Q21" i="16"/>
  <c r="T17" i="13" s="1"/>
  <c r="AX3" i="7" s="1"/>
  <c r="I21" i="16"/>
  <c r="T9" i="13" s="1"/>
  <c r="W21" i="16"/>
  <c r="T23" i="13" s="1"/>
  <c r="O21" i="16"/>
  <c r="T15" i="13" s="1"/>
  <c r="G21" i="16"/>
  <c r="T7" i="13" s="1"/>
  <c r="AF22" i="16"/>
  <c r="U32" i="13" s="1"/>
  <c r="H22" i="16"/>
  <c r="U8" i="13" s="1"/>
  <c r="V20" i="8" s="1"/>
  <c r="AD22" i="16"/>
  <c r="U30" i="13" s="1"/>
  <c r="AC22" i="16"/>
  <c r="U29" i="13" s="1"/>
  <c r="U22" i="16"/>
  <c r="U21" i="13" s="1"/>
  <c r="T22" i="16"/>
  <c r="U20" i="13" s="1"/>
  <c r="S22" i="16"/>
  <c r="U19" i="13" s="1"/>
  <c r="K22" i="16"/>
  <c r="U11" i="13" s="1"/>
  <c r="AY4" i="7" s="1"/>
  <c r="AA22" i="16"/>
  <c r="U27" i="13" s="1"/>
  <c r="N21" i="5"/>
  <c r="T14" i="6" s="1"/>
  <c r="U9" i="8" s="1"/>
  <c r="Z21" i="5"/>
  <c r="T26" i="6" s="1"/>
  <c r="J21" i="5"/>
  <c r="T10" i="6" s="1"/>
  <c r="H21" i="5"/>
  <c r="T8" i="6" s="1"/>
  <c r="S26" i="14"/>
  <c r="Y19" i="11" s="1"/>
  <c r="AC21" i="15"/>
  <c r="T29" i="12" s="1"/>
  <c r="E21" i="15"/>
  <c r="T5" i="12" s="1"/>
  <c r="AD21" i="15"/>
  <c r="T30" i="12" s="1"/>
  <c r="F23" i="15"/>
  <c r="V6" i="12" s="1"/>
  <c r="AC23" i="15"/>
  <c r="V29" i="12" s="1"/>
  <c r="T23" i="15"/>
  <c r="V20" i="12" s="1"/>
  <c r="W42" i="8" s="1"/>
  <c r="W17" i="14"/>
  <c r="P23" i="11" s="1"/>
  <c r="O17" i="14"/>
  <c r="P15" i="11" s="1"/>
  <c r="G17" i="14"/>
  <c r="P7" i="11" s="1"/>
  <c r="AC17" i="14"/>
  <c r="P29" i="11" s="1"/>
  <c r="U17" i="14"/>
  <c r="P21" i="11" s="1"/>
  <c r="M17" i="14"/>
  <c r="P13" i="11" s="1"/>
  <c r="T17" i="14"/>
  <c r="P20" i="11" s="1"/>
  <c r="L17" i="14"/>
  <c r="P12" i="11" s="1"/>
  <c r="Q17" i="14"/>
  <c r="P17" i="11" s="1"/>
  <c r="CZ3" i="7" s="1"/>
  <c r="I17" i="14"/>
  <c r="P9" i="11" s="1"/>
  <c r="AC24" i="16"/>
  <c r="W29" i="13" s="1"/>
  <c r="D24" i="16"/>
  <c r="W4" i="13" s="1"/>
  <c r="R24" i="16"/>
  <c r="W18" i="13" s="1"/>
  <c r="W25" i="15"/>
  <c r="X23" i="12" s="1"/>
  <c r="E19" i="2"/>
  <c r="R5" i="3" s="1"/>
  <c r="F20" i="2"/>
  <c r="S6" i="3" s="1"/>
  <c r="V18" i="2"/>
  <c r="Q22" i="3" s="1"/>
  <c r="I17" i="2"/>
  <c r="P9" i="3" s="1"/>
  <c r="P9" i="4" s="1"/>
  <c r="AD22" i="2"/>
  <c r="U30" i="3" s="1"/>
  <c r="F24" i="2"/>
  <c r="W6" i="3" s="1"/>
  <c r="K24" i="2"/>
  <c r="W11" i="3" s="1"/>
  <c r="Q22" i="5"/>
  <c r="U17" i="6" s="1"/>
  <c r="Q25" i="2"/>
  <c r="X17" i="3" s="1"/>
  <c r="F18" i="2"/>
  <c r="Q6" i="3" s="1"/>
  <c r="Y22" i="5"/>
  <c r="U25" i="6" s="1"/>
  <c r="AD24" i="2"/>
  <c r="W30" i="3" s="1"/>
  <c r="P24" i="2"/>
  <c r="W16" i="3" s="1"/>
  <c r="T25" i="2"/>
  <c r="X20" i="3" s="1"/>
  <c r="H24" i="2"/>
  <c r="W8" i="3" s="1"/>
  <c r="Q24" i="2"/>
  <c r="W17" i="3" s="1"/>
  <c r="F25" i="2"/>
  <c r="X6" i="3" s="1"/>
  <c r="AF25" i="2"/>
  <c r="X32" i="3" s="1"/>
  <c r="U19" i="2"/>
  <c r="R21" i="3" s="1"/>
  <c r="P22" i="2"/>
  <c r="U16" i="3" s="1"/>
  <c r="S24" i="2"/>
  <c r="W19" i="3" s="1"/>
  <c r="V19" i="2"/>
  <c r="R22" i="3" s="1"/>
  <c r="P18" i="2"/>
  <c r="Q16" i="3" s="1"/>
  <c r="AD25" i="15"/>
  <c r="X30" i="12" s="1"/>
  <c r="T24" i="2"/>
  <c r="W20" i="3" s="1"/>
  <c r="T17" i="2"/>
  <c r="P20" i="3" s="1"/>
  <c r="L17" i="2"/>
  <c r="P12" i="3" s="1"/>
  <c r="L26" i="2"/>
  <c r="Y12" i="3" s="1"/>
  <c r="F26" i="2"/>
  <c r="Y6" i="3" s="1"/>
  <c r="AD26" i="2"/>
  <c r="Y30" i="3" s="1"/>
  <c r="T26" i="2"/>
  <c r="Y20" i="3" s="1"/>
  <c r="K26" i="2"/>
  <c r="Y11" i="3" s="1"/>
  <c r="V26" i="2"/>
  <c r="Y22" i="3" s="1"/>
  <c r="AF26" i="2"/>
  <c r="Y32" i="3" s="1"/>
  <c r="U26" i="2"/>
  <c r="Y21" i="3" s="1"/>
  <c r="AB25" i="15"/>
  <c r="X28" i="12" s="1"/>
  <c r="N25" i="15"/>
  <c r="X14" i="12" s="1"/>
  <c r="Y37" i="8" s="1"/>
  <c r="K25" i="2"/>
  <c r="X11" i="3" s="1"/>
  <c r="P24" i="14"/>
  <c r="W16" i="11" s="1"/>
  <c r="O24" i="14"/>
  <c r="W15" i="11" s="1"/>
  <c r="H24" i="5"/>
  <c r="W8" i="6" s="1"/>
  <c r="E24" i="5"/>
  <c r="W5" i="6" s="1"/>
  <c r="F23" i="2"/>
  <c r="V6" i="3" s="1"/>
  <c r="S23" i="2"/>
  <c r="V19" i="3" s="1"/>
  <c r="K23" i="2"/>
  <c r="V11" i="3" s="1"/>
  <c r="AG23" i="2"/>
  <c r="V33" i="3" s="1"/>
  <c r="AF23" i="2"/>
  <c r="V32" i="3" s="1"/>
  <c r="U23" i="2"/>
  <c r="V21" i="3" s="1"/>
  <c r="P23" i="2"/>
  <c r="V16" i="3" s="1"/>
  <c r="AB22" i="2"/>
  <c r="U28" i="3" s="1"/>
  <c r="L22" i="2"/>
  <c r="U12" i="3" s="1"/>
  <c r="J21" i="2"/>
  <c r="T10" i="3" s="1"/>
  <c r="AF20" i="2"/>
  <c r="S32" i="3" s="1"/>
  <c r="Q20" i="16"/>
  <c r="S17" i="13" s="1"/>
  <c r="AW3" i="7" s="1"/>
  <c r="AY3" i="23" s="1"/>
  <c r="U20" i="15"/>
  <c r="S21" i="12" s="1"/>
  <c r="M20" i="15"/>
  <c r="S13" i="12" s="1"/>
  <c r="AG20" i="5"/>
  <c r="S33" i="6" s="1"/>
  <c r="AD18" i="2"/>
  <c r="Q30" i="3" s="1"/>
  <c r="AF18" i="2"/>
  <c r="Q32" i="3" s="1"/>
  <c r="N18" i="15"/>
  <c r="Q14" i="12" s="1"/>
  <c r="R37" i="8" s="1"/>
  <c r="U28" i="8" l="1"/>
  <c r="AX6" i="7"/>
  <c r="S28" i="8"/>
  <c r="AV6" i="7"/>
  <c r="AX6" i="23" s="1"/>
  <c r="W8" i="4"/>
  <c r="AY6" i="7"/>
  <c r="V28" i="8"/>
  <c r="AX7" i="7"/>
  <c r="U29" i="8"/>
  <c r="CE6" i="7"/>
  <c r="Y46" i="8"/>
  <c r="V3" i="7"/>
  <c r="V10" i="8"/>
  <c r="U46" i="8"/>
  <c r="CA6" i="7"/>
  <c r="T7" i="7"/>
  <c r="T7" i="23" s="1"/>
  <c r="T15" i="8"/>
  <c r="T24" i="8"/>
  <c r="U24" i="8"/>
  <c r="T10" i="4"/>
  <c r="T36" i="8"/>
  <c r="W24" i="15"/>
  <c r="W23" i="12" s="1"/>
  <c r="Z24" i="16"/>
  <c r="W26" i="13" s="1"/>
  <c r="T24" i="16"/>
  <c r="W20" i="13" s="1"/>
  <c r="F24" i="15"/>
  <c r="W6" i="12" s="1"/>
  <c r="AD24" i="16"/>
  <c r="W30" i="13" s="1"/>
  <c r="Z24" i="15"/>
  <c r="W26" i="12" s="1"/>
  <c r="X44" i="8" s="1"/>
  <c r="P24" i="15"/>
  <c r="W16" i="12" s="1"/>
  <c r="E24" i="16"/>
  <c r="W5" i="13" s="1"/>
  <c r="W38" i="13" s="1"/>
  <c r="I24" i="16"/>
  <c r="W9" i="13" s="1"/>
  <c r="M24" i="16"/>
  <c r="W13" i="13" s="1"/>
  <c r="Q24" i="16"/>
  <c r="W17" i="13" s="1"/>
  <c r="BA3" i="7" s="1"/>
  <c r="AB17" i="16"/>
  <c r="P28" i="13" s="1"/>
  <c r="Q27" i="8" s="1"/>
  <c r="U21" i="14"/>
  <c r="T21" i="11" s="1"/>
  <c r="AB20" i="14"/>
  <c r="S28" i="11" s="1"/>
  <c r="T57" i="8" s="1"/>
  <c r="S20" i="14"/>
  <c r="S19" i="11" s="1"/>
  <c r="AB25" i="14"/>
  <c r="X28" i="11" s="1"/>
  <c r="Y57" i="8" s="1"/>
  <c r="AD25" i="14"/>
  <c r="X30" i="11" s="1"/>
  <c r="S25" i="14"/>
  <c r="X19" i="11" s="1"/>
  <c r="AA25" i="14"/>
  <c r="X27" i="11" s="1"/>
  <c r="Y56" i="8" s="1"/>
  <c r="O25" i="14"/>
  <c r="X15" i="11" s="1"/>
  <c r="AB23" i="16"/>
  <c r="V28" i="13" s="1"/>
  <c r="W27" i="8" s="1"/>
  <c r="F25" i="14"/>
  <c r="X6" i="11" s="1"/>
  <c r="N25" i="14"/>
  <c r="X14" i="11" s="1"/>
  <c r="W23" i="16"/>
  <c r="V23" i="13" s="1"/>
  <c r="V25" i="14"/>
  <c r="X22" i="11" s="1"/>
  <c r="DH5" i="7" s="1"/>
  <c r="I25" i="14"/>
  <c r="X9" i="11" s="1"/>
  <c r="K18" i="14"/>
  <c r="Q11" i="11" s="1"/>
  <c r="K25" i="14"/>
  <c r="X11" i="11" s="1"/>
  <c r="L26" i="16"/>
  <c r="Y12" i="13" s="1"/>
  <c r="T19" i="5"/>
  <c r="R20" i="6" s="1"/>
  <c r="S12" i="8" s="1"/>
  <c r="M18" i="14"/>
  <c r="Q13" i="11" s="1"/>
  <c r="L25" i="14"/>
  <c r="X12" i="11" s="1"/>
  <c r="S21" i="14"/>
  <c r="T19" i="11" s="1"/>
  <c r="S18" i="14"/>
  <c r="Q19" i="11" s="1"/>
  <c r="AB20" i="15"/>
  <c r="S28" i="12" s="1"/>
  <c r="G20" i="15"/>
  <c r="S7" i="12" s="1"/>
  <c r="I20" i="16"/>
  <c r="S9" i="13" s="1"/>
  <c r="F20" i="16"/>
  <c r="S6" i="13" s="1"/>
  <c r="U26" i="15"/>
  <c r="Y21" i="12" s="1"/>
  <c r="N20" i="15"/>
  <c r="S14" i="12" s="1"/>
  <c r="T37" i="8" s="1"/>
  <c r="AC22" i="5"/>
  <c r="U29" i="6" s="1"/>
  <c r="AF25" i="15"/>
  <c r="X32" i="12" s="1"/>
  <c r="Y47" i="8" s="1"/>
  <c r="L20" i="15"/>
  <c r="S12" i="12" s="1"/>
  <c r="Q19" i="15"/>
  <c r="R17" i="12" s="1"/>
  <c r="BY3" i="7" s="1"/>
  <c r="CC3" i="23" s="1"/>
  <c r="L17" i="15"/>
  <c r="P12" i="12" s="1"/>
  <c r="AB17" i="15"/>
  <c r="P28" i="12" s="1"/>
  <c r="AC26" i="5"/>
  <c r="Y29" i="6" s="1"/>
  <c r="M19" i="15"/>
  <c r="R13" i="12" s="1"/>
  <c r="X25" i="15"/>
  <c r="X24" i="12" s="1"/>
  <c r="Y43" i="8" s="1"/>
  <c r="O18" i="16"/>
  <c r="Q15" i="13" s="1"/>
  <c r="AC17" i="5"/>
  <c r="P29" i="6" s="1"/>
  <c r="N20" i="14"/>
  <c r="S14" i="11" s="1"/>
  <c r="Z24" i="14"/>
  <c r="W26" i="11" s="1"/>
  <c r="X55" i="8" s="1"/>
  <c r="G20" i="16"/>
  <c r="S7" i="13" s="1"/>
  <c r="T17" i="15"/>
  <c r="P20" i="12" s="1"/>
  <c r="Q42" i="8" s="1"/>
  <c r="AC17" i="16"/>
  <c r="P29" i="13" s="1"/>
  <c r="AC20" i="16"/>
  <c r="S29" i="13" s="1"/>
  <c r="W20" i="16"/>
  <c r="S23" i="13" s="1"/>
  <c r="V17" i="5"/>
  <c r="P22" i="6" s="1"/>
  <c r="L17" i="16"/>
  <c r="P12" i="13" s="1"/>
  <c r="AD17" i="16"/>
  <c r="P30" i="13" s="1"/>
  <c r="N17" i="16"/>
  <c r="P14" i="13" s="1"/>
  <c r="AD17" i="5"/>
  <c r="P30" i="6" s="1"/>
  <c r="M17" i="16"/>
  <c r="P13" i="13" s="1"/>
  <c r="F20" i="15"/>
  <c r="S6" i="12" s="1"/>
  <c r="V20" i="14"/>
  <c r="S22" i="11" s="1"/>
  <c r="DC5" i="7" s="1"/>
  <c r="T22" i="14"/>
  <c r="U20" i="11" s="1"/>
  <c r="U20" i="16"/>
  <c r="S21" i="13" s="1"/>
  <c r="P25" i="15"/>
  <c r="X16" i="12" s="1"/>
  <c r="F25" i="15"/>
  <c r="X6" i="12" s="1"/>
  <c r="F22" i="5"/>
  <c r="U6" i="6" s="1"/>
  <c r="U6" i="4" s="1"/>
  <c r="U19" i="15"/>
  <c r="R21" i="12" s="1"/>
  <c r="U19" i="5"/>
  <c r="R21" i="6" s="1"/>
  <c r="R21" i="4" s="1"/>
  <c r="K20" i="15"/>
  <c r="S11" i="12" s="1"/>
  <c r="W19" i="15"/>
  <c r="R23" i="12" s="1"/>
  <c r="AC24" i="15"/>
  <c r="W29" i="12" s="1"/>
  <c r="X24" i="15"/>
  <c r="W24" i="12" s="1"/>
  <c r="X43" i="8" s="1"/>
  <c r="F17" i="5"/>
  <c r="P6" i="6" s="1"/>
  <c r="P6" i="4" s="1"/>
  <c r="AA19" i="5"/>
  <c r="R27" i="6" s="1"/>
  <c r="P19" i="5"/>
  <c r="R16" i="6" s="1"/>
  <c r="O20" i="16"/>
  <c r="S15" i="13" s="1"/>
  <c r="S20" i="15"/>
  <c r="S19" i="12" s="1"/>
  <c r="K19" i="5"/>
  <c r="R11" i="6" s="1"/>
  <c r="AD20" i="15"/>
  <c r="S30" i="12" s="1"/>
  <c r="AB19" i="5"/>
  <c r="R28" i="6" s="1"/>
  <c r="T24" i="15"/>
  <c r="W20" i="12" s="1"/>
  <c r="X42" i="8" s="1"/>
  <c r="M24" i="15"/>
  <c r="W13" i="12" s="1"/>
  <c r="O24" i="15"/>
  <c r="W15" i="12" s="1"/>
  <c r="E22" i="5"/>
  <c r="U5" i="6" s="1"/>
  <c r="K25" i="5"/>
  <c r="X11" i="6" s="1"/>
  <c r="AF18" i="5"/>
  <c r="Q32" i="6" s="1"/>
  <c r="Q32" i="4" s="1"/>
  <c r="F18" i="16"/>
  <c r="Q6" i="13" s="1"/>
  <c r="F20" i="14"/>
  <c r="S6" i="11" s="1"/>
  <c r="H25" i="15"/>
  <c r="X8" i="12" s="1"/>
  <c r="W24" i="14"/>
  <c r="W23" i="11" s="1"/>
  <c r="AA25" i="5"/>
  <c r="X27" i="6" s="1"/>
  <c r="M17" i="5"/>
  <c r="P13" i="6" s="1"/>
  <c r="D22" i="5"/>
  <c r="U4" i="6" s="1"/>
  <c r="T23" i="14"/>
  <c r="V20" i="11" s="1"/>
  <c r="O23" i="14"/>
  <c r="V15" i="11" s="1"/>
  <c r="T23" i="16"/>
  <c r="V20" i="13" s="1"/>
  <c r="H18" i="14"/>
  <c r="Q8" i="11" s="1"/>
  <c r="R53" i="8" s="1"/>
  <c r="G18" i="16"/>
  <c r="Q7" i="13" s="1"/>
  <c r="K23" i="14"/>
  <c r="V11" i="11" s="1"/>
  <c r="W23" i="14"/>
  <c r="V23" i="11" s="1"/>
  <c r="AF23" i="14"/>
  <c r="V32" i="11" s="1"/>
  <c r="W59" i="8" s="1"/>
  <c r="Q24" i="14"/>
  <c r="W17" i="11" s="1"/>
  <c r="DG3" i="7" s="1"/>
  <c r="H22" i="14"/>
  <c r="U8" i="11" s="1"/>
  <c r="V53" i="8" s="1"/>
  <c r="Z22" i="15"/>
  <c r="U26" i="12" s="1"/>
  <c r="V44" i="8" s="1"/>
  <c r="Q23" i="14"/>
  <c r="V17" i="11" s="1"/>
  <c r="DF3" i="7" s="1"/>
  <c r="S23" i="14"/>
  <c r="V19" i="11" s="1"/>
  <c r="U23" i="14"/>
  <c r="V21" i="11" s="1"/>
  <c r="T24" i="14"/>
  <c r="W20" i="11" s="1"/>
  <c r="M20" i="14"/>
  <c r="S13" i="11" s="1"/>
  <c r="I25" i="15"/>
  <c r="X9" i="12" s="1"/>
  <c r="Y34" i="8" s="1"/>
  <c r="AG25" i="15"/>
  <c r="X33" i="12" s="1"/>
  <c r="AB24" i="14"/>
  <c r="W28" i="11" s="1"/>
  <c r="X57" i="8" s="1"/>
  <c r="G22" i="15"/>
  <c r="U7" i="12" s="1"/>
  <c r="AC23" i="14"/>
  <c r="V29" i="11" s="1"/>
  <c r="F23" i="14"/>
  <c r="V6" i="11" s="1"/>
  <c r="AA25" i="16"/>
  <c r="X27" i="13" s="1"/>
  <c r="F23" i="5"/>
  <c r="V6" i="6" s="1"/>
  <c r="V6" i="4" s="1"/>
  <c r="H23" i="5"/>
  <c r="V8" i="6" s="1"/>
  <c r="T21" i="14"/>
  <c r="T20" i="11" s="1"/>
  <c r="G23" i="16"/>
  <c r="V7" i="13" s="1"/>
  <c r="R25" i="15"/>
  <c r="X18" i="12" s="1"/>
  <c r="AC17" i="15"/>
  <c r="P29" i="12" s="1"/>
  <c r="F24" i="14"/>
  <c r="W6" i="11" s="1"/>
  <c r="I24" i="14"/>
  <c r="W9" i="11" s="1"/>
  <c r="G22" i="16"/>
  <c r="U7" i="13" s="1"/>
  <c r="J17" i="14"/>
  <c r="P10" i="11" s="1"/>
  <c r="L24" i="16"/>
  <c r="W12" i="13" s="1"/>
  <c r="AD22" i="5"/>
  <c r="U30" i="6" s="1"/>
  <c r="Q25" i="14"/>
  <c r="X17" i="11" s="1"/>
  <c r="DH3" i="7" s="1"/>
  <c r="P22" i="14"/>
  <c r="U16" i="11" s="1"/>
  <c r="AF22" i="14"/>
  <c r="U32" i="11" s="1"/>
  <c r="V59" i="8" s="1"/>
  <c r="P17" i="5"/>
  <c r="P16" i="6" s="1"/>
  <c r="Q22" i="15"/>
  <c r="U17" i="12" s="1"/>
  <c r="CB3" i="7" s="1"/>
  <c r="J21" i="15"/>
  <c r="T10" i="12" s="1"/>
  <c r="K19" i="16"/>
  <c r="R11" i="13" s="1"/>
  <c r="AV4" i="7" s="1"/>
  <c r="T21" i="16"/>
  <c r="T20" i="13" s="1"/>
  <c r="M19" i="16"/>
  <c r="R13" i="13" s="1"/>
  <c r="D17" i="5"/>
  <c r="P4" i="6" s="1"/>
  <c r="P38" i="6" s="1"/>
  <c r="AG23" i="14"/>
  <c r="V33" i="11" s="1"/>
  <c r="V23" i="14"/>
  <c r="V22" i="11" s="1"/>
  <c r="DF5" i="7" s="1"/>
  <c r="Q25" i="15"/>
  <c r="X17" i="12" s="1"/>
  <c r="CE3" i="7" s="1"/>
  <c r="AD20" i="5"/>
  <c r="S30" i="6" s="1"/>
  <c r="P18" i="14"/>
  <c r="Q16" i="11" s="1"/>
  <c r="AG25" i="14"/>
  <c r="X33" i="11" s="1"/>
  <c r="L24" i="5"/>
  <c r="W12" i="6" s="1"/>
  <c r="S23" i="15"/>
  <c r="V19" i="12" s="1"/>
  <c r="AG24" i="14"/>
  <c r="W33" i="11" s="1"/>
  <c r="AD23" i="14"/>
  <c r="V30" i="11" s="1"/>
  <c r="H23" i="14"/>
  <c r="V8" i="11" s="1"/>
  <c r="W53" i="8" s="1"/>
  <c r="Q20" i="15"/>
  <c r="S17" i="12" s="1"/>
  <c r="BZ3" i="7" s="1"/>
  <c r="CD3" i="23" s="1"/>
  <c r="AG24" i="5"/>
  <c r="W33" i="6" s="1"/>
  <c r="Q24" i="5"/>
  <c r="W17" i="6" s="1"/>
  <c r="W17" i="5"/>
  <c r="P23" i="6" s="1"/>
  <c r="P23" i="4" s="1"/>
  <c r="AA23" i="15"/>
  <c r="V27" i="12" s="1"/>
  <c r="W45" i="8" s="1"/>
  <c r="W22" i="16"/>
  <c r="U23" i="13" s="1"/>
  <c r="W22" i="15"/>
  <c r="U23" i="12" s="1"/>
  <c r="R22" i="15"/>
  <c r="U18" i="12" s="1"/>
  <c r="R23" i="14"/>
  <c r="V18" i="11" s="1"/>
  <c r="I23" i="14"/>
  <c r="V9" i="11" s="1"/>
  <c r="P23" i="14"/>
  <c r="V16" i="11" s="1"/>
  <c r="AD25" i="16"/>
  <c r="X30" i="13" s="1"/>
  <c r="AF25" i="16"/>
  <c r="X32" i="13" s="1"/>
  <c r="I23" i="5"/>
  <c r="V9" i="6" s="1"/>
  <c r="W8" i="8" s="1"/>
  <c r="AB23" i="5"/>
  <c r="V28" i="6" s="1"/>
  <c r="F23" i="16"/>
  <c r="V6" i="13" s="1"/>
  <c r="Y24" i="15"/>
  <c r="W25" i="12" s="1"/>
  <c r="X40" i="8" s="1"/>
  <c r="S17" i="14"/>
  <c r="P19" i="11" s="1"/>
  <c r="U25" i="14"/>
  <c r="X21" i="11" s="1"/>
  <c r="T24" i="5"/>
  <c r="W20" i="6" s="1"/>
  <c r="K23" i="15"/>
  <c r="V11" i="12" s="1"/>
  <c r="J22" i="15"/>
  <c r="U10" i="12" s="1"/>
  <c r="R22" i="16"/>
  <c r="U18" i="13" s="1"/>
  <c r="Z22" i="16"/>
  <c r="U26" i="13" s="1"/>
  <c r="X17" i="5"/>
  <c r="P24" i="6" s="1"/>
  <c r="AC22" i="14"/>
  <c r="U29" i="11" s="1"/>
  <c r="AF20" i="5"/>
  <c r="S32" i="6" s="1"/>
  <c r="S32" i="4" s="1"/>
  <c r="J17" i="16"/>
  <c r="P10" i="13" s="1"/>
  <c r="S21" i="16"/>
  <c r="T19" i="13" s="1"/>
  <c r="AA19" i="15"/>
  <c r="R27" i="12" s="1"/>
  <c r="S45" i="8" s="1"/>
  <c r="AF18" i="16"/>
  <c r="Q32" i="13" s="1"/>
  <c r="K21" i="14"/>
  <c r="T11" i="11" s="1"/>
  <c r="K21" i="16"/>
  <c r="T11" i="13" s="1"/>
  <c r="AX4" i="7" s="1"/>
  <c r="AG21" i="15"/>
  <c r="T33" i="12" s="1"/>
  <c r="S19" i="15"/>
  <c r="R19" i="12" s="1"/>
  <c r="E21" i="5"/>
  <c r="T5" i="6" s="1"/>
  <c r="D21" i="16"/>
  <c r="T4" i="13" s="1"/>
  <c r="T38" i="13" s="1"/>
  <c r="G18" i="15"/>
  <c r="Q7" i="12" s="1"/>
  <c r="N18" i="14"/>
  <c r="Q14" i="11" s="1"/>
  <c r="W17" i="16"/>
  <c r="P23" i="13" s="1"/>
  <c r="AG23" i="15"/>
  <c r="V33" i="12" s="1"/>
  <c r="AF22" i="15"/>
  <c r="U32" i="12" s="1"/>
  <c r="V47" i="8" s="1"/>
  <c r="P17" i="15"/>
  <c r="P16" i="12" s="1"/>
  <c r="K19" i="15"/>
  <c r="R11" i="12" s="1"/>
  <c r="N17" i="15"/>
  <c r="P14" i="12" s="1"/>
  <c r="Q37" i="8" s="1"/>
  <c r="V17" i="15"/>
  <c r="P22" i="12" s="1"/>
  <c r="F17" i="14"/>
  <c r="P6" i="11" s="1"/>
  <c r="H21" i="14"/>
  <c r="T8" i="11" s="1"/>
  <c r="U53" i="8" s="1"/>
  <c r="Q21" i="15"/>
  <c r="T17" i="12" s="1"/>
  <c r="CA3" i="7" s="1"/>
  <c r="R19" i="14"/>
  <c r="R18" i="11" s="1"/>
  <c r="T19" i="16"/>
  <c r="R20" i="13" s="1"/>
  <c r="AB19" i="16"/>
  <c r="R28" i="13" s="1"/>
  <c r="S27" i="8" s="1"/>
  <c r="U20" i="5"/>
  <c r="S21" i="6" s="1"/>
  <c r="V18" i="14"/>
  <c r="Q22" i="11" s="1"/>
  <c r="DA5" i="7" s="1"/>
  <c r="L18" i="5"/>
  <c r="Q12" i="6" s="1"/>
  <c r="K17" i="5"/>
  <c r="P11" i="6" s="1"/>
  <c r="R17" i="16"/>
  <c r="P18" i="13" s="1"/>
  <c r="T17" i="5"/>
  <c r="P20" i="6" s="1"/>
  <c r="N18" i="5"/>
  <c r="Q14" i="6" s="1"/>
  <c r="R9" i="8" s="1"/>
  <c r="AD18" i="5"/>
  <c r="Q30" i="6" s="1"/>
  <c r="X17" i="16"/>
  <c r="P24" i="13" s="1"/>
  <c r="Q26" i="8" s="1"/>
  <c r="AF17" i="14"/>
  <c r="P32" i="11" s="1"/>
  <c r="Q59" i="8" s="1"/>
  <c r="AG19" i="5"/>
  <c r="R33" i="6" s="1"/>
  <c r="V19" i="5"/>
  <c r="R22" i="6" s="1"/>
  <c r="F17" i="15"/>
  <c r="P6" i="12" s="1"/>
  <c r="O17" i="15"/>
  <c r="P15" i="12" s="1"/>
  <c r="J22" i="14"/>
  <c r="U10" i="11" s="1"/>
  <c r="K21" i="15"/>
  <c r="T11" i="12" s="1"/>
  <c r="Z23" i="15"/>
  <c r="V26" i="12" s="1"/>
  <c r="W44" i="8" s="1"/>
  <c r="U19" i="16"/>
  <c r="R21" i="13" s="1"/>
  <c r="O18" i="15"/>
  <c r="Q15" i="12" s="1"/>
  <c r="AD18" i="14"/>
  <c r="Q30" i="11" s="1"/>
  <c r="O17" i="16"/>
  <c r="P15" i="13" s="1"/>
  <c r="AF17" i="15"/>
  <c r="P32" i="12" s="1"/>
  <c r="Q47" i="8" s="1"/>
  <c r="AF17" i="16"/>
  <c r="P32" i="13" s="1"/>
  <c r="AF20" i="14"/>
  <c r="S32" i="11" s="1"/>
  <c r="T59" i="8" s="1"/>
  <c r="L21" i="16"/>
  <c r="T12" i="13" s="1"/>
  <c r="X20" i="5"/>
  <c r="S24" i="6" s="1"/>
  <c r="H21" i="16"/>
  <c r="T8" i="13" s="1"/>
  <c r="U20" i="8" s="1"/>
  <c r="P21" i="14"/>
  <c r="T16" i="11" s="1"/>
  <c r="J21" i="16"/>
  <c r="T10" i="13" s="1"/>
  <c r="Z21" i="16"/>
  <c r="T26" i="13" s="1"/>
  <c r="Z21" i="15"/>
  <c r="T26" i="12" s="1"/>
  <c r="U44" i="8" s="1"/>
  <c r="AA19" i="16"/>
  <c r="R27" i="13" s="1"/>
  <c r="AB21" i="16"/>
  <c r="T28" i="13" s="1"/>
  <c r="U27" i="8" s="1"/>
  <c r="AD19" i="14"/>
  <c r="R30" i="11" s="1"/>
  <c r="AF19" i="14"/>
  <c r="R32" i="11" s="1"/>
  <c r="S59" i="8" s="1"/>
  <c r="F18" i="14"/>
  <c r="Q6" i="11" s="1"/>
  <c r="L17" i="5"/>
  <c r="P12" i="6" s="1"/>
  <c r="P12" i="4" s="1"/>
  <c r="P17" i="14"/>
  <c r="P16" i="11" s="1"/>
  <c r="X17" i="15"/>
  <c r="P24" i="12" s="1"/>
  <c r="Q43" i="8" s="1"/>
  <c r="P21" i="16"/>
  <c r="T16" i="13" s="1"/>
  <c r="U23" i="8" s="1"/>
  <c r="AC19" i="15"/>
  <c r="R29" i="12" s="1"/>
  <c r="V17" i="14"/>
  <c r="P22" i="11" s="1"/>
  <c r="CZ5" i="7" s="1"/>
  <c r="P17" i="16"/>
  <c r="P16" i="13" s="1"/>
  <c r="Q23" i="8" s="1"/>
  <c r="AG19" i="15"/>
  <c r="R33" i="12" s="1"/>
  <c r="D19" i="5"/>
  <c r="R4" i="6" s="1"/>
  <c r="J17" i="5"/>
  <c r="P10" i="6" s="1"/>
  <c r="R17" i="5"/>
  <c r="P18" i="6" s="1"/>
  <c r="I17" i="15"/>
  <c r="P9" i="12" s="1"/>
  <c r="Q34" i="8" s="1"/>
  <c r="K17" i="16"/>
  <c r="P11" i="13" s="1"/>
  <c r="AT4" i="7" s="1"/>
  <c r="U25" i="15"/>
  <c r="X21" i="12" s="1"/>
  <c r="P22" i="15"/>
  <c r="U16" i="12" s="1"/>
  <c r="R19" i="15"/>
  <c r="R18" i="12" s="1"/>
  <c r="J20" i="5"/>
  <c r="S10" i="6" s="1"/>
  <c r="S18" i="16"/>
  <c r="Q19" i="13" s="1"/>
  <c r="P22" i="16"/>
  <c r="U16" i="13" s="1"/>
  <c r="V23" i="8" s="1"/>
  <c r="Z19" i="16"/>
  <c r="R26" i="13" s="1"/>
  <c r="U21" i="5"/>
  <c r="T21" i="6" s="1"/>
  <c r="G19" i="16"/>
  <c r="R7" i="13" s="1"/>
  <c r="O19" i="16"/>
  <c r="R15" i="13" s="1"/>
  <c r="W19" i="16"/>
  <c r="R23" i="13" s="1"/>
  <c r="G17" i="16"/>
  <c r="P7" i="13" s="1"/>
  <c r="U18" i="16"/>
  <c r="Q21" i="13" s="1"/>
  <c r="AC18" i="16"/>
  <c r="Q29" i="13" s="1"/>
  <c r="AD24" i="5"/>
  <c r="W30" i="6" s="1"/>
  <c r="AB19" i="15"/>
  <c r="R28" i="12" s="1"/>
  <c r="AD19" i="5"/>
  <c r="R30" i="6" s="1"/>
  <c r="AC19" i="5"/>
  <c r="R29" i="6" s="1"/>
  <c r="W17" i="15"/>
  <c r="P23" i="12" s="1"/>
  <c r="H17" i="5"/>
  <c r="P8" i="6" s="1"/>
  <c r="AA21" i="15"/>
  <c r="T27" i="12" s="1"/>
  <c r="U45" i="8" s="1"/>
  <c r="AA21" i="16"/>
  <c r="T27" i="13" s="1"/>
  <c r="U22" i="14"/>
  <c r="U21" i="11" s="1"/>
  <c r="AF20" i="15"/>
  <c r="S32" i="12" s="1"/>
  <c r="T47" i="8" s="1"/>
  <c r="R21" i="16"/>
  <c r="T18" i="13" s="1"/>
  <c r="R19" i="16"/>
  <c r="R18" i="13" s="1"/>
  <c r="S19" i="16"/>
  <c r="R19" i="13" s="1"/>
  <c r="V19" i="16"/>
  <c r="R22" i="13" s="1"/>
  <c r="L20" i="5"/>
  <c r="S12" i="6" s="1"/>
  <c r="E20" i="5"/>
  <c r="S5" i="6" s="1"/>
  <c r="S5" i="4" s="1"/>
  <c r="AC19" i="16"/>
  <c r="R29" i="13" s="1"/>
  <c r="AB19" i="14"/>
  <c r="R28" i="11" s="1"/>
  <c r="S57" i="8" s="1"/>
  <c r="S17" i="5"/>
  <c r="P19" i="6" s="1"/>
  <c r="Z17" i="16"/>
  <c r="P26" i="13" s="1"/>
  <c r="M18" i="16"/>
  <c r="Q13" i="13" s="1"/>
  <c r="AD24" i="14"/>
  <c r="W30" i="11" s="1"/>
  <c r="H17" i="16"/>
  <c r="P8" i="13" s="1"/>
  <c r="Q20" i="8" s="1"/>
  <c r="AG19" i="16"/>
  <c r="R33" i="13" s="1"/>
  <c r="AG22" i="16"/>
  <c r="U33" i="13" s="1"/>
  <c r="AD17" i="15"/>
  <c r="P30" i="12" s="1"/>
  <c r="AA17" i="15"/>
  <c r="P27" i="12" s="1"/>
  <c r="Q45" i="8" s="1"/>
  <c r="S24" i="5"/>
  <c r="W19" i="6" s="1"/>
  <c r="P18" i="15"/>
  <c r="Q16" i="12" s="1"/>
  <c r="P25" i="14"/>
  <c r="X16" i="11" s="1"/>
  <c r="Y18" i="16"/>
  <c r="Q25" i="13" s="1"/>
  <c r="U19" i="14"/>
  <c r="R21" i="11" s="1"/>
  <c r="K18" i="16"/>
  <c r="Q11" i="13" s="1"/>
  <c r="AU4" i="7" s="1"/>
  <c r="K24" i="15"/>
  <c r="W11" i="12" s="1"/>
  <c r="L24" i="15"/>
  <c r="W12" i="12" s="1"/>
  <c r="O20" i="14"/>
  <c r="S15" i="11" s="1"/>
  <c r="N19" i="15"/>
  <c r="R14" i="12" s="1"/>
  <c r="S37" i="8" s="1"/>
  <c r="Y22" i="16"/>
  <c r="U25" i="13" s="1"/>
  <c r="N19" i="5"/>
  <c r="R14" i="6" s="1"/>
  <c r="S9" i="8" s="1"/>
  <c r="AA18" i="16"/>
  <c r="Q27" i="13" s="1"/>
  <c r="P21" i="5"/>
  <c r="T16" i="6" s="1"/>
  <c r="AG19" i="14"/>
  <c r="R33" i="11" s="1"/>
  <c r="H22" i="15"/>
  <c r="U8" i="12" s="1"/>
  <c r="S24" i="16"/>
  <c r="W19" i="13" s="1"/>
  <c r="AB25" i="5"/>
  <c r="X28" i="6" s="1"/>
  <c r="V19" i="14"/>
  <c r="R22" i="11" s="1"/>
  <c r="DB5" i="7" s="1"/>
  <c r="J21" i="14"/>
  <c r="T10" i="11" s="1"/>
  <c r="AD22" i="15"/>
  <c r="U30" i="12" s="1"/>
  <c r="T22" i="15"/>
  <c r="U20" i="12" s="1"/>
  <c r="V42" i="8" s="1"/>
  <c r="S25" i="5"/>
  <c r="X19" i="6" s="1"/>
  <c r="AB20" i="16"/>
  <c r="S28" i="13" s="1"/>
  <c r="T27" i="8" s="1"/>
  <c r="V22" i="16"/>
  <c r="U22" i="13" s="1"/>
  <c r="L22" i="16"/>
  <c r="U12" i="13" s="1"/>
  <c r="O21" i="14"/>
  <c r="T15" i="11" s="1"/>
  <c r="N21" i="15"/>
  <c r="T14" i="12" s="1"/>
  <c r="U37" i="8" s="1"/>
  <c r="V23" i="15"/>
  <c r="V22" i="12" s="1"/>
  <c r="F20" i="5"/>
  <c r="S6" i="6" s="1"/>
  <c r="S6" i="4" s="1"/>
  <c r="P24" i="16"/>
  <c r="W16" i="13" s="1"/>
  <c r="X23" i="8" s="1"/>
  <c r="S22" i="14"/>
  <c r="U19" i="11" s="1"/>
  <c r="P21" i="15"/>
  <c r="T16" i="12" s="1"/>
  <c r="Q17" i="15"/>
  <c r="P17" i="12" s="1"/>
  <c r="BW3" i="7" s="1"/>
  <c r="Z17" i="15"/>
  <c r="P26" i="12" s="1"/>
  <c r="Q44" i="8" s="1"/>
  <c r="AC25" i="15"/>
  <c r="X29" i="12" s="1"/>
  <c r="S23" i="16"/>
  <c r="V19" i="13" s="1"/>
  <c r="AG23" i="16"/>
  <c r="V33" i="13" s="1"/>
  <c r="F19" i="15"/>
  <c r="R6" i="12" s="1"/>
  <c r="O25" i="15"/>
  <c r="X15" i="12" s="1"/>
  <c r="T19" i="15"/>
  <c r="R20" i="12" s="1"/>
  <c r="S42" i="8" s="1"/>
  <c r="F19" i="5"/>
  <c r="R6" i="6" s="1"/>
  <c r="P22" i="5"/>
  <c r="U16" i="6" s="1"/>
  <c r="U16" i="4" s="1"/>
  <c r="Q23" i="16"/>
  <c r="V17" i="13" s="1"/>
  <c r="AZ3" i="7" s="1"/>
  <c r="X22" i="15"/>
  <c r="U24" i="12" s="1"/>
  <c r="V43" i="8" s="1"/>
  <c r="I19" i="16"/>
  <c r="R9" i="13" s="1"/>
  <c r="O19" i="14"/>
  <c r="R15" i="11" s="1"/>
  <c r="AF19" i="15"/>
  <c r="R32" i="12" s="1"/>
  <c r="S47" i="8" s="1"/>
  <c r="W18" i="16"/>
  <c r="Q23" i="13" s="1"/>
  <c r="N25" i="5"/>
  <c r="X14" i="6" s="1"/>
  <c r="Y9" i="8" s="1"/>
  <c r="AD23" i="16"/>
  <c r="V30" i="13" s="1"/>
  <c r="AC23" i="16"/>
  <c r="V29" i="13" s="1"/>
  <c r="L21" i="14"/>
  <c r="T12" i="11" s="1"/>
  <c r="AD22" i="14"/>
  <c r="U30" i="11" s="1"/>
  <c r="M21" i="15"/>
  <c r="T13" i="12" s="1"/>
  <c r="AA22" i="15"/>
  <c r="U27" i="12" s="1"/>
  <c r="V45" i="8" s="1"/>
  <c r="Q17" i="5"/>
  <c r="P17" i="6" s="1"/>
  <c r="Y17" i="16"/>
  <c r="P25" i="13" s="1"/>
  <c r="AB22" i="15"/>
  <c r="U28" i="12" s="1"/>
  <c r="AB23" i="15"/>
  <c r="V28" i="12" s="1"/>
  <c r="U17" i="15"/>
  <c r="P21" i="12" s="1"/>
  <c r="Y17" i="15"/>
  <c r="P25" i="12" s="1"/>
  <c r="Q40" i="8" s="1"/>
  <c r="S17" i="16"/>
  <c r="P19" i="13" s="1"/>
  <c r="AA17" i="16"/>
  <c r="P27" i="13" s="1"/>
  <c r="S17" i="15"/>
  <c r="P19" i="12" s="1"/>
  <c r="H25" i="14"/>
  <c r="X8" i="11" s="1"/>
  <c r="Y53" i="8" s="1"/>
  <c r="J20" i="15"/>
  <c r="S10" i="12" s="1"/>
  <c r="AA24" i="14"/>
  <c r="W27" i="11" s="1"/>
  <c r="X56" i="8" s="1"/>
  <c r="T25" i="14"/>
  <c r="X20" i="11" s="1"/>
  <c r="H20" i="15"/>
  <c r="S8" i="12" s="1"/>
  <c r="Z20" i="16"/>
  <c r="S26" i="13" s="1"/>
  <c r="R18" i="16"/>
  <c r="Q18" i="13" s="1"/>
  <c r="Z18" i="16"/>
  <c r="Q26" i="13" s="1"/>
  <c r="P23" i="16"/>
  <c r="V16" i="13" s="1"/>
  <c r="W23" i="8" s="1"/>
  <c r="W22" i="14"/>
  <c r="U23" i="11" s="1"/>
  <c r="K20" i="5"/>
  <c r="S11" i="6" s="1"/>
  <c r="P18" i="16"/>
  <c r="Q16" i="13" s="1"/>
  <c r="R23" i="8" s="1"/>
  <c r="G18" i="14"/>
  <c r="Q7" i="11" s="1"/>
  <c r="P23" i="15"/>
  <c r="V16" i="12" s="1"/>
  <c r="O19" i="15"/>
  <c r="R15" i="12" s="1"/>
  <c r="O18" i="14"/>
  <c r="Q15" i="11" s="1"/>
  <c r="J18" i="15"/>
  <c r="Q10" i="12" s="1"/>
  <c r="R18" i="15"/>
  <c r="Q18" i="12" s="1"/>
  <c r="AF23" i="16"/>
  <c r="V32" i="13" s="1"/>
  <c r="Q19" i="16"/>
  <c r="R17" i="13" s="1"/>
  <c r="AV3" i="7" s="1"/>
  <c r="AX3" i="23" s="1"/>
  <c r="L22" i="15"/>
  <c r="U12" i="12" s="1"/>
  <c r="AD23" i="15"/>
  <c r="V30" i="12" s="1"/>
  <c r="D21" i="15"/>
  <c r="T4" i="12" s="1"/>
  <c r="T38" i="12" s="1"/>
  <c r="M18" i="15"/>
  <c r="Q13" i="12" s="1"/>
  <c r="U23" i="15"/>
  <c r="V21" i="12" s="1"/>
  <c r="U18" i="15"/>
  <c r="Q21" i="12" s="1"/>
  <c r="L19" i="15"/>
  <c r="R12" i="12" s="1"/>
  <c r="AF20" i="16"/>
  <c r="S32" i="13" s="1"/>
  <c r="O21" i="15"/>
  <c r="T15" i="12" s="1"/>
  <c r="O24" i="5"/>
  <c r="W15" i="6" s="1"/>
  <c r="AF18" i="14"/>
  <c r="Q32" i="11" s="1"/>
  <c r="R59" i="8" s="1"/>
  <c r="AB22" i="16"/>
  <c r="U28" i="13" s="1"/>
  <c r="V27" i="8" s="1"/>
  <c r="N21" i="14"/>
  <c r="T14" i="11" s="1"/>
  <c r="V17" i="16"/>
  <c r="P22" i="13" s="1"/>
  <c r="V18" i="16"/>
  <c r="Q22" i="13" s="1"/>
  <c r="Z17" i="5"/>
  <c r="P26" i="6" s="1"/>
  <c r="K24" i="14"/>
  <c r="W11" i="11" s="1"/>
  <c r="D21" i="5"/>
  <c r="T4" i="6" s="1"/>
  <c r="I18" i="16"/>
  <c r="Q9" i="13" s="1"/>
  <c r="AA24" i="15"/>
  <c r="W27" i="12" s="1"/>
  <c r="X45" i="8" s="1"/>
  <c r="H23" i="15"/>
  <c r="V8" i="12" s="1"/>
  <c r="Z20" i="5"/>
  <c r="S26" i="6" s="1"/>
  <c r="AF18" i="15"/>
  <c r="Q32" i="12" s="1"/>
  <c r="R47" i="8" s="1"/>
  <c r="Y19" i="16"/>
  <c r="R25" i="13" s="1"/>
  <c r="X18" i="16"/>
  <c r="Q24" i="13" s="1"/>
  <c r="R26" i="8" s="1"/>
  <c r="X23" i="16"/>
  <c r="V24" i="13" s="1"/>
  <c r="W26" i="8" s="1"/>
  <c r="X22" i="5"/>
  <c r="U24" i="6" s="1"/>
  <c r="AF23" i="15"/>
  <c r="V32" i="12" s="1"/>
  <c r="W47" i="8" s="1"/>
  <c r="AA20" i="5"/>
  <c r="S27" i="6" s="1"/>
  <c r="S24" i="15"/>
  <c r="W19" i="12" s="1"/>
  <c r="Q21" i="5"/>
  <c r="T17" i="6" s="1"/>
  <c r="L18" i="15"/>
  <c r="Q12" i="12" s="1"/>
  <c r="P24" i="5"/>
  <c r="W16" i="6" s="1"/>
  <c r="W16" i="4" s="1"/>
  <c r="L23" i="15"/>
  <c r="V12" i="12" s="1"/>
  <c r="O22" i="15"/>
  <c r="U15" i="12" s="1"/>
  <c r="R23" i="16"/>
  <c r="V18" i="13" s="1"/>
  <c r="AC18" i="15"/>
  <c r="Q29" i="12" s="1"/>
  <c r="J24" i="5"/>
  <c r="W10" i="6" s="1"/>
  <c r="T17" i="16"/>
  <c r="P20" i="13" s="1"/>
  <c r="O20" i="15"/>
  <c r="S15" i="12" s="1"/>
  <c r="U25" i="5"/>
  <c r="X21" i="6" s="1"/>
  <c r="M24" i="5"/>
  <c r="W13" i="6" s="1"/>
  <c r="AD18" i="15"/>
  <c r="Q30" i="12" s="1"/>
  <c r="F17" i="16"/>
  <c r="P6" i="13" s="1"/>
  <c r="AC25" i="5"/>
  <c r="X29" i="6" s="1"/>
  <c r="AD18" i="16"/>
  <c r="Q30" i="13" s="1"/>
  <c r="AA22" i="5"/>
  <c r="U27" i="6" s="1"/>
  <c r="R17" i="14"/>
  <c r="P18" i="11" s="1"/>
  <c r="K17" i="15"/>
  <c r="P11" i="12" s="1"/>
  <c r="Q19" i="5"/>
  <c r="R17" i="6" s="1"/>
  <c r="J18" i="16"/>
  <c r="Q10" i="13" s="1"/>
  <c r="AB18" i="16"/>
  <c r="Q28" i="13" s="1"/>
  <c r="R27" i="8" s="1"/>
  <c r="X25" i="5"/>
  <c r="X24" i="6" s="1"/>
  <c r="AF25" i="5"/>
  <c r="X32" i="6" s="1"/>
  <c r="X32" i="4" s="1"/>
  <c r="K24" i="16"/>
  <c r="W11" i="13" s="1"/>
  <c r="BA4" i="7" s="1"/>
  <c r="AA24" i="16"/>
  <c r="W27" i="13" s="1"/>
  <c r="N24" i="15"/>
  <c r="W14" i="12" s="1"/>
  <c r="X37" i="8" s="1"/>
  <c r="S18" i="15"/>
  <c r="Q19" i="12" s="1"/>
  <c r="AA18" i="15"/>
  <c r="Q27" i="12" s="1"/>
  <c r="R45" i="8" s="1"/>
  <c r="Q24" i="15"/>
  <c r="W17" i="12" s="1"/>
  <c r="CD3" i="7" s="1"/>
  <c r="H20" i="16"/>
  <c r="S8" i="13" s="1"/>
  <c r="T20" i="8" s="1"/>
  <c r="M19" i="14"/>
  <c r="R13" i="11" s="1"/>
  <c r="T18" i="16"/>
  <c r="Q20" i="13" s="1"/>
  <c r="U21" i="15"/>
  <c r="T21" i="12" s="1"/>
  <c r="E24" i="14"/>
  <c r="W5" i="11" s="1"/>
  <c r="M22" i="15"/>
  <c r="U13" i="12" s="1"/>
  <c r="F21" i="14"/>
  <c r="T6" i="11" s="1"/>
  <c r="V21" i="14"/>
  <c r="T22" i="11" s="1"/>
  <c r="DD5" i="7" s="1"/>
  <c r="N23" i="16"/>
  <c r="V14" i="13" s="1"/>
  <c r="M23" i="16"/>
  <c r="V13" i="13" s="1"/>
  <c r="F22" i="15"/>
  <c r="U6" i="12" s="1"/>
  <c r="W23" i="15"/>
  <c r="V23" i="12" s="1"/>
  <c r="AB22" i="14"/>
  <c r="U28" i="11" s="1"/>
  <c r="V57" i="8" s="1"/>
  <c r="L21" i="15"/>
  <c r="T12" i="12" s="1"/>
  <c r="M21" i="14"/>
  <c r="T13" i="11" s="1"/>
  <c r="O17" i="5"/>
  <c r="P15" i="6" s="1"/>
  <c r="Q25" i="5"/>
  <c r="X17" i="6" s="1"/>
  <c r="K22" i="5"/>
  <c r="U11" i="6" s="1"/>
  <c r="W20" i="5"/>
  <c r="S23" i="6" s="1"/>
  <c r="N18" i="16"/>
  <c r="Q14" i="13" s="1"/>
  <c r="O18" i="5"/>
  <c r="Q15" i="6" s="1"/>
  <c r="H24" i="15"/>
  <c r="W8" i="12" s="1"/>
  <c r="U17" i="16"/>
  <c r="P21" i="13" s="1"/>
  <c r="H24" i="16"/>
  <c r="W8" i="13" s="1"/>
  <c r="X20" i="8" s="1"/>
  <c r="J24" i="16"/>
  <c r="W10" i="13" s="1"/>
  <c r="N22" i="14"/>
  <c r="U14" i="11" s="1"/>
  <c r="T21" i="5"/>
  <c r="T20" i="6" s="1"/>
  <c r="U12" i="8" s="1"/>
  <c r="T25" i="5"/>
  <c r="X20" i="6" s="1"/>
  <c r="K24" i="5"/>
  <c r="W11" i="6" s="1"/>
  <c r="V19" i="15"/>
  <c r="R22" i="12" s="1"/>
  <c r="N24" i="5"/>
  <c r="W14" i="6" s="1"/>
  <c r="X9" i="8" s="1"/>
  <c r="AD19" i="15"/>
  <c r="R30" i="12" s="1"/>
  <c r="T25" i="15"/>
  <c r="X20" i="12" s="1"/>
  <c r="Y42" i="8" s="1"/>
  <c r="N22" i="15"/>
  <c r="U14" i="12" s="1"/>
  <c r="V37" i="8" s="1"/>
  <c r="N23" i="15"/>
  <c r="V14" i="12" s="1"/>
  <c r="W37" i="8" s="1"/>
  <c r="F22" i="14"/>
  <c r="U6" i="11" s="1"/>
  <c r="AC21" i="14"/>
  <c r="T29" i="11" s="1"/>
  <c r="P18" i="5"/>
  <c r="Q16" i="6" s="1"/>
  <c r="Q16" i="4" s="1"/>
  <c r="U24" i="16"/>
  <c r="W21" i="13" s="1"/>
  <c r="F22" i="16"/>
  <c r="U6" i="13" s="1"/>
  <c r="U17" i="5"/>
  <c r="P21" i="6" s="1"/>
  <c r="P21" i="4" s="1"/>
  <c r="W24" i="16"/>
  <c r="W23" i="13" s="1"/>
  <c r="I17" i="16"/>
  <c r="P9" i="13" s="1"/>
  <c r="AG17" i="15"/>
  <c r="P33" i="12" s="1"/>
  <c r="AB18" i="15"/>
  <c r="Q28" i="12" s="1"/>
  <c r="Q22" i="16"/>
  <c r="U17" i="13" s="1"/>
  <c r="AY3" i="7" s="1"/>
  <c r="L21" i="5"/>
  <c r="T12" i="6" s="1"/>
  <c r="K19" i="14"/>
  <c r="R11" i="11" s="1"/>
  <c r="Q18" i="15"/>
  <c r="Q17" i="12" s="1"/>
  <c r="BX3" i="7" s="1"/>
  <c r="CB3" i="23" s="1"/>
  <c r="F24" i="16"/>
  <c r="W6" i="13" s="1"/>
  <c r="S19" i="14"/>
  <c r="R19" i="11" s="1"/>
  <c r="Q23" i="15"/>
  <c r="V17" i="12" s="1"/>
  <c r="CC3" i="7" s="1"/>
  <c r="N19" i="14"/>
  <c r="R14" i="11" s="1"/>
  <c r="W21" i="14"/>
  <c r="T23" i="11" s="1"/>
  <c r="AB21" i="15"/>
  <c r="T28" i="12" s="1"/>
  <c r="T21" i="15"/>
  <c r="T20" i="12" s="1"/>
  <c r="U42" i="8" s="1"/>
  <c r="F18" i="15"/>
  <c r="Q6" i="12" s="1"/>
  <c r="V24" i="14"/>
  <c r="W22" i="11" s="1"/>
  <c r="DG5" i="7" s="1"/>
  <c r="N24" i="14"/>
  <c r="W14" i="11" s="1"/>
  <c r="E19" i="5"/>
  <c r="R5" i="6" s="1"/>
  <c r="R5" i="4" s="1"/>
  <c r="AG20" i="15"/>
  <c r="S33" i="12" s="1"/>
  <c r="L23" i="16"/>
  <c r="V12" i="13" s="1"/>
  <c r="L22" i="5"/>
  <c r="U12" i="6" s="1"/>
  <c r="U12" i="4" s="1"/>
  <c r="V18" i="15"/>
  <c r="Q22" i="12" s="1"/>
  <c r="X25" i="14"/>
  <c r="X24" i="11" s="1"/>
  <c r="AD24" i="15"/>
  <c r="W30" i="12" s="1"/>
  <c r="I18" i="15"/>
  <c r="Q9" i="12" s="1"/>
  <c r="R34" i="8" s="1"/>
  <c r="H23" i="16"/>
  <c r="V8" i="13" s="1"/>
  <c r="W20" i="8" s="1"/>
  <c r="H18" i="16"/>
  <c r="Q8" i="13" s="1"/>
  <c r="R20" i="8" s="1"/>
  <c r="J18" i="5"/>
  <c r="Q10" i="6" s="1"/>
  <c r="K23" i="16"/>
  <c r="V11" i="13" s="1"/>
  <c r="AZ4" i="7" s="1"/>
  <c r="K21" i="5"/>
  <c r="T11" i="6" s="1"/>
  <c r="AG21" i="5"/>
  <c r="T33" i="6" s="1"/>
  <c r="H25" i="5"/>
  <c r="X8" i="6" s="1"/>
  <c r="S24" i="14"/>
  <c r="W19" i="11" s="1"/>
  <c r="F24" i="5"/>
  <c r="W6" i="6" s="1"/>
  <c r="W6" i="4" s="1"/>
  <c r="Z22" i="5"/>
  <c r="U26" i="6" s="1"/>
  <c r="Z19" i="5"/>
  <c r="R26" i="6" s="1"/>
  <c r="H18" i="15"/>
  <c r="Q8" i="12" s="1"/>
  <c r="U24" i="5"/>
  <c r="W21" i="6" s="1"/>
  <c r="H24" i="14"/>
  <c r="W8" i="11" s="1"/>
  <c r="X53" i="8" s="1"/>
  <c r="V22" i="15"/>
  <c r="U22" i="12" s="1"/>
  <c r="U22" i="15"/>
  <c r="U21" i="12" s="1"/>
  <c r="K25" i="15"/>
  <c r="X11" i="12" s="1"/>
  <c r="S25" i="15"/>
  <c r="X19" i="12" s="1"/>
  <c r="U23" i="16"/>
  <c r="V21" i="13" s="1"/>
  <c r="AB22" i="5"/>
  <c r="U28" i="6" s="1"/>
  <c r="U28" i="4" s="1"/>
  <c r="F25" i="5"/>
  <c r="X6" i="6" s="1"/>
  <c r="X6" i="4" s="1"/>
  <c r="L22" i="14"/>
  <c r="U12" i="11" s="1"/>
  <c r="M17" i="15"/>
  <c r="P13" i="12" s="1"/>
  <c r="AD20" i="16"/>
  <c r="S30" i="13" s="1"/>
  <c r="N20" i="16"/>
  <c r="S14" i="13" s="1"/>
  <c r="R21" i="5"/>
  <c r="T18" i="6" s="1"/>
  <c r="H21" i="15"/>
  <c r="T8" i="12" s="1"/>
  <c r="P20" i="16"/>
  <c r="S16" i="13" s="1"/>
  <c r="T23" i="8" s="1"/>
  <c r="H26" i="14"/>
  <c r="Y8" i="11" s="1"/>
  <c r="Z53" i="8" s="1"/>
  <c r="AC26" i="14"/>
  <c r="Y29" i="11" s="1"/>
  <c r="K26" i="15"/>
  <c r="Y11" i="12" s="1"/>
  <c r="U26" i="16"/>
  <c r="Y21" i="13" s="1"/>
  <c r="AA26" i="5"/>
  <c r="Y27" i="6" s="1"/>
  <c r="F26" i="16"/>
  <c r="Y6" i="13" s="1"/>
  <c r="V26" i="14"/>
  <c r="Y22" i="11" s="1"/>
  <c r="DI5" i="7" s="1"/>
  <c r="N26" i="14"/>
  <c r="Y14" i="11" s="1"/>
  <c r="U26" i="14"/>
  <c r="Y21" i="11" s="1"/>
  <c r="AD26" i="5"/>
  <c r="Y30" i="6" s="1"/>
  <c r="P26" i="5"/>
  <c r="Y16" i="6" s="1"/>
  <c r="I26" i="16"/>
  <c r="Y9" i="13" s="1"/>
  <c r="L26" i="15"/>
  <c r="Y12" i="12" s="1"/>
  <c r="G26" i="16"/>
  <c r="Y7" i="13" s="1"/>
  <c r="L26" i="5"/>
  <c r="Y12" i="6" s="1"/>
  <c r="Y12" i="4" s="1"/>
  <c r="T26" i="5"/>
  <c r="Y20" i="6" s="1"/>
  <c r="I26" i="14"/>
  <c r="Y9" i="11" s="1"/>
  <c r="P26" i="14"/>
  <c r="Y16" i="11" s="1"/>
  <c r="AG26" i="14"/>
  <c r="Y33" i="11" s="1"/>
  <c r="AF26" i="14"/>
  <c r="Y32" i="11" s="1"/>
  <c r="Z59" i="8" s="1"/>
  <c r="F26" i="14"/>
  <c r="Y6" i="11" s="1"/>
  <c r="T26" i="16"/>
  <c r="Y20" i="13" s="1"/>
  <c r="T26" i="14"/>
  <c r="Y20" i="11" s="1"/>
  <c r="AG26" i="5"/>
  <c r="Y33" i="6" s="1"/>
  <c r="AC26" i="15"/>
  <c r="Y29" i="12" s="1"/>
  <c r="U26" i="5"/>
  <c r="Y21" i="6" s="1"/>
  <c r="Y21" i="4" s="1"/>
  <c r="AD26" i="16"/>
  <c r="Y30" i="13" s="1"/>
  <c r="W26" i="5"/>
  <c r="Y23" i="6" s="1"/>
  <c r="AA26" i="16"/>
  <c r="Y27" i="13" s="1"/>
  <c r="K26" i="14"/>
  <c r="Y11" i="11" s="1"/>
  <c r="AD26" i="14"/>
  <c r="Y30" i="11" s="1"/>
  <c r="W26" i="14"/>
  <c r="Y23" i="11" s="1"/>
  <c r="V26" i="5"/>
  <c r="Y22" i="6" s="1"/>
  <c r="P26" i="16"/>
  <c r="Y16" i="13" s="1"/>
  <c r="Z23" i="8" s="1"/>
  <c r="AC26" i="16"/>
  <c r="Y29" i="13" s="1"/>
  <c r="H26" i="16"/>
  <c r="Y8" i="13" s="1"/>
  <c r="Z20" i="8" s="1"/>
  <c r="J26" i="16"/>
  <c r="Y10" i="13" s="1"/>
  <c r="K26" i="16"/>
  <c r="Y11" i="13" s="1"/>
  <c r="BC4" i="7" s="1"/>
  <c r="M26" i="5"/>
  <c r="Y13" i="6" s="1"/>
  <c r="M26" i="16"/>
  <c r="Y13" i="13" s="1"/>
  <c r="O26" i="5"/>
  <c r="Y15" i="6" s="1"/>
  <c r="AB26" i="14"/>
  <c r="Y28" i="11" s="1"/>
  <c r="Z57" i="8" s="1"/>
  <c r="H26" i="15"/>
  <c r="Y8" i="12" s="1"/>
  <c r="AF26" i="5"/>
  <c r="Y32" i="6" s="1"/>
  <c r="Y32" i="4" s="1"/>
  <c r="Q26" i="16"/>
  <c r="Y17" i="13" s="1"/>
  <c r="BC3" i="7" s="1"/>
  <c r="R26" i="16"/>
  <c r="Y18" i="13" s="1"/>
  <c r="AF26" i="16"/>
  <c r="Y32" i="13" s="1"/>
  <c r="Q26" i="5"/>
  <c r="Y17" i="6" s="1"/>
  <c r="L26" i="14"/>
  <c r="Y12" i="11" s="1"/>
  <c r="M26" i="15"/>
  <c r="Y13" i="12" s="1"/>
  <c r="J26" i="5"/>
  <c r="Y10" i="6" s="1"/>
  <c r="I26" i="5"/>
  <c r="Y9" i="6" s="1"/>
  <c r="Z8" i="8" s="1"/>
  <c r="N26" i="16"/>
  <c r="Y14" i="13" s="1"/>
  <c r="K26" i="5"/>
  <c r="Y11" i="6" s="1"/>
  <c r="V26" i="16"/>
  <c r="Y22" i="13" s="1"/>
  <c r="F26" i="15"/>
  <c r="Y6" i="12" s="1"/>
  <c r="P26" i="15"/>
  <c r="Y16" i="12" s="1"/>
  <c r="AD26" i="15"/>
  <c r="Y30" i="12" s="1"/>
  <c r="AF26" i="15"/>
  <c r="Y32" i="12" s="1"/>
  <c r="Z47" i="8" s="1"/>
  <c r="V26" i="15"/>
  <c r="Y22" i="12" s="1"/>
  <c r="AB26" i="15"/>
  <c r="Y28" i="12" s="1"/>
  <c r="T26" i="15"/>
  <c r="Y20" i="12" s="1"/>
  <c r="Z42" i="8" s="1"/>
  <c r="F26" i="5"/>
  <c r="Y6" i="6" s="1"/>
  <c r="Y6" i="4" s="1"/>
  <c r="N26" i="15"/>
  <c r="Y14" i="12" s="1"/>
  <c r="Z37" i="8" s="1"/>
  <c r="T25" i="16"/>
  <c r="X20" i="13" s="1"/>
  <c r="AF25" i="14"/>
  <c r="X32" i="11" s="1"/>
  <c r="Y59" i="8" s="1"/>
  <c r="G25" i="16"/>
  <c r="X7" i="13" s="1"/>
  <c r="M25" i="16"/>
  <c r="X13" i="13" s="1"/>
  <c r="Q25" i="16"/>
  <c r="X17" i="13" s="1"/>
  <c r="BB3" i="7" s="1"/>
  <c r="K25" i="16"/>
  <c r="X11" i="13" s="1"/>
  <c r="BB4" i="7" s="1"/>
  <c r="U25" i="16"/>
  <c r="X21" i="13" s="1"/>
  <c r="W25" i="16"/>
  <c r="X23" i="13" s="1"/>
  <c r="F25" i="16"/>
  <c r="X6" i="13" s="1"/>
  <c r="J25" i="5"/>
  <c r="X10" i="6" s="1"/>
  <c r="L25" i="16"/>
  <c r="X12" i="13" s="1"/>
  <c r="N25" i="16"/>
  <c r="X14" i="13" s="1"/>
  <c r="P25" i="16"/>
  <c r="X16" i="13" s="1"/>
  <c r="Y23" i="8" s="1"/>
  <c r="AG23" i="5"/>
  <c r="V33" i="6" s="1"/>
  <c r="P23" i="5"/>
  <c r="V16" i="6" s="1"/>
  <c r="V16" i="4" s="1"/>
  <c r="Z23" i="5"/>
  <c r="V26" i="6" s="1"/>
  <c r="L23" i="5"/>
  <c r="V12" i="6" s="1"/>
  <c r="AD23" i="5"/>
  <c r="V30" i="6" s="1"/>
  <c r="AF23" i="5"/>
  <c r="V32" i="6" s="1"/>
  <c r="V32" i="4" s="1"/>
  <c r="T23" i="5"/>
  <c r="V20" i="6" s="1"/>
  <c r="W12" i="8" s="1"/>
  <c r="M23" i="5"/>
  <c r="V13" i="6" s="1"/>
  <c r="O23" i="5"/>
  <c r="V15" i="6" s="1"/>
  <c r="Q23" i="5"/>
  <c r="V17" i="6" s="1"/>
  <c r="K23" i="5"/>
  <c r="V11" i="6" s="1"/>
  <c r="U23" i="5"/>
  <c r="V21" i="6" s="1"/>
  <c r="V21" i="4" s="1"/>
  <c r="S23" i="5"/>
  <c r="V19" i="6" s="1"/>
  <c r="AF22" i="5"/>
  <c r="U32" i="6" s="1"/>
  <c r="U32" i="4" s="1"/>
  <c r="E18" i="5"/>
  <c r="Q5" i="6" s="1"/>
  <c r="Q5" i="4" s="1"/>
  <c r="M18" i="5"/>
  <c r="Q13" i="6" s="1"/>
  <c r="F18" i="5"/>
  <c r="Q6" i="6" s="1"/>
  <c r="Q6" i="4" s="1"/>
  <c r="Q18" i="5"/>
  <c r="Q17" i="6" s="1"/>
  <c r="AB18" i="5"/>
  <c r="Q28" i="6" s="1"/>
  <c r="V18" i="5"/>
  <c r="Q22" i="6" s="1"/>
  <c r="Z18" i="5"/>
  <c r="Q26" i="6" s="1"/>
  <c r="U18" i="5"/>
  <c r="Q21" i="6" s="1"/>
  <c r="D18" i="5"/>
  <c r="Q4" i="6" s="1"/>
  <c r="AC18" i="5"/>
  <c r="Q29" i="6" s="1"/>
  <c r="K18" i="5"/>
  <c r="Q11" i="6" s="1"/>
  <c r="AA18" i="5"/>
  <c r="Q27" i="6" s="1"/>
  <c r="U38" i="6" l="1"/>
  <c r="Z28" i="8"/>
  <c r="BC6" i="7"/>
  <c r="Z60" i="8"/>
  <c r="DI7" i="7"/>
  <c r="Z39" i="8"/>
  <c r="CF4" i="7"/>
  <c r="V41" i="8"/>
  <c r="CB5" i="7"/>
  <c r="X46" i="8"/>
  <c r="CD6" i="7"/>
  <c r="R28" i="8"/>
  <c r="AU6" i="7"/>
  <c r="AW6" i="23" s="1"/>
  <c r="Q25" i="8"/>
  <c r="AT5" i="7"/>
  <c r="W28" i="8"/>
  <c r="AZ6" i="7"/>
  <c r="X58" i="8"/>
  <c r="DG6" i="7"/>
  <c r="S25" i="8"/>
  <c r="AV5" i="7"/>
  <c r="W48" i="8"/>
  <c r="CC7" i="7"/>
  <c r="DA4" i="7"/>
  <c r="R54" i="8"/>
  <c r="Z46" i="8"/>
  <c r="CF6" i="7"/>
  <c r="Y3" i="7"/>
  <c r="Y10" i="8"/>
  <c r="S48" i="8"/>
  <c r="BY7" i="7"/>
  <c r="CC7" i="23" s="1"/>
  <c r="R58" i="8"/>
  <c r="DA6" i="7"/>
  <c r="DG6" i="23" s="1"/>
  <c r="U54" i="8"/>
  <c r="DD4" i="7"/>
  <c r="T39" i="8"/>
  <c r="BZ4" i="7"/>
  <c r="CD4" i="23" s="1"/>
  <c r="R41" i="8"/>
  <c r="BX5" i="7"/>
  <c r="CB5" i="23" s="1"/>
  <c r="S54" i="8"/>
  <c r="DB4" i="7"/>
  <c r="S46" i="8"/>
  <c r="BY6" i="7"/>
  <c r="CC6" i="23" s="1"/>
  <c r="Q3" i="7"/>
  <c r="Q10" i="8"/>
  <c r="V25" i="8"/>
  <c r="AY5" i="7"/>
  <c r="W58" i="8"/>
  <c r="DF6" i="7"/>
  <c r="Y58" i="8"/>
  <c r="DH6" i="7"/>
  <c r="Z3" i="7"/>
  <c r="Z10" i="8"/>
  <c r="Y20" i="4"/>
  <c r="Z12" i="8"/>
  <c r="R46" i="8"/>
  <c r="BX6" i="7"/>
  <c r="CB6" i="23" s="1"/>
  <c r="DB6" i="7"/>
  <c r="DH6" i="23" s="1"/>
  <c r="S58" i="8"/>
  <c r="Q41" i="8"/>
  <c r="BW5" i="7"/>
  <c r="X60" i="8"/>
  <c r="DG7" i="7"/>
  <c r="W60" i="8"/>
  <c r="DF7" i="7"/>
  <c r="DF4" i="7"/>
  <c r="W54" i="8"/>
  <c r="R3" i="7"/>
  <c r="R10" i="8"/>
  <c r="W3" i="7"/>
  <c r="W10" i="8"/>
  <c r="Z25" i="8"/>
  <c r="BC5" i="7"/>
  <c r="Z58" i="8"/>
  <c r="DI6" i="7"/>
  <c r="S41" i="8"/>
  <c r="BY5" i="7"/>
  <c r="CC5" i="23" s="1"/>
  <c r="S3" i="7"/>
  <c r="S10" i="8"/>
  <c r="CC6" i="7"/>
  <c r="W46" i="8"/>
  <c r="S60" i="8"/>
  <c r="DB7" i="7"/>
  <c r="X39" i="8"/>
  <c r="CD4" i="7"/>
  <c r="Q46" i="8"/>
  <c r="BW6" i="7"/>
  <c r="W39" i="8"/>
  <c r="CC4" i="7"/>
  <c r="Z54" i="8"/>
  <c r="DI4" i="7"/>
  <c r="T48" i="8"/>
  <c r="BZ7" i="7"/>
  <c r="CD7" i="23" s="1"/>
  <c r="Q39" i="8"/>
  <c r="BW4" i="7"/>
  <c r="X54" i="8"/>
  <c r="DG4" i="7"/>
  <c r="V58" i="8"/>
  <c r="DE6" i="7"/>
  <c r="AZ7" i="7"/>
  <c r="W29" i="8"/>
  <c r="AY7" i="7"/>
  <c r="V29" i="8"/>
  <c r="U39" i="8"/>
  <c r="CA4" i="7"/>
  <c r="S39" i="8"/>
  <c r="BY4" i="7"/>
  <c r="CC4" i="23" s="1"/>
  <c r="W20" i="4"/>
  <c r="X12" i="8"/>
  <c r="Y28" i="8"/>
  <c r="BB6" i="7"/>
  <c r="Y39" i="8"/>
  <c r="CE4" i="7"/>
  <c r="Q48" i="8"/>
  <c r="BW7" i="7"/>
  <c r="X20" i="4"/>
  <c r="Y12" i="8"/>
  <c r="CC5" i="7"/>
  <c r="W41" i="8"/>
  <c r="V46" i="8"/>
  <c r="CB6" i="7"/>
  <c r="AV7" i="7"/>
  <c r="AX7" i="23" s="1"/>
  <c r="S29" i="8"/>
  <c r="X3" i="7"/>
  <c r="X10" i="8"/>
  <c r="Y60" i="8"/>
  <c r="DH7" i="7"/>
  <c r="Q28" i="8"/>
  <c r="AT6" i="7"/>
  <c r="X28" i="8"/>
  <c r="BA6" i="7"/>
  <c r="CF5" i="7"/>
  <c r="Z41" i="8"/>
  <c r="T28" i="8"/>
  <c r="AW6" i="7"/>
  <c r="AY6" i="23" s="1"/>
  <c r="U3" i="7"/>
  <c r="U10" i="8"/>
  <c r="R25" i="8"/>
  <c r="AU5" i="7"/>
  <c r="P20" i="4"/>
  <c r="Q12" i="8"/>
  <c r="U48" i="8"/>
  <c r="CA7" i="7"/>
  <c r="Y48" i="8"/>
  <c r="CE7" i="7"/>
  <c r="T46" i="8"/>
  <c r="BZ6" i="7"/>
  <c r="CD6" i="23" s="1"/>
  <c r="DH4" i="7"/>
  <c r="Y54" i="8"/>
  <c r="R4" i="7"/>
  <c r="R11" i="8"/>
  <c r="Q22" i="4"/>
  <c r="R5" i="7"/>
  <c r="R13" i="8"/>
  <c r="V11" i="4"/>
  <c r="W11" i="8"/>
  <c r="W4" i="7"/>
  <c r="V30" i="4"/>
  <c r="W6" i="7"/>
  <c r="W14" i="8"/>
  <c r="V33" i="4"/>
  <c r="W15" i="8"/>
  <c r="W7" i="7"/>
  <c r="Y11" i="4"/>
  <c r="Z4" i="7"/>
  <c r="Z11" i="8"/>
  <c r="Y22" i="4"/>
  <c r="Z5" i="7"/>
  <c r="Z13" i="8"/>
  <c r="Z15" i="8"/>
  <c r="Z7" i="7"/>
  <c r="Y30" i="4"/>
  <c r="Z14" i="8"/>
  <c r="Z6" i="7"/>
  <c r="U15" i="8"/>
  <c r="U7" i="7"/>
  <c r="T11" i="4"/>
  <c r="U11" i="8"/>
  <c r="U4" i="7"/>
  <c r="W11" i="4"/>
  <c r="X11" i="8"/>
  <c r="X4" i="7"/>
  <c r="V11" i="8"/>
  <c r="V4" i="7"/>
  <c r="T11" i="8"/>
  <c r="T4" i="7"/>
  <c r="S14" i="8"/>
  <c r="S6" i="7"/>
  <c r="S6" i="23" s="1"/>
  <c r="W30" i="4"/>
  <c r="X6" i="7"/>
  <c r="X14" i="8"/>
  <c r="R22" i="4"/>
  <c r="S5" i="7"/>
  <c r="S13" i="8"/>
  <c r="R33" i="4"/>
  <c r="S15" i="8"/>
  <c r="S7" i="7"/>
  <c r="S7" i="23" s="1"/>
  <c r="Q30" i="4"/>
  <c r="R14" i="8"/>
  <c r="R6" i="7"/>
  <c r="R6" i="23" s="1"/>
  <c r="Q4" i="7"/>
  <c r="Q11" i="8"/>
  <c r="X15" i="8"/>
  <c r="X7" i="7"/>
  <c r="T14" i="8"/>
  <c r="T6" i="7"/>
  <c r="T6" i="23" s="1"/>
  <c r="U30" i="4"/>
  <c r="V6" i="7"/>
  <c r="V14" i="8"/>
  <c r="X11" i="4"/>
  <c r="Y4" i="7"/>
  <c r="Y11" i="8"/>
  <c r="R11" i="4"/>
  <c r="S4" i="7"/>
  <c r="S11" i="8"/>
  <c r="Q14" i="8"/>
  <c r="Q6" i="7"/>
  <c r="P22" i="4"/>
  <c r="Q5" i="7"/>
  <c r="Q13" i="8"/>
  <c r="U21" i="8"/>
  <c r="V24" i="8"/>
  <c r="Y38" i="8"/>
  <c r="Z36" i="8"/>
  <c r="Q36" i="8"/>
  <c r="U36" i="8"/>
  <c r="V38" i="8"/>
  <c r="W38" i="8"/>
  <c r="V36" i="8"/>
  <c r="S24" i="8"/>
  <c r="S36" i="8"/>
  <c r="Q13" i="4"/>
  <c r="W24" i="8"/>
  <c r="P19" i="4"/>
  <c r="R38" i="6"/>
  <c r="Q38" i="6"/>
  <c r="Q4" i="4"/>
  <c r="Y24" i="8"/>
  <c r="R38" i="8"/>
  <c r="Z24" i="8"/>
  <c r="Q38" i="8"/>
  <c r="U38" i="8"/>
  <c r="X17" i="4"/>
  <c r="T38" i="6"/>
  <c r="R36" i="8"/>
  <c r="T38" i="8"/>
  <c r="S38" i="8"/>
  <c r="V19" i="4"/>
  <c r="X21" i="8"/>
  <c r="X24" i="8"/>
  <c r="W17" i="4"/>
  <c r="X36" i="8"/>
  <c r="W19" i="4"/>
  <c r="X38" i="8"/>
  <c r="P29" i="4"/>
  <c r="AF24" i="16" l="1"/>
  <c r="W32" i="13" s="1"/>
  <c r="AF24" i="15"/>
  <c r="W32" i="12" s="1"/>
  <c r="X47" i="8" s="1"/>
  <c r="V24" i="15"/>
  <c r="W22" i="12" s="1"/>
  <c r="V25" i="5"/>
  <c r="X22" i="6" s="1"/>
  <c r="R25" i="14"/>
  <c r="X18" i="11" s="1"/>
  <c r="P26" i="2"/>
  <c r="Y16" i="3" s="1"/>
  <c r="Y16" i="4" s="1"/>
  <c r="G24" i="16"/>
  <c r="W7" i="13" s="1"/>
  <c r="Q26" i="14"/>
  <c r="Y17" i="11" s="1"/>
  <c r="DI3" i="7" s="1"/>
  <c r="AC25" i="14"/>
  <c r="X29" i="11" s="1"/>
  <c r="M25" i="15"/>
  <c r="X13" i="12" s="1"/>
  <c r="M26" i="2"/>
  <c r="Y13" i="3" s="1"/>
  <c r="Y13" i="4" s="1"/>
  <c r="M26" i="14"/>
  <c r="Y13" i="11" s="1"/>
  <c r="M25" i="5"/>
  <c r="X13" i="6" s="1"/>
  <c r="N24" i="2"/>
  <c r="W14" i="3" s="1"/>
  <c r="W14" i="4" s="1"/>
  <c r="N24" i="16"/>
  <c r="W14" i="13" s="1"/>
  <c r="I24" i="15"/>
  <c r="W9" i="12" s="1"/>
  <c r="X34" i="8" s="1"/>
  <c r="V25" i="15"/>
  <c r="X22" i="12" s="1"/>
  <c r="X26" i="14"/>
  <c r="Y24" i="11" s="1"/>
  <c r="N25" i="2"/>
  <c r="X14" i="3" s="1"/>
  <c r="X14" i="4" s="1"/>
  <c r="X26" i="15"/>
  <c r="Y24" i="12" s="1"/>
  <c r="Z43" i="8" s="1"/>
  <c r="AA24" i="2"/>
  <c r="W27" i="3" s="1"/>
  <c r="AA24" i="5"/>
  <c r="W27" i="6" s="1"/>
  <c r="Y25" i="14"/>
  <c r="X25" i="11" s="1"/>
  <c r="D24" i="14"/>
  <c r="W4" i="11" s="1"/>
  <c r="W38" i="11" s="1"/>
  <c r="I24" i="5"/>
  <c r="W9" i="6" s="1"/>
  <c r="X8" i="8" s="1"/>
  <c r="X24" i="16"/>
  <c r="W24" i="13" s="1"/>
  <c r="X26" i="8" s="1"/>
  <c r="O25" i="5"/>
  <c r="X15" i="6" s="1"/>
  <c r="Z25" i="5"/>
  <c r="X26" i="6" s="1"/>
  <c r="AD25" i="2"/>
  <c r="X30" i="3" s="1"/>
  <c r="W25" i="14"/>
  <c r="X23" i="11" s="1"/>
  <c r="Y24" i="16"/>
  <c r="W25" i="13" s="1"/>
  <c r="W25" i="5"/>
  <c r="X23" i="6" s="1"/>
  <c r="Z24" i="5"/>
  <c r="W26" i="6" s="1"/>
  <c r="O24" i="2"/>
  <c r="W15" i="3" s="1"/>
  <c r="W15" i="4" s="1"/>
  <c r="AG25" i="16"/>
  <c r="X33" i="13" s="1"/>
  <c r="Z25" i="14"/>
  <c r="X26" i="11" s="1"/>
  <c r="Y55" i="8" s="1"/>
  <c r="V25" i="2"/>
  <c r="X22" i="3" s="1"/>
  <c r="U25" i="2"/>
  <c r="X21" i="3" s="1"/>
  <c r="X21" i="4" s="1"/>
  <c r="O25" i="16"/>
  <c r="X15" i="13" s="1"/>
  <c r="R24" i="14"/>
  <c r="W18" i="11" s="1"/>
  <c r="AG24" i="16"/>
  <c r="W33" i="13" s="1"/>
  <c r="I25" i="16"/>
  <c r="X9" i="13" s="1"/>
  <c r="AB25" i="16"/>
  <c r="X28" i="13" s="1"/>
  <c r="Y27" i="8" s="1"/>
  <c r="I26" i="2"/>
  <c r="Y9" i="3" s="1"/>
  <c r="Y9" i="4" s="1"/>
  <c r="J25" i="14"/>
  <c r="X10" i="11" s="1"/>
  <c r="AB24" i="5"/>
  <c r="W28" i="6" s="1"/>
  <c r="J25" i="16"/>
  <c r="X10" i="13" s="1"/>
  <c r="D24" i="15"/>
  <c r="W4" i="12" s="1"/>
  <c r="AC24" i="14"/>
  <c r="W29" i="11" s="1"/>
  <c r="R24" i="15"/>
  <c r="W18" i="12" s="1"/>
  <c r="U24" i="14"/>
  <c r="W21" i="11" s="1"/>
  <c r="AB24" i="16"/>
  <c r="W28" i="13" s="1"/>
  <c r="X27" i="8" s="1"/>
  <c r="AG24" i="2"/>
  <c r="W33" i="3" s="1"/>
  <c r="W33" i="4" s="1"/>
  <c r="AG24" i="15"/>
  <c r="W33" i="12" s="1"/>
  <c r="D24" i="5"/>
  <c r="W4" i="6" s="1"/>
  <c r="W38" i="6" s="1"/>
  <c r="AC25" i="2"/>
  <c r="X29" i="3" s="1"/>
  <c r="AC25" i="16"/>
  <c r="X29" i="13" s="1"/>
  <c r="U24" i="15"/>
  <c r="W21" i="12" s="1"/>
  <c r="AB25" i="2"/>
  <c r="X28" i="3" s="1"/>
  <c r="X28" i="4" s="1"/>
  <c r="AB24" i="15"/>
  <c r="W28" i="12" s="1"/>
  <c r="U24" i="2"/>
  <c r="W21" i="3" s="1"/>
  <c r="W21" i="4" s="1"/>
  <c r="E24" i="2"/>
  <c r="W5" i="3" s="1"/>
  <c r="W5" i="4" s="1"/>
  <c r="E24" i="15"/>
  <c r="W5" i="12" s="1"/>
  <c r="O26" i="15"/>
  <c r="Y15" i="12" s="1"/>
  <c r="I26" i="15"/>
  <c r="Y9" i="12" s="1"/>
  <c r="Z34" i="8" s="1"/>
  <c r="AG26" i="15"/>
  <c r="Y33" i="12" s="1"/>
  <c r="W38" i="12" l="1"/>
  <c r="X48" i="8"/>
  <c r="CD7" i="7"/>
  <c r="Y29" i="8"/>
  <c r="BB7" i="7"/>
  <c r="X41" i="8"/>
  <c r="CD5" i="7"/>
  <c r="Z48" i="8"/>
  <c r="CF7" i="7"/>
  <c r="BA7" i="7"/>
  <c r="X29" i="8"/>
  <c r="Y41" i="8"/>
  <c r="CE5" i="7"/>
  <c r="Y5" i="7"/>
  <c r="Y13" i="8"/>
  <c r="G21" i="14"/>
  <c r="T7" i="11" s="1"/>
  <c r="X21" i="16"/>
  <c r="T24" i="13" s="1"/>
  <c r="U26" i="8" s="1"/>
  <c r="AF21" i="16"/>
  <c r="T32" i="13" s="1"/>
  <c r="X22" i="4"/>
  <c r="Y36" i="8"/>
  <c r="W27" i="4"/>
  <c r="AF24" i="5"/>
  <c r="W32" i="6" s="1"/>
  <c r="AC24" i="2"/>
  <c r="W29" i="3" s="1"/>
  <c r="AC24" i="5"/>
  <c r="W29" i="6" s="1"/>
  <c r="X29" i="4"/>
  <c r="O24" i="16"/>
  <c r="W15" i="13" s="1"/>
  <c r="AE24" i="16"/>
  <c r="W31" i="13" s="1"/>
  <c r="K18" i="15"/>
  <c r="Q11" i="12" s="1"/>
  <c r="K18" i="2"/>
  <c r="Q11" i="3" s="1"/>
  <c r="Q11" i="4" s="1"/>
  <c r="R20" i="15"/>
  <c r="S18" i="12" s="1"/>
  <c r="Y25" i="5"/>
  <c r="X25" i="6" s="1"/>
  <c r="I20" i="15"/>
  <c r="S9" i="12" s="1"/>
  <c r="T34" i="8" s="1"/>
  <c r="I25" i="2"/>
  <c r="X9" i="3" s="1"/>
  <c r="W26" i="15"/>
  <c r="Y23" i="12" s="1"/>
  <c r="AE25" i="14"/>
  <c r="X31" i="11" s="1"/>
  <c r="G25" i="14"/>
  <c r="X7" i="11" s="1"/>
  <c r="I25" i="5"/>
  <c r="X9" i="6" s="1"/>
  <c r="Y8" i="8" s="1"/>
  <c r="V24" i="16"/>
  <c r="W22" i="13" s="1"/>
  <c r="AE24" i="15"/>
  <c r="W31" i="12" s="1"/>
  <c r="M25" i="2"/>
  <c r="X13" i="3" s="1"/>
  <c r="X13" i="4" s="1"/>
  <c r="V25" i="16"/>
  <c r="X22" i="13" s="1"/>
  <c r="AD25" i="5"/>
  <c r="X30" i="6" s="1"/>
  <c r="L24" i="14"/>
  <c r="W12" i="11" s="1"/>
  <c r="I24" i="2"/>
  <c r="W9" i="3" s="1"/>
  <c r="W9" i="4" s="1"/>
  <c r="AG25" i="5"/>
  <c r="X33" i="6" s="1"/>
  <c r="R25" i="5"/>
  <c r="X18" i="6" s="1"/>
  <c r="R24" i="2"/>
  <c r="W18" i="3" s="1"/>
  <c r="R24" i="5"/>
  <c r="W18" i="6" s="1"/>
  <c r="L25" i="5"/>
  <c r="X12" i="6" s="1"/>
  <c r="M24" i="14"/>
  <c r="W13" i="11" s="1"/>
  <c r="M24" i="2"/>
  <c r="W13" i="3" s="1"/>
  <c r="W13" i="4" s="1"/>
  <c r="R18" i="5"/>
  <c r="Q18" i="6" s="1"/>
  <c r="Y25" i="16"/>
  <c r="X25" i="13" s="1"/>
  <c r="W25" i="2"/>
  <c r="X23" i="3" s="1"/>
  <c r="X23" i="4" s="1"/>
  <c r="AJ24" i="15"/>
  <c r="Y21" i="16"/>
  <c r="T25" i="13" s="1"/>
  <c r="I21" i="14"/>
  <c r="T9" i="11" s="1"/>
  <c r="V24" i="5"/>
  <c r="W22" i="6" s="1"/>
  <c r="V24" i="2"/>
  <c r="W22" i="3" s="1"/>
  <c r="Y24" i="14"/>
  <c r="W25" i="11" s="1"/>
  <c r="N26" i="5"/>
  <c r="Y14" i="6" s="1"/>
  <c r="Z9" i="8" s="1"/>
  <c r="P25" i="5"/>
  <c r="X16" i="6" s="1"/>
  <c r="G17" i="5"/>
  <c r="P7" i="6" s="1"/>
  <c r="Q26" i="15"/>
  <c r="Y17" i="12" s="1"/>
  <c r="CF3" i="7" s="1"/>
  <c r="P25" i="2"/>
  <c r="X16" i="3" s="1"/>
  <c r="N17" i="5"/>
  <c r="P14" i="6" s="1"/>
  <c r="Q9" i="8" s="1"/>
  <c r="V21" i="16"/>
  <c r="T22" i="13" s="1"/>
  <c r="X18" i="5"/>
  <c r="Q24" i="6" s="1"/>
  <c r="AE25" i="5"/>
  <c r="X31" i="6" s="1"/>
  <c r="N18" i="2"/>
  <c r="Q14" i="3" s="1"/>
  <c r="Q14" i="4" s="1"/>
  <c r="AE25" i="16"/>
  <c r="X31" i="13" s="1"/>
  <c r="M25" i="14"/>
  <c r="X13" i="11" s="1"/>
  <c r="X24" i="5"/>
  <c r="W24" i="6" s="1"/>
  <c r="W24" i="5"/>
  <c r="W23" i="6" s="1"/>
  <c r="J24" i="14"/>
  <c r="W10" i="11" s="1"/>
  <c r="J24" i="2"/>
  <c r="W10" i="3" s="1"/>
  <c r="W10" i="4" s="1"/>
  <c r="Y18" i="5"/>
  <c r="Q25" i="6" s="1"/>
  <c r="X25" i="16"/>
  <c r="X24" i="13" s="1"/>
  <c r="Y26" i="8" s="1"/>
  <c r="J18" i="2"/>
  <c r="Q10" i="3" s="1"/>
  <c r="Q10" i="4" s="1"/>
  <c r="J18" i="14"/>
  <c r="Q10" i="11" s="1"/>
  <c r="L20" i="14"/>
  <c r="S12" i="11" s="1"/>
  <c r="M21" i="2"/>
  <c r="T13" i="3" s="1"/>
  <c r="M21" i="5"/>
  <c r="T13" i="6" s="1"/>
  <c r="H17" i="15"/>
  <c r="P8" i="12" s="1"/>
  <c r="AB17" i="5"/>
  <c r="P28" i="6" s="1"/>
  <c r="S19" i="2"/>
  <c r="R19" i="3" s="1"/>
  <c r="S19" i="5"/>
  <c r="R19" i="6" s="1"/>
  <c r="W19" i="5"/>
  <c r="R23" i="6" s="1"/>
  <c r="F19" i="14"/>
  <c r="R6" i="11" s="1"/>
  <c r="F19" i="2"/>
  <c r="R6" i="3" s="1"/>
  <c r="R6" i="4" s="1"/>
  <c r="X19" i="15"/>
  <c r="R24" i="12" s="1"/>
  <c r="S43" i="8" s="1"/>
  <c r="M19" i="5"/>
  <c r="R13" i="6" s="1"/>
  <c r="T19" i="14"/>
  <c r="R20" i="11" s="1"/>
  <c r="T19" i="2"/>
  <c r="R20" i="3" s="1"/>
  <c r="R20" i="4" s="1"/>
  <c r="Q19" i="14"/>
  <c r="R17" i="11" s="1"/>
  <c r="DB3" i="7" s="1"/>
  <c r="H19" i="14"/>
  <c r="R8" i="11" s="1"/>
  <c r="S53" i="8" s="1"/>
  <c r="H19" i="15"/>
  <c r="R8" i="12" s="1"/>
  <c r="I18" i="14"/>
  <c r="Q9" i="11" s="1"/>
  <c r="S18" i="5"/>
  <c r="Q19" i="6" s="1"/>
  <c r="X18" i="15"/>
  <c r="Q24" i="12" s="1"/>
  <c r="R43" i="8" s="1"/>
  <c r="T18" i="5"/>
  <c r="Q20" i="6" s="1"/>
  <c r="R12" i="8" s="1"/>
  <c r="H18" i="2"/>
  <c r="Q8" i="3" s="1"/>
  <c r="H18" i="5"/>
  <c r="Q8" i="6" s="1"/>
  <c r="T20" i="14"/>
  <c r="S20" i="11" s="1"/>
  <c r="Q20" i="14"/>
  <c r="S17" i="11" s="1"/>
  <c r="DC3" i="7" s="1"/>
  <c r="X20" i="15"/>
  <c r="S24" i="12" s="1"/>
  <c r="T43" i="8" s="1"/>
  <c r="S20" i="16"/>
  <c r="S19" i="13" s="1"/>
  <c r="S20" i="5"/>
  <c r="S19" i="6" s="1"/>
  <c r="J24" i="15"/>
  <c r="W10" i="12" s="1"/>
  <c r="S22" i="15"/>
  <c r="U19" i="12" s="1"/>
  <c r="K22" i="14"/>
  <c r="U11" i="11" s="1"/>
  <c r="AG18" i="16"/>
  <c r="Q33" i="13" s="1"/>
  <c r="AA26" i="15"/>
  <c r="Y27" i="12" s="1"/>
  <c r="Z45" i="8" s="1"/>
  <c r="G19" i="15"/>
  <c r="R7" i="12" s="1"/>
  <c r="Y19" i="15"/>
  <c r="R25" i="12" s="1"/>
  <c r="S40" i="8" s="1"/>
  <c r="Y19" i="14"/>
  <c r="R25" i="11" s="1"/>
  <c r="AJ24" i="14"/>
  <c r="Y26" i="14"/>
  <c r="Y25" i="11" s="1"/>
  <c r="X26" i="5"/>
  <c r="Y24" i="6" s="1"/>
  <c r="Y20" i="15"/>
  <c r="S25" i="12" s="1"/>
  <c r="T40" i="8" s="1"/>
  <c r="AA21" i="14"/>
  <c r="T27" i="11" s="1"/>
  <c r="U56" i="8" s="1"/>
  <c r="Y24" i="2"/>
  <c r="W25" i="3" s="1"/>
  <c r="X26" i="16"/>
  <c r="Y24" i="13" s="1"/>
  <c r="Z26" i="8" s="1"/>
  <c r="S26" i="15"/>
  <c r="Y19" i="12" s="1"/>
  <c r="AG18" i="5"/>
  <c r="Q33" i="6" s="1"/>
  <c r="AG21" i="14"/>
  <c r="T33" i="11" s="1"/>
  <c r="W26" i="16"/>
  <c r="Y23" i="13" s="1"/>
  <c r="S25" i="16"/>
  <c r="X19" i="13" s="1"/>
  <c r="H25" i="2"/>
  <c r="X8" i="3" s="1"/>
  <c r="X8" i="4" s="1"/>
  <c r="W19" i="2"/>
  <c r="R23" i="3" s="1"/>
  <c r="W19" i="14"/>
  <c r="R23" i="11" s="1"/>
  <c r="J17" i="2"/>
  <c r="P10" i="3" s="1"/>
  <c r="P10" i="4" s="1"/>
  <c r="Z18" i="15"/>
  <c r="Q26" i="12" s="1"/>
  <c r="R44" i="8" s="1"/>
  <c r="AC26" i="2"/>
  <c r="Y29" i="3" s="1"/>
  <c r="S26" i="5"/>
  <c r="Y19" i="6" s="1"/>
  <c r="Z22" i="2"/>
  <c r="U26" i="3" s="1"/>
  <c r="U26" i="4" s="1"/>
  <c r="Z22" i="14"/>
  <c r="U26" i="11" s="1"/>
  <c r="V55" i="8" s="1"/>
  <c r="W26" i="2"/>
  <c r="Y23" i="3" s="1"/>
  <c r="Y23" i="4" s="1"/>
  <c r="R25" i="16"/>
  <c r="X18" i="13" s="1"/>
  <c r="G24" i="14"/>
  <c r="W7" i="11" s="1"/>
  <c r="O26" i="16"/>
  <c r="Y15" i="13" s="1"/>
  <c r="R25" i="2"/>
  <c r="X18" i="3" s="1"/>
  <c r="X18" i="4" s="1"/>
  <c r="AG18" i="14"/>
  <c r="Q33" i="11" s="1"/>
  <c r="AD17" i="2"/>
  <c r="P30" i="3" s="1"/>
  <c r="P30" i="4" s="1"/>
  <c r="Z19" i="15"/>
  <c r="R26" i="12" s="1"/>
  <c r="S44" i="8" s="1"/>
  <c r="Z25" i="16"/>
  <c r="X26" i="13" s="1"/>
  <c r="Z24" i="2"/>
  <c r="W26" i="3" s="1"/>
  <c r="W26" i="4" s="1"/>
  <c r="Z26" i="14"/>
  <c r="Y26" i="11" s="1"/>
  <c r="Z55" i="8" s="1"/>
  <c r="Z21" i="14"/>
  <c r="T26" i="11" s="1"/>
  <c r="U55" i="8" s="1"/>
  <c r="AA19" i="2"/>
  <c r="R27" i="3" s="1"/>
  <c r="R27" i="4" s="1"/>
  <c r="AA19" i="14"/>
  <c r="R27" i="11" s="1"/>
  <c r="S56" i="8" s="1"/>
  <c r="AF19" i="2"/>
  <c r="R32" i="3" s="1"/>
  <c r="AG25" i="2"/>
  <c r="X33" i="3" s="1"/>
  <c r="AD20" i="2"/>
  <c r="S30" i="3" s="1"/>
  <c r="S30" i="4" s="1"/>
  <c r="H25" i="16"/>
  <c r="X8" i="13" s="1"/>
  <c r="Y20" i="8" s="1"/>
  <c r="S25" i="2"/>
  <c r="X19" i="3" s="1"/>
  <c r="X19" i="4" s="1"/>
  <c r="G25" i="5"/>
  <c r="X7" i="6" s="1"/>
  <c r="Z18" i="14"/>
  <c r="Q26" i="11" s="1"/>
  <c r="R55" i="8" s="1"/>
  <c r="I19" i="14"/>
  <c r="R9" i="11" s="1"/>
  <c r="Z25" i="15"/>
  <c r="X26" i="12" s="1"/>
  <c r="Y44" i="8" s="1"/>
  <c r="X18" i="2"/>
  <c r="Q24" i="3" s="1"/>
  <c r="Z26" i="16"/>
  <c r="Y26" i="13" s="1"/>
  <c r="G26" i="15"/>
  <c r="Y7" i="12" s="1"/>
  <c r="Z20" i="15"/>
  <c r="S26" i="12" s="1"/>
  <c r="T44" i="8" s="1"/>
  <c r="Z20" i="14"/>
  <c r="S26" i="11" s="1"/>
  <c r="T55" i="8" s="1"/>
  <c r="Y26" i="16"/>
  <c r="Y25" i="13" s="1"/>
  <c r="O19" i="5"/>
  <c r="R15" i="6" s="1"/>
  <c r="AE25" i="15"/>
  <c r="X31" i="12" s="1"/>
  <c r="L25" i="2"/>
  <c r="X12" i="3" s="1"/>
  <c r="L25" i="15"/>
  <c r="X12" i="12" s="1"/>
  <c r="AB21" i="14"/>
  <c r="T28" i="11" s="1"/>
  <c r="U57" i="8" s="1"/>
  <c r="H17" i="2"/>
  <c r="P8" i="3" s="1"/>
  <c r="P8" i="4" s="1"/>
  <c r="G24" i="15"/>
  <c r="W7" i="12" s="1"/>
  <c r="S26" i="16"/>
  <c r="Y19" i="13" s="1"/>
  <c r="AG26" i="16"/>
  <c r="Y33" i="13" s="1"/>
  <c r="AG26" i="2"/>
  <c r="Y33" i="3" s="1"/>
  <c r="Y33" i="4" s="1"/>
  <c r="R26" i="15"/>
  <c r="Y18" i="12" s="1"/>
  <c r="AB26" i="16"/>
  <c r="Y28" i="13" s="1"/>
  <c r="Z27" i="8" s="1"/>
  <c r="O25" i="2"/>
  <c r="X15" i="3" s="1"/>
  <c r="X15" i="4" s="1"/>
  <c r="D24" i="2"/>
  <c r="W4" i="3" s="1"/>
  <c r="W4" i="4" s="1"/>
  <c r="C24" i="16"/>
  <c r="W3" i="13" s="1"/>
  <c r="AE24" i="5"/>
  <c r="W31" i="6" s="1"/>
  <c r="AB24" i="2"/>
  <c r="W28" i="3" s="1"/>
  <c r="W28" i="4" s="1"/>
  <c r="AI24" i="2"/>
  <c r="AI24" i="14"/>
  <c r="AE24" i="2"/>
  <c r="W31" i="3" s="1"/>
  <c r="AI24" i="15"/>
  <c r="AC20" i="15"/>
  <c r="S29" i="12" s="1"/>
  <c r="U20" i="14"/>
  <c r="S21" i="11" s="1"/>
  <c r="AA20" i="15"/>
  <c r="S27" i="12" s="1"/>
  <c r="T45" i="8" s="1"/>
  <c r="R21" i="14"/>
  <c r="T18" i="11" s="1"/>
  <c r="O18" i="2"/>
  <c r="Q15" i="3" s="1"/>
  <c r="Q15" i="4" s="1"/>
  <c r="N17" i="14"/>
  <c r="P14" i="11" s="1"/>
  <c r="AE19" i="15"/>
  <c r="R31" i="12" s="1"/>
  <c r="R17" i="15"/>
  <c r="P18" i="12" s="1"/>
  <c r="U18" i="2"/>
  <c r="Q21" i="3" s="1"/>
  <c r="Q21" i="4" s="1"/>
  <c r="U18" i="14"/>
  <c r="Q21" i="11" s="1"/>
  <c r="R26" i="2"/>
  <c r="Y18" i="3" s="1"/>
  <c r="E21" i="14"/>
  <c r="T5" i="11" s="1"/>
  <c r="E21" i="2"/>
  <c r="T5" i="3" s="1"/>
  <c r="T5" i="4" s="1"/>
  <c r="AE18" i="5"/>
  <c r="Q31" i="6" s="1"/>
  <c r="AC21" i="5"/>
  <c r="T29" i="6" s="1"/>
  <c r="AA26" i="2"/>
  <c r="Y27" i="3" s="1"/>
  <c r="Y27" i="4" s="1"/>
  <c r="E22" i="2"/>
  <c r="U5" i="3" s="1"/>
  <c r="U5" i="4" s="1"/>
  <c r="AC21" i="2"/>
  <c r="T29" i="3" s="1"/>
  <c r="R17" i="2"/>
  <c r="P18" i="3" s="1"/>
  <c r="P18" i="4" s="1"/>
  <c r="AG21" i="2"/>
  <c r="T33" i="3" s="1"/>
  <c r="T33" i="4" s="1"/>
  <c r="AB26" i="2"/>
  <c r="Y28" i="3" s="1"/>
  <c r="N17" i="2"/>
  <c r="P14" i="3" s="1"/>
  <c r="P14" i="4" s="1"/>
  <c r="U22" i="2"/>
  <c r="U21" i="3" s="1"/>
  <c r="U22" i="5"/>
  <c r="U21" i="6" s="1"/>
  <c r="C24" i="15" l="1"/>
  <c r="W3" i="12" s="1"/>
  <c r="X33" i="4"/>
  <c r="Q24" i="4"/>
  <c r="R29" i="8"/>
  <c r="AU7" i="7"/>
  <c r="BC7" i="7"/>
  <c r="Z29" i="8"/>
  <c r="R60" i="8"/>
  <c r="DA7" i="7"/>
  <c r="DG7" i="23" s="1"/>
  <c r="DE4" i="7"/>
  <c r="V54" i="8"/>
  <c r="U60" i="8"/>
  <c r="DD7" i="7"/>
  <c r="X25" i="8"/>
  <c r="BA5" i="7"/>
  <c r="R39" i="8"/>
  <c r="BX4" i="7"/>
  <c r="CB4" i="23" s="1"/>
  <c r="U25" i="8"/>
  <c r="AX5" i="7"/>
  <c r="R23" i="4"/>
  <c r="X16" i="4"/>
  <c r="Y25" i="8"/>
  <c r="BB5" i="7"/>
  <c r="X9" i="4"/>
  <c r="R15" i="8"/>
  <c r="R7" i="7"/>
  <c r="R7" i="23" s="1"/>
  <c r="X5" i="7"/>
  <c r="X13" i="8"/>
  <c r="Y15" i="8"/>
  <c r="Y7" i="7"/>
  <c r="X30" i="4"/>
  <c r="Y14" i="8"/>
  <c r="Y6" i="7"/>
  <c r="T13" i="4"/>
  <c r="O21" i="2"/>
  <c r="T15" i="3" s="1"/>
  <c r="W21" i="15"/>
  <c r="T23" i="12" s="1"/>
  <c r="X21" i="15"/>
  <c r="T24" i="12" s="1"/>
  <c r="U43" i="8" s="1"/>
  <c r="AF21" i="14"/>
  <c r="T32" i="11" s="1"/>
  <c r="U59" i="8" s="1"/>
  <c r="P21" i="2"/>
  <c r="T16" i="3" s="1"/>
  <c r="T16" i="4" s="1"/>
  <c r="F21" i="15"/>
  <c r="T6" i="12" s="1"/>
  <c r="AA21" i="5"/>
  <c r="T27" i="6" s="1"/>
  <c r="U21" i="2"/>
  <c r="T21" i="3" s="1"/>
  <c r="T21" i="4" s="1"/>
  <c r="F21" i="2"/>
  <c r="T6" i="3" s="1"/>
  <c r="W29" i="4"/>
  <c r="U21" i="4"/>
  <c r="R19" i="4"/>
  <c r="X12" i="4"/>
  <c r="I19" i="15"/>
  <c r="R9" i="12" s="1"/>
  <c r="S34" i="8" s="1"/>
  <c r="Y26" i="5"/>
  <c r="Y25" i="6" s="1"/>
  <c r="Z38" i="8"/>
  <c r="AF24" i="14"/>
  <c r="W32" i="11" s="1"/>
  <c r="X59" i="8" s="1"/>
  <c r="W18" i="4"/>
  <c r="W22" i="4"/>
  <c r="X35" i="8"/>
  <c r="X22" i="8"/>
  <c r="C24" i="14"/>
  <c r="W3" i="11" s="1"/>
  <c r="AF24" i="2"/>
  <c r="W32" i="3" s="1"/>
  <c r="W32" i="4" s="1"/>
  <c r="H17" i="14"/>
  <c r="P8" i="11" s="1"/>
  <c r="Q53" i="8" s="1"/>
  <c r="Q8" i="4"/>
  <c r="W31" i="4"/>
  <c r="AE19" i="16"/>
  <c r="R31" i="13" s="1"/>
  <c r="Y29" i="4"/>
  <c r="T29" i="4"/>
  <c r="W24" i="2"/>
  <c r="W23" i="3" s="1"/>
  <c r="W23" i="4" s="1"/>
  <c r="G18" i="2"/>
  <c r="Q7" i="3" s="1"/>
  <c r="X24" i="2"/>
  <c r="W24" i="3" s="1"/>
  <c r="W24" i="4" s="1"/>
  <c r="N26" i="2"/>
  <c r="Y14" i="3" s="1"/>
  <c r="Y14" i="4" s="1"/>
  <c r="Q21" i="14"/>
  <c r="T17" i="11" s="1"/>
  <c r="DD3" i="7" s="1"/>
  <c r="J25" i="2"/>
  <c r="X10" i="3" s="1"/>
  <c r="X10" i="4" s="1"/>
  <c r="AE24" i="14"/>
  <c r="W31" i="11" s="1"/>
  <c r="Z19" i="14"/>
  <c r="R26" i="11" s="1"/>
  <c r="S55" i="8" s="1"/>
  <c r="J19" i="14"/>
  <c r="R10" i="11" s="1"/>
  <c r="V20" i="15"/>
  <c r="S22" i="12" s="1"/>
  <c r="X24" i="14"/>
  <c r="W24" i="11" s="1"/>
  <c r="Y25" i="2"/>
  <c r="X25" i="3" s="1"/>
  <c r="X25" i="4" s="1"/>
  <c r="P20" i="15"/>
  <c r="S16" i="12" s="1"/>
  <c r="L24" i="2"/>
  <c r="W12" i="3" s="1"/>
  <c r="W12" i="4" s="1"/>
  <c r="Q26" i="2"/>
  <c r="Y17" i="3" s="1"/>
  <c r="Y17" i="4" s="1"/>
  <c r="AA25" i="15"/>
  <c r="X27" i="12" s="1"/>
  <c r="Y45" i="8" s="1"/>
  <c r="G25" i="15"/>
  <c r="X7" i="12" s="1"/>
  <c r="AE21" i="14"/>
  <c r="T31" i="11" s="1"/>
  <c r="J17" i="15"/>
  <c r="P10" i="12" s="1"/>
  <c r="AF17" i="5"/>
  <c r="P32" i="6" s="1"/>
  <c r="AG17" i="5"/>
  <c r="P33" i="6" s="1"/>
  <c r="AA25" i="2"/>
  <c r="X27" i="3" s="1"/>
  <c r="X27" i="4" s="1"/>
  <c r="C21" i="16"/>
  <c r="T3" i="13" s="1"/>
  <c r="K20" i="14"/>
  <c r="S11" i="11" s="1"/>
  <c r="AE18" i="15"/>
  <c r="Q31" i="12" s="1"/>
  <c r="AD17" i="14"/>
  <c r="P30" i="11" s="1"/>
  <c r="Y25" i="15"/>
  <c r="X25" i="12" s="1"/>
  <c r="Y40" i="8" s="1"/>
  <c r="AI24" i="5"/>
  <c r="AA17" i="5"/>
  <c r="P27" i="6" s="1"/>
  <c r="X21" i="14"/>
  <c r="T24" i="11" s="1"/>
  <c r="V21" i="15"/>
  <c r="T22" i="12" s="1"/>
  <c r="R21" i="15"/>
  <c r="T18" i="12" s="1"/>
  <c r="X20" i="16"/>
  <c r="S24" i="13" s="1"/>
  <c r="T26" i="8" s="1"/>
  <c r="AA20" i="16"/>
  <c r="S27" i="13" s="1"/>
  <c r="T20" i="16"/>
  <c r="S20" i="13" s="1"/>
  <c r="AC22" i="2"/>
  <c r="U29" i="3" s="1"/>
  <c r="U29" i="4" s="1"/>
  <c r="AC22" i="15"/>
  <c r="U29" i="12" s="1"/>
  <c r="W22" i="5"/>
  <c r="U23" i="6" s="1"/>
  <c r="R22" i="5"/>
  <c r="U18" i="6" s="1"/>
  <c r="AJ24" i="2"/>
  <c r="C24" i="2" s="1"/>
  <c r="W3" i="3" s="1"/>
  <c r="Y21" i="14"/>
  <c r="T25" i="11" s="1"/>
  <c r="AB17" i="2"/>
  <c r="P28" i="3" s="1"/>
  <c r="P28" i="4" s="1"/>
  <c r="AB17" i="14"/>
  <c r="P28" i="11" s="1"/>
  <c r="Q57" i="8" s="1"/>
  <c r="R20" i="16"/>
  <c r="S18" i="13" s="1"/>
  <c r="P19" i="15"/>
  <c r="R16" i="12" s="1"/>
  <c r="X25" i="2"/>
  <c r="X24" i="3" s="1"/>
  <c r="X24" i="4" s="1"/>
  <c r="R19" i="5"/>
  <c r="R18" i="6" s="1"/>
  <c r="H22" i="2"/>
  <c r="U8" i="3" s="1"/>
  <c r="H22" i="5"/>
  <c r="U8" i="6" s="1"/>
  <c r="AE17" i="5"/>
  <c r="P31" i="6" s="1"/>
  <c r="N19" i="2"/>
  <c r="R14" i="3" s="1"/>
  <c r="R14" i="4" s="1"/>
  <c r="L18" i="16"/>
  <c r="Q12" i="13" s="1"/>
  <c r="W23" i="2"/>
  <c r="V23" i="3" s="1"/>
  <c r="W23" i="5"/>
  <c r="V23" i="6" s="1"/>
  <c r="G24" i="5"/>
  <c r="W7" i="6" s="1"/>
  <c r="G18" i="5"/>
  <c r="Q7" i="6" s="1"/>
  <c r="AJ24" i="5"/>
  <c r="Y26" i="15"/>
  <c r="Y25" i="12" s="1"/>
  <c r="Z40" i="8" s="1"/>
  <c r="G21" i="15"/>
  <c r="T7" i="12" s="1"/>
  <c r="P17" i="2"/>
  <c r="P16" i="3" s="1"/>
  <c r="P16" i="4" s="1"/>
  <c r="X23" i="14"/>
  <c r="V24" i="11" s="1"/>
  <c r="X22" i="16"/>
  <c r="U24" i="13" s="1"/>
  <c r="V26" i="8" s="1"/>
  <c r="V22" i="14"/>
  <c r="U22" i="11" s="1"/>
  <c r="DE5" i="7" s="1"/>
  <c r="Q22" i="2"/>
  <c r="U17" i="3" s="1"/>
  <c r="U17" i="4" s="1"/>
  <c r="Q22" i="14"/>
  <c r="U17" i="11" s="1"/>
  <c r="DE3" i="7" s="1"/>
  <c r="Y22" i="15"/>
  <c r="U25" i="12" s="1"/>
  <c r="V40" i="8" s="1"/>
  <c r="X21" i="5"/>
  <c r="T24" i="6" s="1"/>
  <c r="AE21" i="16"/>
  <c r="T31" i="13" s="1"/>
  <c r="Q18" i="14"/>
  <c r="Q17" i="11" s="1"/>
  <c r="DA3" i="7" s="1"/>
  <c r="Y24" i="5"/>
  <c r="W25" i="6" s="1"/>
  <c r="N23" i="5"/>
  <c r="V14" i="6" s="1"/>
  <c r="W9" i="8" s="1"/>
  <c r="I20" i="5"/>
  <c r="S9" i="6" s="1"/>
  <c r="T8" i="8" s="1"/>
  <c r="T21" i="2"/>
  <c r="T20" i="3" s="1"/>
  <c r="T20" i="4" s="1"/>
  <c r="M22" i="14"/>
  <c r="U13" i="11" s="1"/>
  <c r="L20" i="16"/>
  <c r="S12" i="13" s="1"/>
  <c r="X19" i="5"/>
  <c r="R24" i="6" s="1"/>
  <c r="R23" i="15"/>
  <c r="V18" i="12" s="1"/>
  <c r="AE17" i="15"/>
  <c r="P31" i="12" s="1"/>
  <c r="T20" i="5"/>
  <c r="S20" i="6" s="1"/>
  <c r="T12" i="8" s="1"/>
  <c r="AE26" i="16"/>
  <c r="Y31" i="13" s="1"/>
  <c r="Q23" i="2"/>
  <c r="V17" i="3" s="1"/>
  <c r="V17" i="4" s="1"/>
  <c r="J22" i="16"/>
  <c r="U10" i="13" s="1"/>
  <c r="D21" i="14"/>
  <c r="T4" i="11" s="1"/>
  <c r="T38" i="11" s="1"/>
  <c r="G23" i="5"/>
  <c r="V7" i="6" s="1"/>
  <c r="Z25" i="2"/>
  <c r="X26" i="3" s="1"/>
  <c r="X26" i="4" s="1"/>
  <c r="AE26" i="15"/>
  <c r="Y31" i="12" s="1"/>
  <c r="H19" i="2"/>
  <c r="R8" i="3" s="1"/>
  <c r="D21" i="2"/>
  <c r="T4" i="3" s="1"/>
  <c r="T4" i="4" s="1"/>
  <c r="AG22" i="15"/>
  <c r="U33" i="12" s="1"/>
  <c r="K22" i="2"/>
  <c r="U11" i="3" s="1"/>
  <c r="U11" i="4" s="1"/>
  <c r="K22" i="15"/>
  <c r="U11" i="12" s="1"/>
  <c r="V22" i="5"/>
  <c r="U22" i="6" s="1"/>
  <c r="G17" i="2"/>
  <c r="P7" i="3" s="1"/>
  <c r="P7" i="4" s="1"/>
  <c r="G17" i="15"/>
  <c r="P7" i="12" s="1"/>
  <c r="T23" i="2"/>
  <c r="V20" i="3" s="1"/>
  <c r="V20" i="4" s="1"/>
  <c r="Q18" i="16"/>
  <c r="Q17" i="13" s="1"/>
  <c r="AU3" i="7" s="1"/>
  <c r="AW3" i="23" s="1"/>
  <c r="J25" i="15"/>
  <c r="X10" i="12" s="1"/>
  <c r="Q21" i="2"/>
  <c r="T17" i="3" s="1"/>
  <c r="T17" i="4" s="1"/>
  <c r="M20" i="16"/>
  <c r="S13" i="13" s="1"/>
  <c r="AG20" i="14"/>
  <c r="S33" i="11" s="1"/>
  <c r="W21" i="5"/>
  <c r="T23" i="6" s="1"/>
  <c r="Y19" i="5"/>
  <c r="R25" i="6" s="1"/>
  <c r="I21" i="15"/>
  <c r="T9" i="12" s="1"/>
  <c r="U34" i="8" s="1"/>
  <c r="R22" i="2"/>
  <c r="U18" i="3" s="1"/>
  <c r="U18" i="4" s="1"/>
  <c r="R22" i="14"/>
  <c r="U18" i="11" s="1"/>
  <c r="G22" i="5"/>
  <c r="U7" i="6" s="1"/>
  <c r="T22" i="5"/>
  <c r="U20" i="6" s="1"/>
  <c r="V12" i="8" s="1"/>
  <c r="M23" i="15"/>
  <c r="V13" i="12" s="1"/>
  <c r="I23" i="15"/>
  <c r="V9" i="12" s="1"/>
  <c r="W34" i="8" s="1"/>
  <c r="I20" i="2"/>
  <c r="S9" i="3" s="1"/>
  <c r="AD20" i="14"/>
  <c r="S30" i="11" s="1"/>
  <c r="K20" i="2"/>
  <c r="S11" i="3" s="1"/>
  <c r="S11" i="4" s="1"/>
  <c r="H20" i="2"/>
  <c r="S8" i="3" s="1"/>
  <c r="AB20" i="5"/>
  <c r="S28" i="6" s="1"/>
  <c r="K20" i="16"/>
  <c r="S11" i="13" s="1"/>
  <c r="AW4" i="7" s="1"/>
  <c r="Q20" i="5"/>
  <c r="S17" i="6" s="1"/>
  <c r="J26" i="14"/>
  <c r="Y10" i="11" s="1"/>
  <c r="J19" i="15"/>
  <c r="R10" i="12" s="1"/>
  <c r="H26" i="5"/>
  <c r="Y8" i="6" s="1"/>
  <c r="S20" i="2"/>
  <c r="S19" i="3" s="1"/>
  <c r="S19" i="4" s="1"/>
  <c r="L19" i="14"/>
  <c r="R12" i="11" s="1"/>
  <c r="O21" i="5"/>
  <c r="T15" i="6" s="1"/>
  <c r="J19" i="5"/>
  <c r="R10" i="6" s="1"/>
  <c r="G19" i="14"/>
  <c r="R7" i="11" s="1"/>
  <c r="H20" i="14"/>
  <c r="S8" i="11" s="1"/>
  <c r="T53" i="8" s="1"/>
  <c r="S21" i="5"/>
  <c r="T19" i="6" s="1"/>
  <c r="W20" i="14"/>
  <c r="S23" i="11" s="1"/>
  <c r="AC20" i="14"/>
  <c r="S29" i="11" s="1"/>
  <c r="D20" i="5"/>
  <c r="S4" i="6" s="1"/>
  <c r="Y21" i="15"/>
  <c r="T25" i="12" s="1"/>
  <c r="U40" i="8" s="1"/>
  <c r="AB21" i="5"/>
  <c r="T28" i="6" s="1"/>
  <c r="S21" i="15"/>
  <c r="T19" i="12" s="1"/>
  <c r="L21" i="2"/>
  <c r="T12" i="3" s="1"/>
  <c r="T12" i="4" s="1"/>
  <c r="H21" i="2"/>
  <c r="T8" i="3" s="1"/>
  <c r="T8" i="4" s="1"/>
  <c r="S21" i="2"/>
  <c r="T19" i="3" s="1"/>
  <c r="D17" i="2"/>
  <c r="P4" i="3" s="1"/>
  <c r="P4" i="4" s="1"/>
  <c r="O17" i="2"/>
  <c r="P15" i="3" s="1"/>
  <c r="P15" i="4" s="1"/>
  <c r="X17" i="2"/>
  <c r="P24" i="3" s="1"/>
  <c r="P24" i="4" s="1"/>
  <c r="X17" i="14"/>
  <c r="P24" i="11" s="1"/>
  <c r="AF17" i="2"/>
  <c r="P32" i="3" s="1"/>
  <c r="K17" i="2"/>
  <c r="P11" i="3" s="1"/>
  <c r="P11" i="4" s="1"/>
  <c r="K17" i="14"/>
  <c r="P11" i="11" s="1"/>
  <c r="W18" i="5"/>
  <c r="Q23" i="6" s="1"/>
  <c r="Y18" i="15"/>
  <c r="Q25" i="12" s="1"/>
  <c r="R40" i="8" s="1"/>
  <c r="X18" i="14"/>
  <c r="Q24" i="11" s="1"/>
  <c r="I18" i="5"/>
  <c r="Q9" i="6" s="1"/>
  <c r="R8" i="8" s="1"/>
  <c r="T18" i="15"/>
  <c r="Q20" i="12" s="1"/>
  <c r="R42" i="8" s="1"/>
  <c r="Q19" i="2"/>
  <c r="R17" i="3" s="1"/>
  <c r="R17" i="4" s="1"/>
  <c r="H19" i="5"/>
  <c r="R8" i="6" s="1"/>
  <c r="M19" i="2"/>
  <c r="R13" i="3" s="1"/>
  <c r="R13" i="4" s="1"/>
  <c r="AF19" i="5"/>
  <c r="R32" i="6" s="1"/>
  <c r="R32" i="4" s="1"/>
  <c r="T18" i="14"/>
  <c r="Q20" i="11" s="1"/>
  <c r="Z18" i="2"/>
  <c r="Q26" i="3" s="1"/>
  <c r="Q26" i="4" s="1"/>
  <c r="S18" i="2"/>
  <c r="Q19" i="3" s="1"/>
  <c r="Q19" i="4" s="1"/>
  <c r="AB18" i="2"/>
  <c r="Q28" i="3" s="1"/>
  <c r="Q28" i="4" s="1"/>
  <c r="AB18" i="14"/>
  <c r="Q28" i="11" s="1"/>
  <c r="R57" i="8" s="1"/>
  <c r="T18" i="2"/>
  <c r="Q20" i="3" s="1"/>
  <c r="Q20" i="4" s="1"/>
  <c r="I18" i="2"/>
  <c r="Q9" i="3" s="1"/>
  <c r="AG18" i="15"/>
  <c r="Q33" i="12" s="1"/>
  <c r="X20" i="14"/>
  <c r="S24" i="11" s="1"/>
  <c r="J20" i="14"/>
  <c r="S10" i="11" s="1"/>
  <c r="AE20" i="15"/>
  <c r="S31" i="12" s="1"/>
  <c r="Y20" i="16"/>
  <c r="S25" i="13" s="1"/>
  <c r="H20" i="5"/>
  <c r="S8" i="6" s="1"/>
  <c r="T20" i="15"/>
  <c r="S20" i="12" s="1"/>
  <c r="T42" i="8" s="1"/>
  <c r="T20" i="2"/>
  <c r="S20" i="3" s="1"/>
  <c r="P20" i="5"/>
  <c r="S16" i="6" s="1"/>
  <c r="M20" i="5"/>
  <c r="S13" i="6" s="1"/>
  <c r="G20" i="2"/>
  <c r="S7" i="3" s="1"/>
  <c r="Y18" i="14"/>
  <c r="Q25" i="11" s="1"/>
  <c r="Z20" i="2"/>
  <c r="S26" i="3" s="1"/>
  <c r="S26" i="4" s="1"/>
  <c r="S22" i="2"/>
  <c r="U19" i="3" s="1"/>
  <c r="S22" i="5"/>
  <c r="U19" i="6" s="1"/>
  <c r="O22" i="14"/>
  <c r="U15" i="11" s="1"/>
  <c r="M22" i="5"/>
  <c r="U13" i="6" s="1"/>
  <c r="Y22" i="2"/>
  <c r="U25" i="3" s="1"/>
  <c r="U25" i="4" s="1"/>
  <c r="Y18" i="2"/>
  <c r="Q25" i="3" s="1"/>
  <c r="Q25" i="4" s="1"/>
  <c r="AA17" i="2"/>
  <c r="P27" i="3" s="1"/>
  <c r="P27" i="4" s="1"/>
  <c r="B24" i="2"/>
  <c r="W36" i="3" s="1"/>
  <c r="G25" i="2"/>
  <c r="X7" i="3" s="1"/>
  <c r="X7" i="4" s="1"/>
  <c r="AA23" i="16"/>
  <c r="V27" i="13" s="1"/>
  <c r="X26" i="2"/>
  <c r="Y24" i="3" s="1"/>
  <c r="Y24" i="4" s="1"/>
  <c r="AE21" i="5"/>
  <c r="T31" i="6" s="1"/>
  <c r="R20" i="5"/>
  <c r="S18" i="6" s="1"/>
  <c r="AA18" i="14"/>
  <c r="Q27" i="11" s="1"/>
  <c r="R56" i="8" s="1"/>
  <c r="L19" i="5"/>
  <c r="R12" i="6" s="1"/>
  <c r="AA23" i="5"/>
  <c r="V27" i="6" s="1"/>
  <c r="G24" i="2"/>
  <c r="W7" i="3" s="1"/>
  <c r="X22" i="2"/>
  <c r="U24" i="3" s="1"/>
  <c r="U24" i="4" s="1"/>
  <c r="AA23" i="14"/>
  <c r="V27" i="11" s="1"/>
  <c r="W56" i="8" s="1"/>
  <c r="X23" i="5"/>
  <c r="V24" i="6" s="1"/>
  <c r="O20" i="5"/>
  <c r="S15" i="6" s="1"/>
  <c r="AG20" i="16"/>
  <c r="S33" i="13" s="1"/>
  <c r="AA21" i="2"/>
  <c r="T27" i="3" s="1"/>
  <c r="T27" i="4" s="1"/>
  <c r="AJ21" i="14"/>
  <c r="AA17" i="14"/>
  <c r="P27" i="11" s="1"/>
  <c r="Q56" i="8" s="1"/>
  <c r="AH17" i="5"/>
  <c r="P34" i="6" s="1"/>
  <c r="AE25" i="2"/>
  <c r="X31" i="3" s="1"/>
  <c r="X31" i="4" s="1"/>
  <c r="L18" i="2"/>
  <c r="Q12" i="3" s="1"/>
  <c r="Q12" i="4" s="1"/>
  <c r="X19" i="14"/>
  <c r="R24" i="11" s="1"/>
  <c r="Z26" i="5"/>
  <c r="Y26" i="6" s="1"/>
  <c r="Z26" i="2"/>
  <c r="Y26" i="3" s="1"/>
  <c r="W20" i="15"/>
  <c r="S23" i="12" s="1"/>
  <c r="W18" i="14"/>
  <c r="Q23" i="11" s="1"/>
  <c r="L18" i="14"/>
  <c r="Q12" i="11" s="1"/>
  <c r="J26" i="15"/>
  <c r="Y10" i="12" s="1"/>
  <c r="AC19" i="14"/>
  <c r="R29" i="11" s="1"/>
  <c r="I23" i="2"/>
  <c r="V9" i="3" s="1"/>
  <c r="V9" i="4" s="1"/>
  <c r="AD19" i="2"/>
  <c r="R30" i="3" s="1"/>
  <c r="R30" i="4" s="1"/>
  <c r="W20" i="2"/>
  <c r="S23" i="3" s="1"/>
  <c r="S23" i="4" s="1"/>
  <c r="Z17" i="2"/>
  <c r="P26" i="3" s="1"/>
  <c r="P26" i="4" s="1"/>
  <c r="Z17" i="14"/>
  <c r="P26" i="11" s="1"/>
  <c r="Q55" i="8" s="1"/>
  <c r="X19" i="2"/>
  <c r="R24" i="3" s="1"/>
  <c r="AB21" i="2"/>
  <c r="T28" i="3" s="1"/>
  <c r="AB20" i="2"/>
  <c r="S28" i="3" s="1"/>
  <c r="S28" i="4" s="1"/>
  <c r="G26" i="2"/>
  <c r="Y7" i="3" s="1"/>
  <c r="S26" i="2"/>
  <c r="Y19" i="3" s="1"/>
  <c r="Y19" i="4" s="1"/>
  <c r="I19" i="5"/>
  <c r="R9" i="6" s="1"/>
  <c r="S8" i="8" s="1"/>
  <c r="Y26" i="2"/>
  <c r="Y25" i="3" s="1"/>
  <c r="Y25" i="4" s="1"/>
  <c r="AD21" i="2"/>
  <c r="T30" i="3" s="1"/>
  <c r="J19" i="2"/>
  <c r="R10" i="3" s="1"/>
  <c r="W18" i="15"/>
  <c r="Q23" i="12" s="1"/>
  <c r="AG18" i="2"/>
  <c r="Q33" i="3" s="1"/>
  <c r="Q33" i="4" s="1"/>
  <c r="J20" i="16"/>
  <c r="S10" i="13" s="1"/>
  <c r="I19" i="2"/>
  <c r="R9" i="3" s="1"/>
  <c r="N23" i="2"/>
  <c r="V14" i="3" s="1"/>
  <c r="AB23" i="2"/>
  <c r="V28" i="3" s="1"/>
  <c r="V28" i="4" s="1"/>
  <c r="I22" i="16"/>
  <c r="U9" i="13" s="1"/>
  <c r="H26" i="2"/>
  <c r="Y8" i="3" s="1"/>
  <c r="AC19" i="2"/>
  <c r="R29" i="3" s="1"/>
  <c r="W18" i="2"/>
  <c r="Q23" i="3" s="1"/>
  <c r="Q23" i="4" s="1"/>
  <c r="J20" i="2"/>
  <c r="S10" i="3" s="1"/>
  <c r="S10" i="4" s="1"/>
  <c r="Z23" i="14"/>
  <c r="V26" i="11" s="1"/>
  <c r="W55" i="8" s="1"/>
  <c r="N21" i="2"/>
  <c r="T14" i="3" s="1"/>
  <c r="T14" i="4" s="1"/>
  <c r="AD21" i="14"/>
  <c r="T30" i="11" s="1"/>
  <c r="G26" i="14"/>
  <c r="Y7" i="11" s="1"/>
  <c r="AC18" i="14"/>
  <c r="Q29" i="11" s="1"/>
  <c r="G26" i="5"/>
  <c r="Y7" i="6" s="1"/>
  <c r="AE20" i="5"/>
  <c r="S31" i="6" s="1"/>
  <c r="AB19" i="2"/>
  <c r="R28" i="3" s="1"/>
  <c r="R28" i="4" s="1"/>
  <c r="H23" i="2"/>
  <c r="V8" i="3" s="1"/>
  <c r="V8" i="4" s="1"/>
  <c r="J22" i="5"/>
  <c r="U10" i="6" s="1"/>
  <c r="G20" i="14"/>
  <c r="S7" i="11" s="1"/>
  <c r="Z26" i="15"/>
  <c r="Y26" i="12" s="1"/>
  <c r="Z44" i="8" s="1"/>
  <c r="G19" i="5"/>
  <c r="R7" i="6" s="1"/>
  <c r="G20" i="5"/>
  <c r="S7" i="6" s="1"/>
  <c r="AG17" i="16"/>
  <c r="P33" i="13" s="1"/>
  <c r="Q17" i="2"/>
  <c r="P17" i="3" s="1"/>
  <c r="P17" i="4" s="1"/>
  <c r="J26" i="2"/>
  <c r="Y10" i="3" s="1"/>
  <c r="Y10" i="4" s="1"/>
  <c r="AC18" i="2"/>
  <c r="Q29" i="3" s="1"/>
  <c r="Z19" i="2"/>
  <c r="R26" i="3" s="1"/>
  <c r="R26" i="4" s="1"/>
  <c r="AE18" i="2"/>
  <c r="Q31" i="3" s="1"/>
  <c r="Q31" i="4" s="1"/>
  <c r="AE19" i="14"/>
  <c r="R31" i="11" s="1"/>
  <c r="U20" i="2"/>
  <c r="S21" i="3" s="1"/>
  <c r="S21" i="4" s="1"/>
  <c r="AH25" i="14"/>
  <c r="X34" i="11" s="1"/>
  <c r="X1" i="11" s="1"/>
  <c r="AH24" i="14"/>
  <c r="W34" i="11" s="1"/>
  <c r="AI18" i="5"/>
  <c r="C18" i="5" s="1"/>
  <c r="Q3" i="6" s="1"/>
  <c r="AB26" i="5"/>
  <c r="Y28" i="6" s="1"/>
  <c r="Y28" i="4" s="1"/>
  <c r="AE26" i="14"/>
  <c r="Y31" i="11" s="1"/>
  <c r="AA26" i="14"/>
  <c r="Y27" i="11" s="1"/>
  <c r="Z56" i="8" s="1"/>
  <c r="O26" i="14"/>
  <c r="Y15" i="11" s="1"/>
  <c r="R26" i="5"/>
  <c r="Y18" i="6" s="1"/>
  <c r="AE26" i="2"/>
  <c r="Y31" i="3" s="1"/>
  <c r="O26" i="2"/>
  <c r="Y15" i="3" s="1"/>
  <c r="Y15" i="4" s="1"/>
  <c r="AE26" i="5"/>
  <c r="Y31" i="6" s="1"/>
  <c r="R26" i="14"/>
  <c r="Y18" i="11" s="1"/>
  <c r="AH25" i="5"/>
  <c r="X34" i="6" s="1"/>
  <c r="X1" i="6" s="1"/>
  <c r="AH25" i="16"/>
  <c r="X34" i="13" s="1"/>
  <c r="X1" i="13" s="1"/>
  <c r="AH24" i="15"/>
  <c r="W34" i="12" s="1"/>
  <c r="W1" i="12" s="1"/>
  <c r="AH24" i="5"/>
  <c r="W34" i="6" s="1"/>
  <c r="AH24" i="16"/>
  <c r="W34" i="13" s="1"/>
  <c r="W1" i="13" s="1"/>
  <c r="AI21" i="14"/>
  <c r="Q20" i="2"/>
  <c r="S17" i="3" s="1"/>
  <c r="S17" i="4" s="1"/>
  <c r="R20" i="14"/>
  <c r="S18" i="11" s="1"/>
  <c r="AI19" i="5"/>
  <c r="C19" i="5" s="1"/>
  <c r="R3" i="6" s="1"/>
  <c r="AI17" i="5"/>
  <c r="C17" i="5" s="1"/>
  <c r="P3" i="6" s="1"/>
  <c r="G19" i="2"/>
  <c r="R7" i="3" s="1"/>
  <c r="R7" i="4" s="1"/>
  <c r="AH25" i="15"/>
  <c r="X34" i="12" s="1"/>
  <c r="AH21" i="14"/>
  <c r="T34" i="11" s="1"/>
  <c r="AH19" i="15"/>
  <c r="R34" i="12" s="1"/>
  <c r="AE23" i="14"/>
  <c r="V31" i="11" s="1"/>
  <c r="E23" i="5"/>
  <c r="V5" i="6" s="1"/>
  <c r="V5" i="4" s="1"/>
  <c r="D23" i="5"/>
  <c r="V4" i="6" s="1"/>
  <c r="R23" i="2"/>
  <c r="V18" i="3" s="1"/>
  <c r="R23" i="5"/>
  <c r="V18" i="6" s="1"/>
  <c r="AE23" i="16"/>
  <c r="V31" i="13" s="1"/>
  <c r="O23" i="15"/>
  <c r="V15" i="12" s="1"/>
  <c r="S20" i="4" l="1"/>
  <c r="W7" i="4"/>
  <c r="V14" i="4"/>
  <c r="R24" i="4"/>
  <c r="T15" i="4"/>
  <c r="Y8" i="4"/>
  <c r="T3" i="7"/>
  <c r="T10" i="8"/>
  <c r="T60" i="8"/>
  <c r="DC7" i="7"/>
  <c r="DD6" i="7"/>
  <c r="U58" i="8"/>
  <c r="Q58" i="8"/>
  <c r="CZ6" i="7"/>
  <c r="T41" i="8"/>
  <c r="BZ5" i="7"/>
  <c r="CD5" i="23" s="1"/>
  <c r="R9" i="4"/>
  <c r="Y26" i="4"/>
  <c r="T29" i="8"/>
  <c r="AW7" i="7"/>
  <c r="AY7" i="23" s="1"/>
  <c r="V48" i="8"/>
  <c r="CB7" i="7"/>
  <c r="T54" i="8"/>
  <c r="DC4" i="7"/>
  <c r="V39" i="8"/>
  <c r="CB4" i="7"/>
  <c r="Q29" i="8"/>
  <c r="AT7" i="7"/>
  <c r="R48" i="8"/>
  <c r="BX7" i="7"/>
  <c r="CB7" i="23" s="1"/>
  <c r="DC6" i="7"/>
  <c r="DI6" i="23" s="1"/>
  <c r="T58" i="8"/>
  <c r="U41" i="8"/>
  <c r="CA5" i="7"/>
  <c r="X1" i="12"/>
  <c r="Y33" i="8" s="1"/>
  <c r="Y49" i="8" s="1"/>
  <c r="T28" i="4"/>
  <c r="Q54" i="8"/>
  <c r="CZ4" i="7"/>
  <c r="R10" i="4"/>
  <c r="V13" i="8"/>
  <c r="V5" i="7"/>
  <c r="Q15" i="8"/>
  <c r="Q7" i="7"/>
  <c r="AH21" i="16"/>
  <c r="T34" i="13" s="1"/>
  <c r="T1" i="13" s="1"/>
  <c r="AX1" i="7" s="1"/>
  <c r="W22" i="2"/>
  <c r="U23" i="3" s="1"/>
  <c r="U23" i="4" s="1"/>
  <c r="M22" i="16"/>
  <c r="U13" i="13" s="1"/>
  <c r="V21" i="5"/>
  <c r="T22" i="6" s="1"/>
  <c r="V18" i="4"/>
  <c r="T19" i="4"/>
  <c r="F21" i="5"/>
  <c r="T6" i="6" s="1"/>
  <c r="T6" i="4" s="1"/>
  <c r="V21" i="2"/>
  <c r="T22" i="3" s="1"/>
  <c r="AF21" i="15"/>
  <c r="T32" i="12" s="1"/>
  <c r="U47" i="8" s="1"/>
  <c r="AF21" i="5"/>
  <c r="T32" i="6" s="1"/>
  <c r="U22" i="8"/>
  <c r="AF21" i="2"/>
  <c r="T32" i="3" s="1"/>
  <c r="C21" i="14"/>
  <c r="T3" i="11" s="1"/>
  <c r="T1" i="11" s="1"/>
  <c r="U52" i="8" s="1"/>
  <c r="U19" i="4"/>
  <c r="S9" i="4"/>
  <c r="S7" i="4"/>
  <c r="Q9" i="4"/>
  <c r="V4" i="4"/>
  <c r="V38" i="6"/>
  <c r="Y7" i="4"/>
  <c r="R24" i="8"/>
  <c r="V23" i="4"/>
  <c r="Y18" i="4"/>
  <c r="S4" i="4"/>
  <c r="S38" i="6"/>
  <c r="S8" i="4"/>
  <c r="Q7" i="4"/>
  <c r="Q3" i="4"/>
  <c r="W36" i="8"/>
  <c r="O19" i="2"/>
  <c r="R15" i="3" s="1"/>
  <c r="R15" i="4" s="1"/>
  <c r="B24" i="16"/>
  <c r="W36" i="13" s="1"/>
  <c r="B24" i="14"/>
  <c r="W36" i="11" s="1"/>
  <c r="B24" i="15"/>
  <c r="W36" i="12" s="1"/>
  <c r="B24" i="5"/>
  <c r="W36" i="6" s="1"/>
  <c r="C24" i="5"/>
  <c r="W3" i="6" s="1"/>
  <c r="W1" i="6" s="1"/>
  <c r="AH24" i="2"/>
  <c r="W34" i="3" s="1"/>
  <c r="W1" i="3" s="1"/>
  <c r="W25" i="4"/>
  <c r="U8" i="4"/>
  <c r="R8" i="4"/>
  <c r="X33" i="8"/>
  <c r="X49" i="8" s="1"/>
  <c r="CD1" i="7"/>
  <c r="CD8" i="7" s="1"/>
  <c r="DH1" i="7"/>
  <c r="DH8" i="7" s="1"/>
  <c r="Y52" i="8"/>
  <c r="Y61" i="8" s="1"/>
  <c r="BB1" i="7"/>
  <c r="BB8" i="7" s="1"/>
  <c r="Y19" i="8"/>
  <c r="Y30" i="8" s="1"/>
  <c r="Y1" i="7"/>
  <c r="Y8" i="7" s="1"/>
  <c r="Y7" i="8"/>
  <c r="Y16" i="8" s="1"/>
  <c r="X19" i="8"/>
  <c r="X30" i="8" s="1"/>
  <c r="BA1" i="7"/>
  <c r="BA8" i="7" s="1"/>
  <c r="AE22" i="15"/>
  <c r="U31" i="12" s="1"/>
  <c r="P32" i="4"/>
  <c r="Y31" i="4"/>
  <c r="P1" i="6"/>
  <c r="R1" i="12"/>
  <c r="W1" i="11"/>
  <c r="Q29" i="4"/>
  <c r="R29" i="4"/>
  <c r="R21" i="2"/>
  <c r="T18" i="3" s="1"/>
  <c r="T18" i="4" s="1"/>
  <c r="AG17" i="14"/>
  <c r="P33" i="11" s="1"/>
  <c r="N20" i="5"/>
  <c r="S14" i="6" s="1"/>
  <c r="T9" i="8" s="1"/>
  <c r="X22" i="14"/>
  <c r="U24" i="11" s="1"/>
  <c r="V22" i="2"/>
  <c r="U22" i="3" s="1"/>
  <c r="U22" i="4" s="1"/>
  <c r="AE20" i="16"/>
  <c r="S31" i="13" s="1"/>
  <c r="R19" i="2"/>
  <c r="R18" i="3" s="1"/>
  <c r="R18" i="4" s="1"/>
  <c r="AE23" i="15"/>
  <c r="V31" i="12" s="1"/>
  <c r="AH25" i="2"/>
  <c r="X34" i="3" s="1"/>
  <c r="X34" i="4" s="1"/>
  <c r="X1" i="4" s="1"/>
  <c r="AB23" i="14"/>
  <c r="V28" i="11" s="1"/>
  <c r="W57" i="8" s="1"/>
  <c r="O23" i="2"/>
  <c r="V15" i="3" s="1"/>
  <c r="V15" i="4" s="1"/>
  <c r="M23" i="14"/>
  <c r="V13" i="11" s="1"/>
  <c r="I22" i="14"/>
  <c r="U9" i="11" s="1"/>
  <c r="J22" i="2"/>
  <c r="U10" i="3" s="1"/>
  <c r="U10" i="4" s="1"/>
  <c r="N22" i="16"/>
  <c r="U14" i="13" s="1"/>
  <c r="AE22" i="14"/>
  <c r="U31" i="11" s="1"/>
  <c r="M22" i="2"/>
  <c r="U13" i="3" s="1"/>
  <c r="U13" i="4" s="1"/>
  <c r="I22" i="2"/>
  <c r="U9" i="3" s="1"/>
  <c r="G22" i="14"/>
  <c r="U7" i="11" s="1"/>
  <c r="R20" i="2"/>
  <c r="S18" i="3" s="1"/>
  <c r="S18" i="4" s="1"/>
  <c r="Y20" i="14"/>
  <c r="S25" i="11" s="1"/>
  <c r="AE18" i="16"/>
  <c r="Q31" i="13" s="1"/>
  <c r="V23" i="16"/>
  <c r="V22" i="13" s="1"/>
  <c r="Y23" i="5"/>
  <c r="V25" i="6" s="1"/>
  <c r="L23" i="14"/>
  <c r="V12" i="11" s="1"/>
  <c r="AJ21" i="15"/>
  <c r="L20" i="2"/>
  <c r="S12" i="3" s="1"/>
  <c r="S12" i="4" s="1"/>
  <c r="V20" i="16"/>
  <c r="S22" i="13" s="1"/>
  <c r="AE17" i="2"/>
  <c r="P31" i="3" s="1"/>
  <c r="P31" i="4" s="1"/>
  <c r="Y17" i="14"/>
  <c r="P25" i="11" s="1"/>
  <c r="AI17" i="2"/>
  <c r="C17" i="2" s="1"/>
  <c r="P3" i="3" s="1"/>
  <c r="P3" i="4" s="1"/>
  <c r="I23" i="16"/>
  <c r="V9" i="13" s="1"/>
  <c r="AC20" i="5"/>
  <c r="S29" i="6" s="1"/>
  <c r="R18" i="2"/>
  <c r="Q18" i="3" s="1"/>
  <c r="Q18" i="4" s="1"/>
  <c r="AE21" i="2"/>
  <c r="T31" i="3" s="1"/>
  <c r="T31" i="4" s="1"/>
  <c r="AE20" i="2"/>
  <c r="S31" i="3" s="1"/>
  <c r="S31" i="4" s="1"/>
  <c r="Q18" i="2"/>
  <c r="Q17" i="3" s="1"/>
  <c r="Q17" i="4" s="1"/>
  <c r="AA22" i="2"/>
  <c r="U27" i="3" s="1"/>
  <c r="U27" i="4" s="1"/>
  <c r="Y22" i="14"/>
  <c r="U25" i="11" s="1"/>
  <c r="I21" i="5"/>
  <c r="T9" i="6" s="1"/>
  <c r="U8" i="8" s="1"/>
  <c r="N20" i="2"/>
  <c r="S14" i="3" s="1"/>
  <c r="AJ21" i="5"/>
  <c r="AI21" i="5"/>
  <c r="C21" i="5" s="1"/>
  <c r="T3" i="6" s="1"/>
  <c r="AJ21" i="2"/>
  <c r="Y17" i="2"/>
  <c r="P25" i="3" s="1"/>
  <c r="P25" i="4" s="1"/>
  <c r="P20" i="2"/>
  <c r="S16" i="3" s="1"/>
  <c r="S16" i="4" s="1"/>
  <c r="M23" i="2"/>
  <c r="V13" i="3" s="1"/>
  <c r="V13" i="4" s="1"/>
  <c r="N22" i="5"/>
  <c r="U14" i="6" s="1"/>
  <c r="V9" i="8" s="1"/>
  <c r="AH17" i="16"/>
  <c r="P34" i="13" s="1"/>
  <c r="G21" i="5"/>
  <c r="T7" i="6" s="1"/>
  <c r="P19" i="2"/>
  <c r="R16" i="3" s="1"/>
  <c r="R16" i="4" s="1"/>
  <c r="L19" i="2"/>
  <c r="R12" i="3" s="1"/>
  <c r="R12" i="4" s="1"/>
  <c r="R18" i="14"/>
  <c r="Q18" i="11" s="1"/>
  <c r="AE20" i="14"/>
  <c r="S31" i="11" s="1"/>
  <c r="N22" i="2"/>
  <c r="U14" i="3" s="1"/>
  <c r="V23" i="5"/>
  <c r="V22" i="6" s="1"/>
  <c r="Y23" i="16"/>
  <c r="V25" i="13" s="1"/>
  <c r="I20" i="14"/>
  <c r="S9" i="11" s="1"/>
  <c r="X20" i="2"/>
  <c r="S24" i="3" s="1"/>
  <c r="S24" i="4" s="1"/>
  <c r="T22" i="2"/>
  <c r="U20" i="3" s="1"/>
  <c r="U20" i="4" s="1"/>
  <c r="P20" i="14"/>
  <c r="S16" i="11" s="1"/>
  <c r="AE22" i="16"/>
  <c r="U31" i="13" s="1"/>
  <c r="P19" i="14"/>
  <c r="R16" i="11" s="1"/>
  <c r="AA20" i="2"/>
  <c r="S27" i="3" s="1"/>
  <c r="S27" i="4" s="1"/>
  <c r="Y21" i="2"/>
  <c r="T25" i="3" s="1"/>
  <c r="G22" i="2"/>
  <c r="U7" i="3" s="1"/>
  <c r="U7" i="4" s="1"/>
  <c r="AG22" i="14"/>
  <c r="U33" i="11" s="1"/>
  <c r="AG22" i="2"/>
  <c r="U33" i="3" s="1"/>
  <c r="AA20" i="14"/>
  <c r="S27" i="11" s="1"/>
  <c r="T56" i="8" s="1"/>
  <c r="X21" i="2"/>
  <c r="T24" i="3" s="1"/>
  <c r="T24" i="4" s="1"/>
  <c r="L19" i="16"/>
  <c r="R12" i="13" s="1"/>
  <c r="I22" i="15"/>
  <c r="U9" i="12" s="1"/>
  <c r="V34" i="8" s="1"/>
  <c r="V20" i="5"/>
  <c r="S22" i="6" s="1"/>
  <c r="AG22" i="5"/>
  <c r="U33" i="6" s="1"/>
  <c r="AA22" i="14"/>
  <c r="U27" i="11" s="1"/>
  <c r="V56" i="8" s="1"/>
  <c r="AE17" i="14"/>
  <c r="P31" i="11" s="1"/>
  <c r="V20" i="2"/>
  <c r="S22" i="3" s="1"/>
  <c r="Y21" i="5"/>
  <c r="T25" i="6" s="1"/>
  <c r="Y19" i="2"/>
  <c r="R25" i="3" s="1"/>
  <c r="R25" i="4" s="1"/>
  <c r="Q17" i="16"/>
  <c r="P17" i="13" s="1"/>
  <c r="AT3" i="7" s="1"/>
  <c r="AE21" i="15"/>
  <c r="T31" i="12" s="1"/>
  <c r="W21" i="2"/>
  <c r="T23" i="3" s="1"/>
  <c r="T23" i="4" s="1"/>
  <c r="AE17" i="16"/>
  <c r="P31" i="13" s="1"/>
  <c r="AI22" i="2"/>
  <c r="C22" i="2" s="1"/>
  <c r="U3" i="3" s="1"/>
  <c r="AH18" i="16"/>
  <c r="Q34" i="13" s="1"/>
  <c r="AE18" i="14"/>
  <c r="Q31" i="11" s="1"/>
  <c r="G23" i="2"/>
  <c r="V7" i="3" s="1"/>
  <c r="V7" i="4" s="1"/>
  <c r="G23" i="14"/>
  <c r="V7" i="11" s="1"/>
  <c r="AD21" i="5"/>
  <c r="T30" i="6" s="1"/>
  <c r="AC20" i="2"/>
  <c r="S29" i="3" s="1"/>
  <c r="I21" i="2"/>
  <c r="T9" i="3" s="1"/>
  <c r="AH23" i="14"/>
  <c r="V34" i="11" s="1"/>
  <c r="M17" i="2"/>
  <c r="P13" i="3" s="1"/>
  <c r="P13" i="4" s="1"/>
  <c r="D22" i="2"/>
  <c r="U4" i="3" s="1"/>
  <c r="U4" i="4" s="1"/>
  <c r="I22" i="5"/>
  <c r="U9" i="6" s="1"/>
  <c r="V8" i="8" s="1"/>
  <c r="O20" i="2"/>
  <c r="S15" i="3" s="1"/>
  <c r="S15" i="4" s="1"/>
  <c r="Y20" i="5"/>
  <c r="S25" i="6" s="1"/>
  <c r="AH26" i="2"/>
  <c r="Y34" i="3" s="1"/>
  <c r="O22" i="16"/>
  <c r="U15" i="13" s="1"/>
  <c r="AH26" i="16"/>
  <c r="Y34" i="13" s="1"/>
  <c r="Y1" i="13" s="1"/>
  <c r="AG20" i="2"/>
  <c r="S33" i="3" s="1"/>
  <c r="S33" i="4" s="1"/>
  <c r="M20" i="2"/>
  <c r="S13" i="3" s="1"/>
  <c r="S13" i="4" s="1"/>
  <c r="Y20" i="2"/>
  <c r="S25" i="3" s="1"/>
  <c r="AI20" i="5"/>
  <c r="C20" i="5" s="1"/>
  <c r="S3" i="6" s="1"/>
  <c r="AE19" i="5"/>
  <c r="R31" i="6" s="1"/>
  <c r="X23" i="2"/>
  <c r="V24" i="3" s="1"/>
  <c r="V24" i="4" s="1"/>
  <c r="N23" i="14"/>
  <c r="V14" i="11" s="1"/>
  <c r="AA23" i="2"/>
  <c r="V27" i="3" s="1"/>
  <c r="V27" i="4" s="1"/>
  <c r="AH23" i="16"/>
  <c r="V34" i="13" s="1"/>
  <c r="Y23" i="14"/>
  <c r="V25" i="11" s="1"/>
  <c r="AA18" i="2"/>
  <c r="Q27" i="3" s="1"/>
  <c r="Q27" i="4" s="1"/>
  <c r="X23" i="15"/>
  <c r="V24" i="12" s="1"/>
  <c r="W43" i="8" s="1"/>
  <c r="B22" i="2"/>
  <c r="U36" i="3" s="1"/>
  <c r="J23" i="16"/>
  <c r="V10" i="13" s="1"/>
  <c r="G23" i="15"/>
  <c r="V7" i="12" s="1"/>
  <c r="Y23" i="2"/>
  <c r="V25" i="3" s="1"/>
  <c r="B19" i="2"/>
  <c r="R36" i="3" s="1"/>
  <c r="B17" i="2"/>
  <c r="P36" i="3" s="1"/>
  <c r="B21" i="2"/>
  <c r="T36" i="3" s="1"/>
  <c r="J23" i="14"/>
  <c r="V10" i="11" s="1"/>
  <c r="AH17" i="15"/>
  <c r="P34" i="12" s="1"/>
  <c r="P1" i="12" s="1"/>
  <c r="AH18" i="15"/>
  <c r="Q34" i="12" s="1"/>
  <c r="Q1" i="12" s="1"/>
  <c r="AH26" i="15"/>
  <c r="Y34" i="12" s="1"/>
  <c r="Y1" i="12" s="1"/>
  <c r="V23" i="2"/>
  <c r="V22" i="3" s="1"/>
  <c r="G21" i="2"/>
  <c r="T7" i="3" s="1"/>
  <c r="Z21" i="2"/>
  <c r="T26" i="3" s="1"/>
  <c r="T26" i="4" s="1"/>
  <c r="Y23" i="15"/>
  <c r="V25" i="12" s="1"/>
  <c r="W40" i="8" s="1"/>
  <c r="O23" i="16"/>
  <c r="V15" i="13" s="1"/>
  <c r="AE22" i="5"/>
  <c r="U31" i="6" s="1"/>
  <c r="O22" i="5"/>
  <c r="U15" i="6" s="1"/>
  <c r="J23" i="5"/>
  <c r="V10" i="6" s="1"/>
  <c r="Z23" i="16"/>
  <c r="V26" i="13" s="1"/>
  <c r="AC23" i="5"/>
  <c r="V29" i="6" s="1"/>
  <c r="AE22" i="2"/>
  <c r="U31" i="3" s="1"/>
  <c r="L23" i="2"/>
  <c r="V12" i="3" s="1"/>
  <c r="V12" i="4" s="1"/>
  <c r="J23" i="2"/>
  <c r="V10" i="3" s="1"/>
  <c r="O22" i="2"/>
  <c r="U15" i="3" s="1"/>
  <c r="AI21" i="15"/>
  <c r="C21" i="15" s="1"/>
  <c r="T3" i="12" s="1"/>
  <c r="AI21" i="2"/>
  <c r="AI22" i="5"/>
  <c r="C22" i="5" s="1"/>
  <c r="U3" i="6" s="1"/>
  <c r="Z23" i="2"/>
  <c r="V26" i="3" s="1"/>
  <c r="V26" i="4" s="1"/>
  <c r="AC23" i="2"/>
  <c r="V29" i="3" s="1"/>
  <c r="AG17" i="2"/>
  <c r="P33" i="3" s="1"/>
  <c r="P33" i="4" s="1"/>
  <c r="J23" i="15"/>
  <c r="V10" i="12" s="1"/>
  <c r="AH20" i="15"/>
  <c r="S34" i="12" s="1"/>
  <c r="S1" i="12" s="1"/>
  <c r="AH18" i="5"/>
  <c r="Q34" i="6" s="1"/>
  <c r="Q1" i="6" s="1"/>
  <c r="AH19" i="14"/>
  <c r="R34" i="11" s="1"/>
  <c r="AE23" i="2"/>
  <c r="V31" i="3" s="1"/>
  <c r="AH26" i="14"/>
  <c r="Y34" i="11" s="1"/>
  <c r="Y1" i="11" s="1"/>
  <c r="AH26" i="5"/>
  <c r="Y34" i="6" s="1"/>
  <c r="Y1" i="6" s="1"/>
  <c r="AE23" i="5"/>
  <c r="V31" i="6" s="1"/>
  <c r="AI23" i="5"/>
  <c r="C23" i="5" s="1"/>
  <c r="V3" i="6" s="1"/>
  <c r="AE19" i="2"/>
  <c r="R31" i="3" s="1"/>
  <c r="D19" i="2"/>
  <c r="R4" i="3" s="1"/>
  <c r="R4" i="4" s="1"/>
  <c r="AI19" i="2"/>
  <c r="C19" i="2" s="1"/>
  <c r="R3" i="3" s="1"/>
  <c r="R3" i="4" s="1"/>
  <c r="AH19" i="2"/>
  <c r="R34" i="3" s="1"/>
  <c r="C21" i="2" l="1"/>
  <c r="T3" i="3" s="1"/>
  <c r="T9" i="4"/>
  <c r="T32" i="4"/>
  <c r="V25" i="4"/>
  <c r="CE1" i="7"/>
  <c r="CE8" i="7" s="1"/>
  <c r="S25" i="4"/>
  <c r="W25" i="8"/>
  <c r="AZ5" i="7"/>
  <c r="T25" i="8"/>
  <c r="AW5" i="7"/>
  <c r="V60" i="8"/>
  <c r="DE7" i="7"/>
  <c r="Q60" i="8"/>
  <c r="CZ7" i="7"/>
  <c r="T22" i="4"/>
  <c r="V10" i="4"/>
  <c r="T7" i="4"/>
  <c r="T30" i="4"/>
  <c r="U6" i="7"/>
  <c r="U14" i="8"/>
  <c r="V15" i="8"/>
  <c r="V7" i="7"/>
  <c r="T5" i="7"/>
  <c r="T13" i="8"/>
  <c r="W13" i="8"/>
  <c r="W5" i="7"/>
  <c r="U5" i="7"/>
  <c r="U13" i="8"/>
  <c r="S14" i="4"/>
  <c r="AH20" i="2"/>
  <c r="S34" i="3" s="1"/>
  <c r="S1" i="3" s="1"/>
  <c r="U35" i="8"/>
  <c r="B21" i="15"/>
  <c r="T36" i="12" s="1"/>
  <c r="B21" i="14"/>
  <c r="T36" i="11" s="1"/>
  <c r="B21" i="16"/>
  <c r="T36" i="13" s="1"/>
  <c r="B21" i="5"/>
  <c r="T36" i="6" s="1"/>
  <c r="U61" i="8"/>
  <c r="T3" i="4"/>
  <c r="U14" i="4"/>
  <c r="V1" i="11"/>
  <c r="W52" i="8" s="1"/>
  <c r="W61" i="8" s="1"/>
  <c r="U9" i="4"/>
  <c r="U33" i="4"/>
  <c r="V1" i="13"/>
  <c r="AZ1" i="7" s="1"/>
  <c r="S3" i="4"/>
  <c r="Q24" i="8"/>
  <c r="U3" i="4"/>
  <c r="S22" i="4"/>
  <c r="V22" i="4"/>
  <c r="V3" i="4"/>
  <c r="U15" i="4"/>
  <c r="AH23" i="15"/>
  <c r="V34" i="12" s="1"/>
  <c r="V1" i="12" s="1"/>
  <c r="AH21" i="5"/>
  <c r="T34" i="6" s="1"/>
  <c r="T1" i="6" s="1"/>
  <c r="AH19" i="5"/>
  <c r="R34" i="6" s="1"/>
  <c r="R34" i="4" s="1"/>
  <c r="DD1" i="7"/>
  <c r="DD8" i="7" s="1"/>
  <c r="AH20" i="14"/>
  <c r="S34" i="11" s="1"/>
  <c r="S1" i="11" s="1"/>
  <c r="T25" i="4"/>
  <c r="W34" i="4"/>
  <c r="W3" i="4"/>
  <c r="U19" i="8"/>
  <c r="U30" i="8" s="1"/>
  <c r="AH23" i="5"/>
  <c r="V34" i="6" s="1"/>
  <c r="V1" i="6" s="1"/>
  <c r="R31" i="4"/>
  <c r="R1" i="11"/>
  <c r="DB1" i="7" s="1"/>
  <c r="Q33" i="8"/>
  <c r="Q49" i="8" s="1"/>
  <c r="BW1" i="7"/>
  <c r="BW8" i="7" s="1"/>
  <c r="BZ1" i="7"/>
  <c r="T33" i="8"/>
  <c r="T49" i="8" s="1"/>
  <c r="Z19" i="8"/>
  <c r="Z30" i="8" s="1"/>
  <c r="BC1" i="7"/>
  <c r="BC8" i="7" s="1"/>
  <c r="BX1" i="7"/>
  <c r="R33" i="8"/>
  <c r="R49" i="8" s="1"/>
  <c r="Z7" i="8"/>
  <c r="Z1" i="7"/>
  <c r="Z8" i="7" s="1"/>
  <c r="Z52" i="8"/>
  <c r="Z61" i="8" s="1"/>
  <c r="DI1" i="7"/>
  <c r="DI8" i="7" s="1"/>
  <c r="CF1" i="7"/>
  <c r="CF8" i="7" s="1"/>
  <c r="Z33" i="8"/>
  <c r="Z49" i="8" s="1"/>
  <c r="Q1" i="13"/>
  <c r="X52" i="8"/>
  <c r="X61" i="8" s="1"/>
  <c r="DG1" i="7"/>
  <c r="DG8" i="7" s="1"/>
  <c r="X7" i="8"/>
  <c r="X16" i="8" s="1"/>
  <c r="X1" i="7"/>
  <c r="X8" i="7" s="1"/>
  <c r="R1" i="3"/>
  <c r="X1" i="3"/>
  <c r="S33" i="8"/>
  <c r="S49" i="8" s="1"/>
  <c r="BY1" i="7"/>
  <c r="V31" i="4"/>
  <c r="Y34" i="4"/>
  <c r="Y1" i="4" s="1"/>
  <c r="Q7" i="8"/>
  <c r="Q16" i="8" s="1"/>
  <c r="Q1" i="7"/>
  <c r="Q8" i="7" s="1"/>
  <c r="U31" i="4"/>
  <c r="AX8" i="7"/>
  <c r="P1" i="13"/>
  <c r="Y1" i="3"/>
  <c r="R1" i="7"/>
  <c r="R7" i="8"/>
  <c r="V29" i="4"/>
  <c r="S29" i="4"/>
  <c r="AH22" i="16"/>
  <c r="U34" i="13" s="1"/>
  <c r="U1" i="13" s="1"/>
  <c r="AH22" i="14"/>
  <c r="U34" i="11" s="1"/>
  <c r="U1" i="11" s="1"/>
  <c r="AH22" i="2"/>
  <c r="U34" i="3" s="1"/>
  <c r="U1" i="3" s="1"/>
  <c r="AH22" i="5"/>
  <c r="U34" i="6" s="1"/>
  <c r="AH17" i="2"/>
  <c r="P34" i="3" s="1"/>
  <c r="AH18" i="14"/>
  <c r="Q34" i="11" s="1"/>
  <c r="Q1" i="11" s="1"/>
  <c r="AH19" i="16"/>
  <c r="R34" i="13" s="1"/>
  <c r="R1" i="13" s="1"/>
  <c r="AH23" i="2"/>
  <c r="V34" i="3" s="1"/>
  <c r="AH20" i="16"/>
  <c r="S34" i="13" s="1"/>
  <c r="S1" i="13" s="1"/>
  <c r="AH22" i="15"/>
  <c r="U34" i="12" s="1"/>
  <c r="U1" i="12" s="1"/>
  <c r="AH20" i="5"/>
  <c r="S34" i="6" s="1"/>
  <c r="AH18" i="2"/>
  <c r="Q34" i="3" s="1"/>
  <c r="AH17" i="14"/>
  <c r="P34" i="11" s="1"/>
  <c r="P1" i="11" s="1"/>
  <c r="AH21" i="2"/>
  <c r="T34" i="3" s="1"/>
  <c r="AH21" i="15"/>
  <c r="T34" i="12" s="1"/>
  <c r="T1" i="12" s="1"/>
  <c r="W2" i="5"/>
  <c r="A23" i="6" s="1"/>
  <c r="O2" i="5"/>
  <c r="A15" i="6" s="1"/>
  <c r="AC2" i="15"/>
  <c r="A29" i="12" s="1"/>
  <c r="AA2" i="14"/>
  <c r="A27" i="11" s="1"/>
  <c r="AB56" i="8" s="1"/>
  <c r="U2" i="15"/>
  <c r="A21" i="12" s="1"/>
  <c r="M2" i="15"/>
  <c r="A13" i="12" s="1"/>
  <c r="AB36" i="8" s="1"/>
  <c r="BZ8" i="7" l="1"/>
  <c r="CD8" i="23" s="1"/>
  <c r="CD1" i="23"/>
  <c r="DB8" i="7"/>
  <c r="DH8" i="23" s="1"/>
  <c r="DH1" i="23"/>
  <c r="BY8" i="7"/>
  <c r="CC8" i="23" s="1"/>
  <c r="CC1" i="23"/>
  <c r="R8" i="7"/>
  <c r="R8" i="23" s="1"/>
  <c r="R1" i="23"/>
  <c r="BX8" i="7"/>
  <c r="CB8" i="23" s="1"/>
  <c r="CB1" i="23"/>
  <c r="AZ8" i="7"/>
  <c r="S34" i="4"/>
  <c r="S1" i="4" s="1"/>
  <c r="W19" i="8"/>
  <c r="W30" i="8" s="1"/>
  <c r="DF1" i="7"/>
  <c r="DF8" i="7" s="1"/>
  <c r="S52" i="8"/>
  <c r="S61" i="8" s="1"/>
  <c r="R1" i="4"/>
  <c r="Z16" i="8"/>
  <c r="T34" i="4"/>
  <c r="T1" i="4" s="1"/>
  <c r="R1" i="6"/>
  <c r="S7" i="8" s="1"/>
  <c r="S16" i="8" s="1"/>
  <c r="V34" i="4"/>
  <c r="V1" i="4" s="1"/>
  <c r="T52" i="8"/>
  <c r="T61" i="8" s="1"/>
  <c r="DC1" i="7"/>
  <c r="DI1" i="23" s="1"/>
  <c r="W1" i="4"/>
  <c r="V33" i="8"/>
  <c r="V49" i="8" s="1"/>
  <c r="CB1" i="7"/>
  <c r="CB8" i="7" s="1"/>
  <c r="V52" i="8"/>
  <c r="V61" i="8" s="1"/>
  <c r="DE1" i="7"/>
  <c r="DE8" i="7" s="1"/>
  <c r="T19" i="8"/>
  <c r="T30" i="8" s="1"/>
  <c r="AW1" i="7"/>
  <c r="AY1" i="7"/>
  <c r="AY8" i="7" s="1"/>
  <c r="V19" i="8"/>
  <c r="V30" i="8" s="1"/>
  <c r="CA1" i="7"/>
  <c r="CA8" i="7" s="1"/>
  <c r="U33" i="8"/>
  <c r="U49" i="8" s="1"/>
  <c r="DA1" i="7"/>
  <c r="R52" i="8"/>
  <c r="R61" i="8" s="1"/>
  <c r="CZ1" i="7"/>
  <c r="CZ8" i="7" s="1"/>
  <c r="Q52" i="8"/>
  <c r="Q61" i="8" s="1"/>
  <c r="U7" i="8"/>
  <c r="U16" i="8" s="1"/>
  <c r="U1" i="7"/>
  <c r="U8" i="7" s="1"/>
  <c r="T1" i="3"/>
  <c r="S19" i="8"/>
  <c r="S30" i="8" s="1"/>
  <c r="AV1" i="7"/>
  <c r="P1" i="3"/>
  <c r="P34" i="4"/>
  <c r="P1" i="4" s="1"/>
  <c r="DC8" i="7"/>
  <c r="DI8" i="23" s="1"/>
  <c r="Q34" i="4"/>
  <c r="Q1" i="4" s="1"/>
  <c r="Q1" i="3"/>
  <c r="R16" i="8" s="1"/>
  <c r="U34" i="4"/>
  <c r="U1" i="4" s="1"/>
  <c r="U1" i="6"/>
  <c r="S1" i="6"/>
  <c r="R19" i="8"/>
  <c r="R30" i="8" s="1"/>
  <c r="AU1" i="7"/>
  <c r="CC1" i="7"/>
  <c r="CC8" i="7" s="1"/>
  <c r="W33" i="8"/>
  <c r="W49" i="8" s="1"/>
  <c r="V1" i="3"/>
  <c r="Q19" i="8"/>
  <c r="Q30" i="8" s="1"/>
  <c r="AT1" i="7"/>
  <c r="AT8" i="7" s="1"/>
  <c r="W1" i="7"/>
  <c r="W8" i="7" s="1"/>
  <c r="W7" i="8"/>
  <c r="W16" i="8" s="1"/>
  <c r="J2" i="14"/>
  <c r="A10" i="11" s="1"/>
  <c r="F2" i="16"/>
  <c r="A6" i="13" s="1"/>
  <c r="AE2" i="5"/>
  <c r="A31" i="6" s="1"/>
  <c r="V2" i="16"/>
  <c r="A22" i="13" s="1"/>
  <c r="AB25" i="8" s="1"/>
  <c r="N2" i="16"/>
  <c r="A14" i="13" s="1"/>
  <c r="AD2" i="16"/>
  <c r="A30" i="13" s="1"/>
  <c r="AB28" i="8" s="1"/>
  <c r="AB2" i="14"/>
  <c r="A28" i="11" s="1"/>
  <c r="AB57" i="8" s="1"/>
  <c r="G2" i="5"/>
  <c r="A7" i="6" s="1"/>
  <c r="G2" i="16"/>
  <c r="A7" i="13" s="1"/>
  <c r="H2" i="5"/>
  <c r="A8" i="6" s="1"/>
  <c r="P2" i="14"/>
  <c r="A16" i="11" s="1"/>
  <c r="P2" i="5"/>
  <c r="A16" i="6" s="1"/>
  <c r="X2" i="5"/>
  <c r="A24" i="6" s="1"/>
  <c r="AF2" i="5"/>
  <c r="A32" i="6" s="1"/>
  <c r="O2" i="16"/>
  <c r="A15" i="13" s="1"/>
  <c r="W2" i="16"/>
  <c r="A23" i="13" s="1"/>
  <c r="AE2" i="16"/>
  <c r="A31" i="13" s="1"/>
  <c r="F2" i="15"/>
  <c r="A6" i="12" s="1"/>
  <c r="N2" i="15"/>
  <c r="A14" i="12" s="1"/>
  <c r="AB37" i="8" s="1"/>
  <c r="V2" i="15"/>
  <c r="A22" i="12" s="1"/>
  <c r="AB41" i="8" s="1"/>
  <c r="AD2" i="15"/>
  <c r="A30" i="12" s="1"/>
  <c r="AB46" i="8" s="1"/>
  <c r="I2" i="15"/>
  <c r="A9" i="12" s="1"/>
  <c r="AB34" i="8" s="1"/>
  <c r="I2" i="16"/>
  <c r="A9" i="13" s="1"/>
  <c r="I2" i="5"/>
  <c r="A9" i="6" s="1"/>
  <c r="AB8" i="8" s="1"/>
  <c r="Q2" i="15"/>
  <c r="A17" i="12" s="1"/>
  <c r="AB38" i="8" s="1"/>
  <c r="Q2" i="16"/>
  <c r="A17" i="13" s="1"/>
  <c r="AB24" i="8" s="1"/>
  <c r="Q2" i="5"/>
  <c r="A17" i="6" s="1"/>
  <c r="Y2" i="15"/>
  <c r="A25" i="12" s="1"/>
  <c r="AB40" i="8" s="1"/>
  <c r="Y2" i="16"/>
  <c r="A25" i="13" s="1"/>
  <c r="Y2" i="5"/>
  <c r="A25" i="6" s="1"/>
  <c r="AG2" i="15"/>
  <c r="A33" i="12" s="1"/>
  <c r="AB48" i="8" s="1"/>
  <c r="AG2" i="16"/>
  <c r="A33" i="13" s="1"/>
  <c r="AB29" i="8" s="1"/>
  <c r="AG2" i="5"/>
  <c r="A33" i="6" s="1"/>
  <c r="H2" i="16"/>
  <c r="A8" i="13" s="1"/>
  <c r="AB20" i="8" s="1"/>
  <c r="P2" i="16"/>
  <c r="A16" i="13" s="1"/>
  <c r="AB23" i="8" s="1"/>
  <c r="X2" i="16"/>
  <c r="A24" i="13" s="1"/>
  <c r="AB26" i="8" s="1"/>
  <c r="AF2" i="16"/>
  <c r="A32" i="13" s="1"/>
  <c r="G2" i="15"/>
  <c r="A7" i="12" s="1"/>
  <c r="O2" i="15"/>
  <c r="A15" i="12" s="1"/>
  <c r="W2" i="15"/>
  <c r="A23" i="12" s="1"/>
  <c r="AE2" i="15"/>
  <c r="A31" i="12" s="1"/>
  <c r="V2" i="14"/>
  <c r="A22" i="11" s="1"/>
  <c r="J2" i="5"/>
  <c r="A10" i="6" s="1"/>
  <c r="R2" i="5"/>
  <c r="A18" i="6" s="1"/>
  <c r="Z2" i="5"/>
  <c r="A26" i="6" s="1"/>
  <c r="H2" i="15"/>
  <c r="A8" i="12" s="1"/>
  <c r="P2" i="15"/>
  <c r="A16" i="12" s="1"/>
  <c r="X2" i="15"/>
  <c r="A24" i="12" s="1"/>
  <c r="AB43" i="8" s="1"/>
  <c r="AF2" i="15"/>
  <c r="A32" i="12" s="1"/>
  <c r="AB47" i="8" s="1"/>
  <c r="AE2" i="14"/>
  <c r="A31" i="11" s="1"/>
  <c r="K2" i="5"/>
  <c r="A11" i="6" s="1"/>
  <c r="AB11" i="8" s="1"/>
  <c r="S2" i="5"/>
  <c r="A19" i="6" s="1"/>
  <c r="AA2" i="5"/>
  <c r="A27" i="6" s="1"/>
  <c r="J2" i="16"/>
  <c r="A10" i="13" s="1"/>
  <c r="R2" i="16"/>
  <c r="A18" i="13" s="1"/>
  <c r="Z2" i="16"/>
  <c r="A26" i="13" s="1"/>
  <c r="L2" i="5"/>
  <c r="A12" i="6" s="1"/>
  <c r="T2" i="5"/>
  <c r="A20" i="6" s="1"/>
  <c r="AB12" i="8" s="1"/>
  <c r="AB2" i="5"/>
  <c r="A28" i="6" s="1"/>
  <c r="K2" i="16"/>
  <c r="A11" i="13" s="1"/>
  <c r="S2" i="16"/>
  <c r="A19" i="13" s="1"/>
  <c r="AA2" i="16"/>
  <c r="A27" i="13" s="1"/>
  <c r="J2" i="15"/>
  <c r="A10" i="12" s="1"/>
  <c r="R2" i="15"/>
  <c r="A18" i="12" s="1"/>
  <c r="Z2" i="15"/>
  <c r="A26" i="12" s="1"/>
  <c r="AB44" i="8" s="1"/>
  <c r="M2" i="5"/>
  <c r="A13" i="6" s="1"/>
  <c r="U2" i="5"/>
  <c r="A21" i="6" s="1"/>
  <c r="AC2" i="5"/>
  <c r="A29" i="6" s="1"/>
  <c r="L2" i="16"/>
  <c r="A12" i="13" s="1"/>
  <c r="T2" i="16"/>
  <c r="A20" i="13" s="1"/>
  <c r="AB2" i="16"/>
  <c r="A28" i="13" s="1"/>
  <c r="AB27" i="8" s="1"/>
  <c r="K2" i="15"/>
  <c r="A11" i="12" s="1"/>
  <c r="AB39" i="8" s="1"/>
  <c r="S2" i="15"/>
  <c r="A19" i="12" s="1"/>
  <c r="AA2" i="15"/>
  <c r="A27" i="12" s="1"/>
  <c r="AB45" i="8" s="1"/>
  <c r="F2" i="5"/>
  <c r="A6" i="6" s="1"/>
  <c r="N2" i="5"/>
  <c r="A14" i="6" s="1"/>
  <c r="AB9" i="8" s="1"/>
  <c r="V2" i="5"/>
  <c r="A22" i="6" s="1"/>
  <c r="AD2" i="5"/>
  <c r="A30" i="6" s="1"/>
  <c r="M2" i="16"/>
  <c r="A13" i="13" s="1"/>
  <c r="U2" i="16"/>
  <c r="A21" i="13" s="1"/>
  <c r="AC2" i="16"/>
  <c r="A29" i="13" s="1"/>
  <c r="L2" i="15"/>
  <c r="A12" i="12" s="1"/>
  <c r="T2" i="15"/>
  <c r="A20" i="12" s="1"/>
  <c r="AB42" i="8" s="1"/>
  <c r="AB2" i="15"/>
  <c r="A28" i="12" s="1"/>
  <c r="AW8" i="7" l="1"/>
  <c r="AY8" i="23" s="1"/>
  <c r="AY1" i="23"/>
  <c r="AV8" i="7"/>
  <c r="AX8" i="23" s="1"/>
  <c r="AX1" i="23"/>
  <c r="DA8" i="7"/>
  <c r="DG8" i="23" s="1"/>
  <c r="DG1" i="23"/>
  <c r="AU8" i="7"/>
  <c r="AW8" i="23" s="1"/>
  <c r="AW1" i="23"/>
  <c r="A3" i="7"/>
  <c r="AB10" i="8"/>
  <c r="AB14" i="8"/>
  <c r="A6" i="7"/>
  <c r="AB13" i="8"/>
  <c r="A5" i="7"/>
  <c r="AB15" i="8"/>
  <c r="A7" i="7"/>
  <c r="N2" i="14"/>
  <c r="A14" i="11" s="1"/>
  <c r="I2" i="14"/>
  <c r="A9" i="11" s="1"/>
  <c r="M2" i="14"/>
  <c r="A13" i="11" s="1"/>
  <c r="K2" i="14"/>
  <c r="A11" i="11" s="1"/>
  <c r="AB54" i="8" s="1"/>
  <c r="S2" i="14"/>
  <c r="A19" i="11" s="1"/>
  <c r="G2" i="14"/>
  <c r="A7" i="11" s="1"/>
  <c r="L2" i="14"/>
  <c r="A12" i="11" s="1"/>
  <c r="T2" i="14"/>
  <c r="A20" i="11" s="1"/>
  <c r="X2" i="14"/>
  <c r="A24" i="11" s="1"/>
  <c r="AG2" i="14"/>
  <c r="A33" i="11" s="1"/>
  <c r="AB60" i="8" s="1"/>
  <c r="Q2" i="14"/>
  <c r="A17" i="11" s="1"/>
  <c r="R2" i="14"/>
  <c r="A18" i="11" s="1"/>
  <c r="F2" i="14"/>
  <c r="A6" i="11" s="1"/>
  <c r="S1" i="7"/>
  <c r="O2" i="14"/>
  <c r="A15" i="11" s="1"/>
  <c r="W2" i="14"/>
  <c r="A23" i="11" s="1"/>
  <c r="Z2" i="14"/>
  <c r="A26" i="11" s="1"/>
  <c r="AB55" i="8" s="1"/>
  <c r="Y2" i="14"/>
  <c r="A25" i="11" s="1"/>
  <c r="H2" i="14"/>
  <c r="A8" i="11" s="1"/>
  <c r="AB53" i="8" s="1"/>
  <c r="U2" i="14"/>
  <c r="A21" i="11" s="1"/>
  <c r="T7" i="8"/>
  <c r="T16" i="8" s="1"/>
  <c r="T1" i="7"/>
  <c r="V7" i="8"/>
  <c r="V16" i="8" s="1"/>
  <c r="V1" i="7"/>
  <c r="V8" i="7" s="1"/>
  <c r="AD2" i="14"/>
  <c r="A30" i="11" s="1"/>
  <c r="AB58" i="8" s="1"/>
  <c r="AC2" i="14"/>
  <c r="A29" i="11" s="1"/>
  <c r="AF2" i="14"/>
  <c r="A32" i="11" s="1"/>
  <c r="AB59" i="8" s="1"/>
  <c r="T8" i="7" l="1"/>
  <c r="T8" i="23" s="1"/>
  <c r="T1" i="23"/>
  <c r="S8" i="7"/>
  <c r="S8" i="23" s="1"/>
  <c r="S1" i="23"/>
  <c r="K11" i="16"/>
  <c r="J11" i="13" s="1"/>
  <c r="AN4" i="7" s="1"/>
  <c r="V9" i="16"/>
  <c r="H22" i="13" s="1"/>
  <c r="K7" i="16"/>
  <c r="F11" i="13" s="1"/>
  <c r="AJ4" i="7" s="1"/>
  <c r="V9" i="15"/>
  <c r="H22" i="12" s="1"/>
  <c r="K9" i="16"/>
  <c r="H11" i="13" s="1"/>
  <c r="AL4" i="7" s="1"/>
  <c r="V10" i="15"/>
  <c r="I22" i="12" s="1"/>
  <c r="V10" i="16"/>
  <c r="I22" i="13" s="1"/>
  <c r="AF10" i="16"/>
  <c r="I32" i="13" s="1"/>
  <c r="K10" i="16"/>
  <c r="I11" i="13" s="1"/>
  <c r="AM4" i="7" s="1"/>
  <c r="V11" i="15"/>
  <c r="J22" i="12" s="1"/>
  <c r="AF14" i="16"/>
  <c r="M32" i="13" s="1"/>
  <c r="AF13" i="16"/>
  <c r="L32" i="13" s="1"/>
  <c r="I41" i="8" l="1"/>
  <c r="BO5" i="7"/>
  <c r="J41" i="8"/>
  <c r="BP5" i="7"/>
  <c r="K41" i="8"/>
  <c r="BQ5" i="7"/>
  <c r="I25" i="8"/>
  <c r="AL5" i="7"/>
  <c r="J25" i="8"/>
  <c r="AM5" i="7"/>
  <c r="AF12" i="16"/>
  <c r="K32" i="13" s="1"/>
  <c r="V12" i="15"/>
  <c r="K22" i="12" s="1"/>
  <c r="K12" i="16"/>
  <c r="K11" i="13" s="1"/>
  <c r="AO4" i="7" s="1"/>
  <c r="BR5" i="7" l="1"/>
  <c r="L41" i="8"/>
  <c r="V13" i="15"/>
  <c r="L22" i="12" s="1"/>
  <c r="V13" i="16"/>
  <c r="L22" i="13" s="1"/>
  <c r="V7" i="16"/>
  <c r="F22" i="13" s="1"/>
  <c r="V7" i="15"/>
  <c r="F22" i="12" s="1"/>
  <c r="X9" i="16"/>
  <c r="H24" i="13" s="1"/>
  <c r="I26" i="8" s="1"/>
  <c r="V14" i="16"/>
  <c r="M22" i="13" s="1"/>
  <c r="V16" i="15"/>
  <c r="O22" i="12" s="1"/>
  <c r="P14" i="16"/>
  <c r="M16" i="13" s="1"/>
  <c r="N23" i="8" s="1"/>
  <c r="K16" i="5"/>
  <c r="O11" i="6" s="1"/>
  <c r="X8" i="16"/>
  <c r="G24" i="13" s="1"/>
  <c r="H26" i="8" s="1"/>
  <c r="X13" i="16"/>
  <c r="L24" i="13" s="1"/>
  <c r="M26" i="8" s="1"/>
  <c r="AF7" i="16"/>
  <c r="F32" i="13" s="1"/>
  <c r="AF9" i="16"/>
  <c r="H32" i="13" s="1"/>
  <c r="K9" i="5"/>
  <c r="H11" i="6" s="1"/>
  <c r="Q11" i="16"/>
  <c r="J17" i="13" s="1"/>
  <c r="AN3" i="7" s="1"/>
  <c r="AF11" i="16"/>
  <c r="J32" i="13" s="1"/>
  <c r="H12" i="16"/>
  <c r="K8" i="13" s="1"/>
  <c r="L20" i="8" s="1"/>
  <c r="H13" i="16"/>
  <c r="L8" i="13" s="1"/>
  <c r="M20" i="8" s="1"/>
  <c r="AD16" i="14"/>
  <c r="O30" i="11" s="1"/>
  <c r="Y8" i="16"/>
  <c r="G25" i="13" s="1"/>
  <c r="H15" i="16"/>
  <c r="N8" i="13" s="1"/>
  <c r="O20" i="8" s="1"/>
  <c r="W8" i="16"/>
  <c r="G23" i="13" s="1"/>
  <c r="Q10" i="16"/>
  <c r="I17" i="13" s="1"/>
  <c r="AM3" i="7" s="1"/>
  <c r="H16" i="16"/>
  <c r="O8" i="13" s="1"/>
  <c r="P20" i="8" s="1"/>
  <c r="H8" i="16"/>
  <c r="G8" i="13" s="1"/>
  <c r="H20" i="8" s="1"/>
  <c r="Q9" i="15"/>
  <c r="H17" i="12" s="1"/>
  <c r="BO3" i="7" s="1"/>
  <c r="P13" i="16"/>
  <c r="L16" i="13" s="1"/>
  <c r="M23" i="8" s="1"/>
  <c r="P13" i="14"/>
  <c r="L16" i="11" s="1"/>
  <c r="K15" i="5"/>
  <c r="N11" i="6" s="1"/>
  <c r="M8" i="14"/>
  <c r="G13" i="11" s="1"/>
  <c r="P11" i="15"/>
  <c r="J16" i="12" s="1"/>
  <c r="AD12" i="16"/>
  <c r="K30" i="13" s="1"/>
  <c r="H13" i="5"/>
  <c r="L8" i="6" s="1"/>
  <c r="F16" i="5"/>
  <c r="O6" i="6" s="1"/>
  <c r="AF7" i="5"/>
  <c r="F32" i="6" s="1"/>
  <c r="Y7" i="16"/>
  <c r="F25" i="13" s="1"/>
  <c r="P7" i="16"/>
  <c r="F16" i="13" s="1"/>
  <c r="G23" i="8" s="1"/>
  <c r="AD7" i="16"/>
  <c r="F30" i="13" s="1"/>
  <c r="V8" i="16"/>
  <c r="G22" i="13" s="1"/>
  <c r="K10" i="5"/>
  <c r="I11" i="6" s="1"/>
  <c r="AF11" i="14"/>
  <c r="J32" i="11" s="1"/>
  <c r="K59" i="8" s="1"/>
  <c r="K13" i="5"/>
  <c r="L11" i="6" s="1"/>
  <c r="F16" i="15"/>
  <c r="O6" i="12" s="1"/>
  <c r="Q15" i="15"/>
  <c r="N17" i="12" s="1"/>
  <c r="BU3" i="7" s="1"/>
  <c r="AF8" i="15"/>
  <c r="G32" i="12" s="1"/>
  <c r="H47" i="8" s="1"/>
  <c r="G16" i="16"/>
  <c r="O7" i="13" s="1"/>
  <c r="F16" i="16"/>
  <c r="O6" i="13" s="1"/>
  <c r="H12" i="5"/>
  <c r="K8" i="6" s="1"/>
  <c r="H12" i="15"/>
  <c r="K8" i="12" s="1"/>
  <c r="M12" i="16"/>
  <c r="K13" i="13" s="1"/>
  <c r="R12" i="16"/>
  <c r="K18" i="13" s="1"/>
  <c r="M13" i="16"/>
  <c r="L13" i="13" s="1"/>
  <c r="M16" i="16"/>
  <c r="O13" i="13" s="1"/>
  <c r="M15" i="16"/>
  <c r="N13" i="13" s="1"/>
  <c r="V12" i="16"/>
  <c r="K22" i="13" s="1"/>
  <c r="M11" i="16"/>
  <c r="J13" i="13" s="1"/>
  <c r="K12" i="15"/>
  <c r="K11" i="12" s="1"/>
  <c r="AD12" i="15"/>
  <c r="K30" i="12" s="1"/>
  <c r="P12" i="5"/>
  <c r="K16" i="6" s="1"/>
  <c r="R12" i="15"/>
  <c r="K18" i="12" s="1"/>
  <c r="M8" i="16"/>
  <c r="G13" i="13" s="1"/>
  <c r="P14" i="2"/>
  <c r="M16" i="3" s="1"/>
  <c r="X9" i="5"/>
  <c r="H24" i="6" s="1"/>
  <c r="F14" i="15"/>
  <c r="M6" i="12" s="1"/>
  <c r="R8" i="16"/>
  <c r="G18" i="13" s="1"/>
  <c r="W9" i="5"/>
  <c r="H23" i="6" s="1"/>
  <c r="Z9" i="15"/>
  <c r="H26" i="12" s="1"/>
  <c r="I44" i="8" s="1"/>
  <c r="R9" i="14"/>
  <c r="H18" i="11" s="1"/>
  <c r="Z9" i="16"/>
  <c r="H26" i="13" s="1"/>
  <c r="W14" i="16"/>
  <c r="M23" i="13" s="1"/>
  <c r="W14" i="14"/>
  <c r="M23" i="11" s="1"/>
  <c r="T16" i="16"/>
  <c r="O20" i="13" s="1"/>
  <c r="G7" i="5"/>
  <c r="F7" i="6" s="1"/>
  <c r="W7" i="16"/>
  <c r="F23" i="13" s="1"/>
  <c r="G28" i="8" l="1"/>
  <c r="AJ6" i="7"/>
  <c r="N25" i="8"/>
  <c r="AQ5" i="7"/>
  <c r="BM5" i="7"/>
  <c r="G41" i="8"/>
  <c r="P58" i="8"/>
  <c r="CY6" i="7"/>
  <c r="G25" i="8"/>
  <c r="AJ5" i="7"/>
  <c r="BR6" i="7"/>
  <c r="L46" i="8"/>
  <c r="M25" i="8"/>
  <c r="AP5" i="7"/>
  <c r="M41" i="8"/>
  <c r="BS5" i="7"/>
  <c r="AO6" i="7"/>
  <c r="L28" i="8"/>
  <c r="L39" i="8"/>
  <c r="BR4" i="7"/>
  <c r="L25" i="8"/>
  <c r="AO5" i="7"/>
  <c r="H25" i="8"/>
  <c r="AK5" i="7"/>
  <c r="P41" i="8"/>
  <c r="BV5" i="7"/>
  <c r="M11" i="8"/>
  <c r="M4" i="7"/>
  <c r="J4" i="7"/>
  <c r="J11" i="8"/>
  <c r="O11" i="8"/>
  <c r="O4" i="7"/>
  <c r="I4" i="7"/>
  <c r="I11" i="8"/>
  <c r="P4" i="7"/>
  <c r="P11" i="8"/>
  <c r="K7" i="5"/>
  <c r="F11" i="6" s="1"/>
  <c r="P15" i="15"/>
  <c r="N16" i="12" s="1"/>
  <c r="P16" i="16"/>
  <c r="O16" i="13" s="1"/>
  <c r="P23" i="8" s="1"/>
  <c r="M14" i="16"/>
  <c r="M13" i="13" s="1"/>
  <c r="W15" i="16"/>
  <c r="N23" i="13" s="1"/>
  <c r="X12" i="5"/>
  <c r="K24" i="6" s="1"/>
  <c r="Q14" i="16"/>
  <c r="M17" i="13" s="1"/>
  <c r="P13" i="15"/>
  <c r="L16" i="12" s="1"/>
  <c r="P9" i="15"/>
  <c r="H16" i="12" s="1"/>
  <c r="M14" i="15"/>
  <c r="M13" i="12" s="1"/>
  <c r="I38" i="8"/>
  <c r="O38" i="8"/>
  <c r="J24" i="8"/>
  <c r="K24" i="8"/>
  <c r="S10" i="16"/>
  <c r="I19" i="13" s="1"/>
  <c r="P15" i="5"/>
  <c r="N16" i="6" s="1"/>
  <c r="V7" i="5"/>
  <c r="F22" i="6" s="1"/>
  <c r="S16" i="16"/>
  <c r="O19" i="13" s="1"/>
  <c r="V15" i="15"/>
  <c r="N22" i="12" s="1"/>
  <c r="V14" i="15"/>
  <c r="M22" i="12" s="1"/>
  <c r="S11" i="14"/>
  <c r="J19" i="11" s="1"/>
  <c r="AC7" i="16"/>
  <c r="F29" i="13" s="1"/>
  <c r="M10" i="16"/>
  <c r="I13" i="13" s="1"/>
  <c r="M7" i="15"/>
  <c r="F13" i="12" s="1"/>
  <c r="K8" i="5"/>
  <c r="G11" i="6" s="1"/>
  <c r="Y7" i="15"/>
  <c r="F25" i="12" s="1"/>
  <c r="G40" i="8" s="1"/>
  <c r="H14" i="16"/>
  <c r="M8" i="13" s="1"/>
  <c r="N20" i="8" s="1"/>
  <c r="V11" i="16"/>
  <c r="J22" i="13" s="1"/>
  <c r="V11" i="5"/>
  <c r="J22" i="6" s="1"/>
  <c r="V16" i="14"/>
  <c r="O22" i="11" s="1"/>
  <c r="CY5" i="7" s="1"/>
  <c r="V10" i="14"/>
  <c r="I22" i="11" s="1"/>
  <c r="CS5" i="7" s="1"/>
  <c r="V9" i="5"/>
  <c r="H22" i="6" s="1"/>
  <c r="P7" i="15"/>
  <c r="F16" i="12" s="1"/>
  <c r="V15" i="5"/>
  <c r="N22" i="6" s="1"/>
  <c r="P15" i="2"/>
  <c r="N16" i="3" s="1"/>
  <c r="V10" i="2"/>
  <c r="I22" i="3" s="1"/>
  <c r="V15" i="2"/>
  <c r="N22" i="3" s="1"/>
  <c r="V15" i="16"/>
  <c r="N22" i="13" s="1"/>
  <c r="Q13" i="16"/>
  <c r="L17" i="13" s="1"/>
  <c r="AP3" i="7" s="1"/>
  <c r="V13" i="2"/>
  <c r="L22" i="3" s="1"/>
  <c r="V10" i="5"/>
  <c r="I22" i="6" s="1"/>
  <c r="X10" i="16"/>
  <c r="I24" i="13" s="1"/>
  <c r="J26" i="8" s="1"/>
  <c r="V15" i="14"/>
  <c r="N22" i="11" s="1"/>
  <c r="CX5" i="7" s="1"/>
  <c r="V14" i="5"/>
  <c r="M22" i="6" s="1"/>
  <c r="P15" i="14"/>
  <c r="N16" i="11" s="1"/>
  <c r="V7" i="14"/>
  <c r="F22" i="11" s="1"/>
  <c r="CP5" i="7" s="1"/>
  <c r="V12" i="14"/>
  <c r="K22" i="11" s="1"/>
  <c r="CU5" i="7" s="1"/>
  <c r="V11" i="14"/>
  <c r="J22" i="11" s="1"/>
  <c r="CT5" i="7" s="1"/>
  <c r="V16" i="5"/>
  <c r="O22" i="6" s="1"/>
  <c r="P14" i="5"/>
  <c r="M16" i="6" s="1"/>
  <c r="M16" i="4" s="1"/>
  <c r="P14" i="14"/>
  <c r="M16" i="11" s="1"/>
  <c r="P14" i="15"/>
  <c r="M16" i="12" s="1"/>
  <c r="Q9" i="16"/>
  <c r="H17" i="13" s="1"/>
  <c r="AL3" i="7" s="1"/>
  <c r="P16" i="5"/>
  <c r="O16" i="6" s="1"/>
  <c r="P16" i="14"/>
  <c r="O16" i="11" s="1"/>
  <c r="S12" i="14"/>
  <c r="K19" i="11" s="1"/>
  <c r="V7" i="2"/>
  <c r="F22" i="3" s="1"/>
  <c r="F22" i="4" s="1"/>
  <c r="V11" i="2"/>
  <c r="J22" i="3" s="1"/>
  <c r="V16" i="16"/>
  <c r="O22" i="13" s="1"/>
  <c r="V8" i="5"/>
  <c r="G22" i="6" s="1"/>
  <c r="V13" i="5"/>
  <c r="L22" i="6" s="1"/>
  <c r="P16" i="15"/>
  <c r="O16" i="12" s="1"/>
  <c r="P15" i="16"/>
  <c r="N16" i="13" s="1"/>
  <c r="O23" i="8" s="1"/>
  <c r="V13" i="14"/>
  <c r="L22" i="11" s="1"/>
  <c r="CV5" i="7" s="1"/>
  <c r="V12" i="5"/>
  <c r="K22" i="6" s="1"/>
  <c r="H10" i="16"/>
  <c r="I8" i="13" s="1"/>
  <c r="J20" i="8" s="1"/>
  <c r="S7" i="16"/>
  <c r="F19" i="13" s="1"/>
  <c r="S7" i="5"/>
  <c r="F19" i="6" s="1"/>
  <c r="AD14" i="2"/>
  <c r="M30" i="3" s="1"/>
  <c r="Y9" i="16"/>
  <c r="H25" i="13" s="1"/>
  <c r="H14" i="14"/>
  <c r="M8" i="11" s="1"/>
  <c r="N53" i="8" s="1"/>
  <c r="AF10" i="2"/>
  <c r="I32" i="3" s="1"/>
  <c r="S14" i="15"/>
  <c r="M19" i="12" s="1"/>
  <c r="X15" i="16"/>
  <c r="N24" i="13" s="1"/>
  <c r="O26" i="8" s="1"/>
  <c r="S11" i="16"/>
  <c r="J19" i="13" s="1"/>
  <c r="S14" i="5"/>
  <c r="M19" i="6" s="1"/>
  <c r="S9" i="5"/>
  <c r="H19" i="6" s="1"/>
  <c r="S11" i="5"/>
  <c r="J19" i="6" s="1"/>
  <c r="S15" i="16"/>
  <c r="N19" i="13" s="1"/>
  <c r="S11" i="15"/>
  <c r="J19" i="12" s="1"/>
  <c r="M12" i="5"/>
  <c r="K13" i="6" s="1"/>
  <c r="S8" i="16"/>
  <c r="G19" i="13" s="1"/>
  <c r="S16" i="5"/>
  <c r="O19" i="6" s="1"/>
  <c r="S15" i="15"/>
  <c r="N19" i="12" s="1"/>
  <c r="S11" i="2"/>
  <c r="J19" i="3" s="1"/>
  <c r="M9" i="16"/>
  <c r="H13" i="13" s="1"/>
  <c r="S14" i="14"/>
  <c r="M19" i="11" s="1"/>
  <c r="S14" i="2"/>
  <c r="M19" i="3" s="1"/>
  <c r="S13" i="14"/>
  <c r="L19" i="11" s="1"/>
  <c r="S12" i="15"/>
  <c r="K19" i="12" s="1"/>
  <c r="S9" i="15"/>
  <c r="H19" i="12" s="1"/>
  <c r="S8" i="15"/>
  <c r="G19" i="12" s="1"/>
  <c r="X16" i="5"/>
  <c r="O24" i="6" s="1"/>
  <c r="S9" i="14"/>
  <c r="H19" i="11" s="1"/>
  <c r="S12" i="16"/>
  <c r="K19" i="13" s="1"/>
  <c r="S7" i="14"/>
  <c r="F19" i="11" s="1"/>
  <c r="X14" i="5"/>
  <c r="M24" i="6" s="1"/>
  <c r="S14" i="16"/>
  <c r="M19" i="13" s="1"/>
  <c r="S7" i="2"/>
  <c r="F19" i="3" s="1"/>
  <c r="X11" i="16"/>
  <c r="J24" i="13" s="1"/>
  <c r="K26" i="8" s="1"/>
  <c r="S9" i="2"/>
  <c r="H19" i="3" s="1"/>
  <c r="H19" i="4" s="1"/>
  <c r="M7" i="16"/>
  <c r="F13" i="13" s="1"/>
  <c r="S15" i="5"/>
  <c r="N19" i="6" s="1"/>
  <c r="S15" i="14"/>
  <c r="N19" i="11" s="1"/>
  <c r="S13" i="16"/>
  <c r="L19" i="13" s="1"/>
  <c r="S10" i="15"/>
  <c r="I19" i="12" s="1"/>
  <c r="S8" i="14"/>
  <c r="G19" i="11" s="1"/>
  <c r="M8" i="15"/>
  <c r="G13" i="12" s="1"/>
  <c r="S13" i="5"/>
  <c r="L19" i="6" s="1"/>
  <c r="S12" i="5"/>
  <c r="K19" i="6" s="1"/>
  <c r="X15" i="5"/>
  <c r="N24" i="6" s="1"/>
  <c r="S13" i="15"/>
  <c r="L19" i="12" s="1"/>
  <c r="S9" i="16"/>
  <c r="H19" i="13" s="1"/>
  <c r="S16" i="15"/>
  <c r="O19" i="12" s="1"/>
  <c r="Y10" i="16"/>
  <c r="I25" i="13" s="1"/>
  <c r="S7" i="15"/>
  <c r="F19" i="12" s="1"/>
  <c r="W10" i="16"/>
  <c r="I23" i="13" s="1"/>
  <c r="Q16" i="16"/>
  <c r="O17" i="13" s="1"/>
  <c r="AS3" i="7" s="1"/>
  <c r="F9" i="2"/>
  <c r="H6" i="3" s="1"/>
  <c r="F7" i="2"/>
  <c r="F6" i="3" s="1"/>
  <c r="AC8" i="5"/>
  <c r="G29" i="6" s="1"/>
  <c r="AD10" i="16"/>
  <c r="I30" i="13" s="1"/>
  <c r="AC8" i="14"/>
  <c r="G29" i="11" s="1"/>
  <c r="P10" i="5"/>
  <c r="I16" i="6" s="1"/>
  <c r="AD14" i="14"/>
  <c r="M30" i="11" s="1"/>
  <c r="AF14" i="15"/>
  <c r="M32" i="12" s="1"/>
  <c r="N47" i="8" s="1"/>
  <c r="Q11" i="15"/>
  <c r="J17" i="12" s="1"/>
  <c r="BQ3" i="7" s="1"/>
  <c r="Q8" i="16"/>
  <c r="G17" i="13" s="1"/>
  <c r="AK3" i="7" s="1"/>
  <c r="Y7" i="2"/>
  <c r="F25" i="3" s="1"/>
  <c r="AF13" i="14"/>
  <c r="L32" i="11" s="1"/>
  <c r="M59" i="8" s="1"/>
  <c r="Q9" i="5"/>
  <c r="H17" i="6" s="1"/>
  <c r="Z13" i="16"/>
  <c r="L26" i="13" s="1"/>
  <c r="AC9" i="15"/>
  <c r="H29" i="12" s="1"/>
  <c r="AD16" i="2"/>
  <c r="O30" i="3" s="1"/>
  <c r="AC15" i="15"/>
  <c r="N29" i="12" s="1"/>
  <c r="AD11" i="14"/>
  <c r="J30" i="11" s="1"/>
  <c r="H14" i="5"/>
  <c r="M8" i="6" s="1"/>
  <c r="F7" i="5"/>
  <c r="F6" i="6" s="1"/>
  <c r="G8" i="15"/>
  <c r="G7" i="12" s="1"/>
  <c r="AD15" i="5"/>
  <c r="N30" i="6" s="1"/>
  <c r="AF16" i="15"/>
  <c r="O32" i="12" s="1"/>
  <c r="P47" i="8" s="1"/>
  <c r="AC13" i="15"/>
  <c r="L29" i="12" s="1"/>
  <c r="Y7" i="5"/>
  <c r="F25" i="6" s="1"/>
  <c r="AF13" i="15"/>
  <c r="L32" i="12" s="1"/>
  <c r="M47" i="8" s="1"/>
  <c r="L12" i="5"/>
  <c r="K12" i="6" s="1"/>
  <c r="G12" i="16"/>
  <c r="K7" i="13" s="1"/>
  <c r="H7" i="5"/>
  <c r="F8" i="6" s="1"/>
  <c r="F15" i="15"/>
  <c r="N6" i="12" s="1"/>
  <c r="Y15" i="16"/>
  <c r="N25" i="13" s="1"/>
  <c r="G11" i="16"/>
  <c r="J7" i="13" s="1"/>
  <c r="F8" i="14"/>
  <c r="G6" i="11" s="1"/>
  <c r="V8" i="14"/>
  <c r="G22" i="11" s="1"/>
  <c r="CQ5" i="7" s="1"/>
  <c r="AF8" i="2"/>
  <c r="G32" i="3" s="1"/>
  <c r="R16" i="15"/>
  <c r="O18" i="12" s="1"/>
  <c r="AD11" i="16"/>
  <c r="J30" i="13" s="1"/>
  <c r="H11" i="16"/>
  <c r="J8" i="13" s="1"/>
  <c r="K20" i="8" s="1"/>
  <c r="P9" i="5"/>
  <c r="H16" i="6" s="1"/>
  <c r="Q15" i="16"/>
  <c r="N17" i="13" s="1"/>
  <c r="AR3" i="7" s="1"/>
  <c r="AC13" i="16"/>
  <c r="L29" i="13" s="1"/>
  <c r="H11" i="5"/>
  <c r="J8" i="6" s="1"/>
  <c r="F10" i="14"/>
  <c r="I6" i="11" s="1"/>
  <c r="V8" i="15"/>
  <c r="G22" i="12" s="1"/>
  <c r="Q8" i="14"/>
  <c r="G17" i="11" s="1"/>
  <c r="CQ3" i="7" s="1"/>
  <c r="AF7" i="2"/>
  <c r="F32" i="3" s="1"/>
  <c r="F32" i="4" s="1"/>
  <c r="F7" i="16"/>
  <c r="F6" i="13" s="1"/>
  <c r="F15" i="16"/>
  <c r="N6" i="13" s="1"/>
  <c r="F11" i="5"/>
  <c r="J6" i="6" s="1"/>
  <c r="AF14" i="5"/>
  <c r="M32" i="6" s="1"/>
  <c r="AF9" i="2"/>
  <c r="H32" i="3" s="1"/>
  <c r="AD7" i="15"/>
  <c r="F30" i="12" s="1"/>
  <c r="F12" i="16"/>
  <c r="K6" i="13" s="1"/>
  <c r="AD11" i="2"/>
  <c r="J30" i="3" s="1"/>
  <c r="P9" i="16"/>
  <c r="H16" i="13" s="1"/>
  <c r="I23" i="8" s="1"/>
  <c r="AD9" i="14"/>
  <c r="H30" i="11" s="1"/>
  <c r="Q8" i="5"/>
  <c r="G17" i="6" s="1"/>
  <c r="F14" i="5"/>
  <c r="M6" i="6" s="1"/>
  <c r="F12" i="14"/>
  <c r="K6" i="11" s="1"/>
  <c r="F10" i="16"/>
  <c r="I6" i="13" s="1"/>
  <c r="G15" i="16"/>
  <c r="N7" i="13" s="1"/>
  <c r="AD14" i="16"/>
  <c r="M30" i="13" s="1"/>
  <c r="P13" i="5"/>
  <c r="L16" i="6" s="1"/>
  <c r="F11" i="14"/>
  <c r="J6" i="11" s="1"/>
  <c r="P10" i="16"/>
  <c r="I16" i="13" s="1"/>
  <c r="J23" i="8" s="1"/>
  <c r="P10" i="14"/>
  <c r="I16" i="11" s="1"/>
  <c r="P8" i="15"/>
  <c r="G16" i="12" s="1"/>
  <c r="AF12" i="15"/>
  <c r="K32" i="12" s="1"/>
  <c r="L47" i="8" s="1"/>
  <c r="Q8" i="2"/>
  <c r="G17" i="3" s="1"/>
  <c r="Q7" i="14"/>
  <c r="F17" i="11" s="1"/>
  <c r="CP3" i="7" s="1"/>
  <c r="AD13" i="5"/>
  <c r="L30" i="6" s="1"/>
  <c r="AD13" i="14"/>
  <c r="L30" i="11" s="1"/>
  <c r="Q10" i="2"/>
  <c r="I17" i="3" s="1"/>
  <c r="F9" i="5"/>
  <c r="H6" i="6" s="1"/>
  <c r="AD8" i="15"/>
  <c r="G30" i="12" s="1"/>
  <c r="E15" i="16"/>
  <c r="N5" i="13" s="1"/>
  <c r="Q16" i="15"/>
  <c r="O17" i="12" s="1"/>
  <c r="BV3" i="7" s="1"/>
  <c r="F13" i="16"/>
  <c r="L6" i="13" s="1"/>
  <c r="L10" i="5"/>
  <c r="I12" i="6" s="1"/>
  <c r="AD16" i="16"/>
  <c r="O30" i="13" s="1"/>
  <c r="F9" i="15"/>
  <c r="H6" i="12" s="1"/>
  <c r="AF11" i="15"/>
  <c r="J32" i="12" s="1"/>
  <c r="K47" i="8" s="1"/>
  <c r="P8" i="16"/>
  <c r="G16" i="13" s="1"/>
  <c r="H23" i="8" s="1"/>
  <c r="V8" i="2"/>
  <c r="G22" i="3" s="1"/>
  <c r="AC7" i="15"/>
  <c r="F29" i="12" s="1"/>
  <c r="H16" i="15"/>
  <c r="O8" i="12" s="1"/>
  <c r="F14" i="16"/>
  <c r="M6" i="13" s="1"/>
  <c r="AD13" i="16"/>
  <c r="L30" i="13" s="1"/>
  <c r="R11" i="15"/>
  <c r="J18" i="12" s="1"/>
  <c r="Q10" i="5"/>
  <c r="I17" i="6" s="1"/>
  <c r="AF7" i="14"/>
  <c r="F32" i="11" s="1"/>
  <c r="G59" i="8" s="1"/>
  <c r="F8" i="16"/>
  <c r="G6" i="13" s="1"/>
  <c r="P7" i="5"/>
  <c r="F16" i="6" s="1"/>
  <c r="F12" i="15"/>
  <c r="K6" i="12" s="1"/>
  <c r="AF9" i="5"/>
  <c r="H32" i="6" s="1"/>
  <c r="AF8" i="14"/>
  <c r="G32" i="11" s="1"/>
  <c r="H59" i="8" s="1"/>
  <c r="P12" i="15"/>
  <c r="K16" i="12" s="1"/>
  <c r="AF12" i="5"/>
  <c r="K32" i="6" s="1"/>
  <c r="AF10" i="5"/>
  <c r="I32" i="6" s="1"/>
  <c r="AD9" i="16"/>
  <c r="H30" i="13" s="1"/>
  <c r="Q14" i="15"/>
  <c r="M17" i="12" s="1"/>
  <c r="BT3" i="7" s="1"/>
  <c r="F13" i="2"/>
  <c r="L6" i="3" s="1"/>
  <c r="F13" i="5"/>
  <c r="L6" i="6" s="1"/>
  <c r="AD13" i="2"/>
  <c r="L30" i="3" s="1"/>
  <c r="L30" i="4" s="1"/>
  <c r="H12" i="14"/>
  <c r="K8" i="11" s="1"/>
  <c r="L53" i="8" s="1"/>
  <c r="AF11" i="5"/>
  <c r="J32" i="6" s="1"/>
  <c r="W9" i="16"/>
  <c r="H23" i="13" s="1"/>
  <c r="AF13" i="5"/>
  <c r="L32" i="6" s="1"/>
  <c r="P11" i="16"/>
  <c r="J16" i="13" s="1"/>
  <c r="K23" i="8" s="1"/>
  <c r="AD10" i="14"/>
  <c r="I30" i="11" s="1"/>
  <c r="AD10" i="15"/>
  <c r="I30" i="12" s="1"/>
  <c r="AD8" i="5"/>
  <c r="G30" i="6" s="1"/>
  <c r="AD14" i="5"/>
  <c r="M30" i="6" s="1"/>
  <c r="H15" i="5"/>
  <c r="N8" i="6" s="1"/>
  <c r="AD11" i="5"/>
  <c r="J30" i="6" s="1"/>
  <c r="AD7" i="14"/>
  <c r="F30" i="11" s="1"/>
  <c r="X7" i="5"/>
  <c r="F24" i="6" s="1"/>
  <c r="F13" i="14"/>
  <c r="L6" i="11" s="1"/>
  <c r="F12" i="5"/>
  <c r="K6" i="6" s="1"/>
  <c r="G9" i="16"/>
  <c r="H7" i="13" s="1"/>
  <c r="G13" i="16"/>
  <c r="L7" i="13" s="1"/>
  <c r="Q13" i="15"/>
  <c r="L17" i="12" s="1"/>
  <c r="BS3" i="7" s="1"/>
  <c r="AD16" i="5"/>
  <c r="O30" i="6" s="1"/>
  <c r="L14" i="5"/>
  <c r="M12" i="6" s="1"/>
  <c r="Q7" i="5"/>
  <c r="F17" i="6" s="1"/>
  <c r="AD10" i="2"/>
  <c r="I30" i="3" s="1"/>
  <c r="G12" i="15"/>
  <c r="K7" i="12" s="1"/>
  <c r="F11" i="15"/>
  <c r="J6" i="12" s="1"/>
  <c r="L8" i="5"/>
  <c r="G12" i="6" s="1"/>
  <c r="G11" i="15"/>
  <c r="J7" i="12" s="1"/>
  <c r="F7" i="15"/>
  <c r="F6" i="12" s="1"/>
  <c r="H16" i="5"/>
  <c r="O8" i="6" s="1"/>
  <c r="P12" i="14"/>
  <c r="K16" i="11" s="1"/>
  <c r="Q7" i="15"/>
  <c r="F17" i="12" s="1"/>
  <c r="BM3" i="7" s="1"/>
  <c r="F13" i="15"/>
  <c r="L6" i="12" s="1"/>
  <c r="R9" i="16"/>
  <c r="H18" i="13" s="1"/>
  <c r="Q8" i="15"/>
  <c r="G17" i="12" s="1"/>
  <c r="BN3" i="7" s="1"/>
  <c r="AF11" i="2"/>
  <c r="J32" i="3" s="1"/>
  <c r="P11" i="5"/>
  <c r="J16" i="6" s="1"/>
  <c r="AD8" i="16"/>
  <c r="G30" i="13" s="1"/>
  <c r="Q15" i="14"/>
  <c r="N17" i="11" s="1"/>
  <c r="CX3" i="7" s="1"/>
  <c r="AD12" i="5"/>
  <c r="K30" i="6" s="1"/>
  <c r="AD14" i="15"/>
  <c r="M30" i="12" s="1"/>
  <c r="P11" i="14"/>
  <c r="J16" i="11" s="1"/>
  <c r="AD8" i="14"/>
  <c r="G30" i="11" s="1"/>
  <c r="F10" i="5"/>
  <c r="I6" i="6" s="1"/>
  <c r="AF9" i="15"/>
  <c r="H32" i="12" s="1"/>
  <c r="I47" i="8" s="1"/>
  <c r="R13" i="16"/>
  <c r="L18" i="13" s="1"/>
  <c r="AC10" i="15"/>
  <c r="I29" i="12" s="1"/>
  <c r="AD9" i="15"/>
  <c r="H30" i="12" s="1"/>
  <c r="AF8" i="5"/>
  <c r="G32" i="6" s="1"/>
  <c r="G32" i="4" s="1"/>
  <c r="F7" i="14"/>
  <c r="F6" i="11" s="1"/>
  <c r="AC14" i="16"/>
  <c r="M29" i="13" s="1"/>
  <c r="AF12" i="14"/>
  <c r="K32" i="11" s="1"/>
  <c r="L59" i="8" s="1"/>
  <c r="AF10" i="15"/>
  <c r="I32" i="12" s="1"/>
  <c r="J47" i="8" s="1"/>
  <c r="F9" i="16"/>
  <c r="H6" i="13" s="1"/>
  <c r="AF8" i="16"/>
  <c r="G32" i="13" s="1"/>
  <c r="Q7" i="16"/>
  <c r="F17" i="13" s="1"/>
  <c r="AJ3" i="7" s="1"/>
  <c r="AD13" i="15"/>
  <c r="L30" i="12" s="1"/>
  <c r="F8" i="5"/>
  <c r="G6" i="6" s="1"/>
  <c r="F14" i="14"/>
  <c r="M6" i="11" s="1"/>
  <c r="AF13" i="2"/>
  <c r="L32" i="3" s="1"/>
  <c r="L32" i="4" s="1"/>
  <c r="F11" i="16"/>
  <c r="J6" i="13" s="1"/>
  <c r="Q10" i="15"/>
  <c r="I17" i="12" s="1"/>
  <c r="BP3" i="7" s="1"/>
  <c r="AC9" i="16"/>
  <c r="H29" i="13" s="1"/>
  <c r="F8" i="15"/>
  <c r="G6" i="12" s="1"/>
  <c r="Y7" i="14"/>
  <c r="F25" i="11" s="1"/>
  <c r="AD15" i="16"/>
  <c r="N30" i="13" s="1"/>
  <c r="F11" i="2"/>
  <c r="J6" i="3" s="1"/>
  <c r="AD8" i="2"/>
  <c r="G30" i="3" s="1"/>
  <c r="AC15" i="16"/>
  <c r="N29" i="13" s="1"/>
  <c r="AF9" i="14"/>
  <c r="H32" i="11" s="1"/>
  <c r="I59" i="8" s="1"/>
  <c r="E15" i="15"/>
  <c r="N5" i="12" s="1"/>
  <c r="AC16" i="16"/>
  <c r="O29" i="13" s="1"/>
  <c r="R14" i="16"/>
  <c r="M18" i="13" s="1"/>
  <c r="Y11" i="5"/>
  <c r="J25" i="6" s="1"/>
  <c r="Q10" i="14"/>
  <c r="I17" i="11" s="1"/>
  <c r="CS3" i="7" s="1"/>
  <c r="AF7" i="15"/>
  <c r="F32" i="12" s="1"/>
  <c r="G47" i="8" s="1"/>
  <c r="AD11" i="15"/>
  <c r="J30" i="12" s="1"/>
  <c r="AD12" i="14"/>
  <c r="K30" i="11" s="1"/>
  <c r="Q12" i="15"/>
  <c r="K17" i="12" s="1"/>
  <c r="BR3" i="7" s="1"/>
  <c r="P12" i="16"/>
  <c r="K16" i="13" s="1"/>
  <c r="L23" i="8" s="1"/>
  <c r="AC12" i="15"/>
  <c r="K29" i="12" s="1"/>
  <c r="AD10" i="5"/>
  <c r="I30" i="6" s="1"/>
  <c r="P9" i="14"/>
  <c r="H16" i="11" s="1"/>
  <c r="AC8" i="15"/>
  <c r="G29" i="12" s="1"/>
  <c r="T12" i="5"/>
  <c r="K20" i="6" s="1"/>
  <c r="L12" i="8" s="1"/>
  <c r="AE7" i="16"/>
  <c r="F31" i="13" s="1"/>
  <c r="L12" i="14"/>
  <c r="K12" i="11" s="1"/>
  <c r="K12" i="14"/>
  <c r="K11" i="11" s="1"/>
  <c r="AG15" i="15"/>
  <c r="N33" i="12" s="1"/>
  <c r="N12" i="15"/>
  <c r="K14" i="12" s="1"/>
  <c r="L37" i="8" s="1"/>
  <c r="I12" i="14"/>
  <c r="K9" i="11" s="1"/>
  <c r="X12" i="14"/>
  <c r="K24" i="11" s="1"/>
  <c r="T12" i="14"/>
  <c r="K20" i="11" s="1"/>
  <c r="N12" i="14"/>
  <c r="K14" i="11" s="1"/>
  <c r="J12" i="14"/>
  <c r="K10" i="11" s="1"/>
  <c r="W12" i="16"/>
  <c r="K23" i="13" s="1"/>
  <c r="T12" i="16"/>
  <c r="K20" i="13" s="1"/>
  <c r="X16" i="15"/>
  <c r="O24" i="12" s="1"/>
  <c r="P43" i="8" s="1"/>
  <c r="K7" i="15"/>
  <c r="F11" i="12" s="1"/>
  <c r="U10" i="15"/>
  <c r="I21" i="12" s="1"/>
  <c r="U12" i="15"/>
  <c r="K21" i="12" s="1"/>
  <c r="AB12" i="16"/>
  <c r="K28" i="13" s="1"/>
  <c r="L27" i="8" s="1"/>
  <c r="I12" i="16"/>
  <c r="K9" i="13" s="1"/>
  <c r="O12" i="5"/>
  <c r="K15" i="6" s="1"/>
  <c r="AB12" i="15"/>
  <c r="K28" i="12" s="1"/>
  <c r="AB11" i="5"/>
  <c r="J28" i="6" s="1"/>
  <c r="Y12" i="15"/>
  <c r="K25" i="12" s="1"/>
  <c r="L40" i="8" s="1"/>
  <c r="N12" i="5"/>
  <c r="K14" i="6" s="1"/>
  <c r="L9" i="8" s="1"/>
  <c r="O12" i="14"/>
  <c r="K15" i="11" s="1"/>
  <c r="I12" i="15"/>
  <c r="K9" i="12" s="1"/>
  <c r="L34" i="8" s="1"/>
  <c r="O12" i="15"/>
  <c r="K15" i="12" s="1"/>
  <c r="L12" i="15"/>
  <c r="K12" i="12" s="1"/>
  <c r="M9" i="15"/>
  <c r="H13" i="12" s="1"/>
  <c r="U12" i="14"/>
  <c r="K21" i="11" s="1"/>
  <c r="AC12" i="14"/>
  <c r="K29" i="11" s="1"/>
  <c r="O12" i="16"/>
  <c r="K15" i="13" s="1"/>
  <c r="AA12" i="15"/>
  <c r="K27" i="12" s="1"/>
  <c r="L45" i="8" s="1"/>
  <c r="U12" i="16"/>
  <c r="K21" i="13" s="1"/>
  <c r="L12" i="16"/>
  <c r="K12" i="13" s="1"/>
  <c r="AA12" i="16"/>
  <c r="K27" i="13" s="1"/>
  <c r="W12" i="15"/>
  <c r="K23" i="12" s="1"/>
  <c r="U8" i="5"/>
  <c r="G21" i="6" s="1"/>
  <c r="AA12" i="5"/>
  <c r="K27" i="6" s="1"/>
  <c r="Z12" i="14"/>
  <c r="K26" i="11" s="1"/>
  <c r="L55" i="8" s="1"/>
  <c r="J12" i="15"/>
  <c r="K10" i="12" s="1"/>
  <c r="M9" i="14"/>
  <c r="H13" i="11" s="1"/>
  <c r="AB12" i="5"/>
  <c r="K28" i="6" s="1"/>
  <c r="M12" i="15"/>
  <c r="K13" i="12" s="1"/>
  <c r="M13" i="15"/>
  <c r="L13" i="12" s="1"/>
  <c r="W12" i="5"/>
  <c r="K23" i="6" s="1"/>
  <c r="M12" i="14"/>
  <c r="K13" i="11" s="1"/>
  <c r="I12" i="5"/>
  <c r="K9" i="6" s="1"/>
  <c r="L8" i="8" s="1"/>
  <c r="Z12" i="15"/>
  <c r="K26" i="12" s="1"/>
  <c r="L44" i="8" s="1"/>
  <c r="U12" i="5"/>
  <c r="K21" i="6" s="1"/>
  <c r="N12" i="16"/>
  <c r="K14" i="13" s="1"/>
  <c r="Z12" i="5"/>
  <c r="K26" i="6" s="1"/>
  <c r="N13" i="14"/>
  <c r="L14" i="11" s="1"/>
  <c r="Z14" i="5"/>
  <c r="M26" i="6" s="1"/>
  <c r="K8" i="2"/>
  <c r="G11" i="3" s="1"/>
  <c r="Z7" i="2"/>
  <c r="F26" i="3" s="1"/>
  <c r="AD7" i="2"/>
  <c r="F30" i="3" s="1"/>
  <c r="Z7" i="5"/>
  <c r="F26" i="6" s="1"/>
  <c r="T7" i="16"/>
  <c r="F20" i="13" s="1"/>
  <c r="I7" i="2"/>
  <c r="F9" i="3" s="1"/>
  <c r="Z7" i="16"/>
  <c r="F26" i="13" s="1"/>
  <c r="T7" i="14"/>
  <c r="F20" i="11" s="1"/>
  <c r="W7" i="15"/>
  <c r="F23" i="12" s="1"/>
  <c r="AC7" i="14"/>
  <c r="F29" i="11" s="1"/>
  <c r="AB7" i="14"/>
  <c r="F28" i="11" s="1"/>
  <c r="G57" i="8" s="1"/>
  <c r="W7" i="2"/>
  <c r="F23" i="3" s="1"/>
  <c r="L7" i="15"/>
  <c r="F12" i="12" s="1"/>
  <c r="H7" i="16"/>
  <c r="F8" i="13" s="1"/>
  <c r="G20" i="8" s="1"/>
  <c r="AB7" i="5"/>
  <c r="F28" i="6" s="1"/>
  <c r="X7" i="14"/>
  <c r="F24" i="11" s="1"/>
  <c r="U7" i="14"/>
  <c r="F21" i="11" s="1"/>
  <c r="W7" i="14"/>
  <c r="F23" i="11" s="1"/>
  <c r="H7" i="15"/>
  <c r="F8" i="12" s="1"/>
  <c r="U7" i="16"/>
  <c r="F21" i="13" s="1"/>
  <c r="R7" i="15"/>
  <c r="F18" i="12" s="1"/>
  <c r="M7" i="14"/>
  <c r="F13" i="11" s="1"/>
  <c r="U7" i="15"/>
  <c r="F21" i="12" s="1"/>
  <c r="J7" i="2"/>
  <c r="F10" i="3" s="1"/>
  <c r="L7" i="2"/>
  <c r="F12" i="3" s="1"/>
  <c r="AD7" i="5"/>
  <c r="F30" i="6" s="1"/>
  <c r="K7" i="14"/>
  <c r="F11" i="11" s="1"/>
  <c r="R7" i="16"/>
  <c r="F18" i="13" s="1"/>
  <c r="U7" i="5"/>
  <c r="F21" i="6" s="1"/>
  <c r="T7" i="15"/>
  <c r="F20" i="12" s="1"/>
  <c r="G42" i="8" s="1"/>
  <c r="I7" i="14"/>
  <c r="F9" i="11" s="1"/>
  <c r="L7" i="14"/>
  <c r="F12" i="11" s="1"/>
  <c r="J7" i="16"/>
  <c r="F10" i="13" s="1"/>
  <c r="H7" i="14"/>
  <c r="F8" i="11" s="1"/>
  <c r="G53" i="8" s="1"/>
  <c r="O7" i="15"/>
  <c r="F15" i="12" s="1"/>
  <c r="W7" i="5"/>
  <c r="F23" i="6" s="1"/>
  <c r="T7" i="5"/>
  <c r="F20" i="6" s="1"/>
  <c r="G12" i="8" s="1"/>
  <c r="M7" i="2"/>
  <c r="F13" i="3" s="1"/>
  <c r="K7" i="2"/>
  <c r="F11" i="3" s="1"/>
  <c r="F11" i="4" s="1"/>
  <c r="I7" i="15"/>
  <c r="F9" i="12" s="1"/>
  <c r="G34" i="8" s="1"/>
  <c r="AB7" i="16"/>
  <c r="F28" i="13" s="1"/>
  <c r="G27" i="8" s="1"/>
  <c r="X7" i="15"/>
  <c r="F24" i="12" s="1"/>
  <c r="G43" i="8" s="1"/>
  <c r="AA7" i="14"/>
  <c r="F27" i="11" s="1"/>
  <c r="G56" i="8" s="1"/>
  <c r="M7" i="5"/>
  <c r="F13" i="6" s="1"/>
  <c r="O7" i="5"/>
  <c r="F15" i="6" s="1"/>
  <c r="R7" i="5"/>
  <c r="F18" i="6" s="1"/>
  <c r="I7" i="16"/>
  <c r="F9" i="13" s="1"/>
  <c r="I7" i="5"/>
  <c r="F9" i="6" s="1"/>
  <c r="G8" i="8" s="1"/>
  <c r="X7" i="16"/>
  <c r="F24" i="13" s="1"/>
  <c r="G26" i="8" s="1"/>
  <c r="O7" i="2"/>
  <c r="F15" i="3" s="1"/>
  <c r="G7" i="15"/>
  <c r="F7" i="12" s="1"/>
  <c r="L7" i="5"/>
  <c r="F12" i="6" s="1"/>
  <c r="T7" i="2"/>
  <c r="F20" i="3" s="1"/>
  <c r="O7" i="16"/>
  <c r="F15" i="13" s="1"/>
  <c r="J7" i="14"/>
  <c r="F10" i="11" s="1"/>
  <c r="AC7" i="5"/>
  <c r="F29" i="6" s="1"/>
  <c r="AC7" i="2"/>
  <c r="F29" i="3" s="1"/>
  <c r="L7" i="16"/>
  <c r="F12" i="13" s="1"/>
  <c r="R7" i="2"/>
  <c r="F18" i="3" s="1"/>
  <c r="J7" i="15"/>
  <c r="F10" i="12" s="1"/>
  <c r="Z7" i="15"/>
  <c r="F26" i="12" s="1"/>
  <c r="G44" i="8" s="1"/>
  <c r="AA7" i="5"/>
  <c r="F27" i="6" s="1"/>
  <c r="X7" i="2"/>
  <c r="F24" i="3" s="1"/>
  <c r="F24" i="4" s="1"/>
  <c r="O7" i="14"/>
  <c r="F15" i="11" s="1"/>
  <c r="Z7" i="14"/>
  <c r="F26" i="11" s="1"/>
  <c r="G55" i="8" s="1"/>
  <c r="J7" i="5"/>
  <c r="F10" i="6" s="1"/>
  <c r="H7" i="2"/>
  <c r="F8" i="3" s="1"/>
  <c r="F8" i="4" s="1"/>
  <c r="G7" i="16"/>
  <c r="F7" i="13" s="1"/>
  <c r="AA7" i="16"/>
  <c r="F27" i="13" s="1"/>
  <c r="R7" i="14"/>
  <c r="F18" i="11" s="1"/>
  <c r="P7" i="14"/>
  <c r="F16" i="11" s="1"/>
  <c r="N7" i="14"/>
  <c r="F14" i="11" s="1"/>
  <c r="J8" i="5"/>
  <c r="G10" i="6" s="1"/>
  <c r="O8" i="16"/>
  <c r="G15" i="13" s="1"/>
  <c r="T8" i="5"/>
  <c r="G20" i="6" s="1"/>
  <c r="H12" i="8" s="1"/>
  <c r="Z8" i="2"/>
  <c r="G26" i="3" s="1"/>
  <c r="O8" i="15"/>
  <c r="G15" i="12" s="1"/>
  <c r="M8" i="5"/>
  <c r="G13" i="6" s="1"/>
  <c r="T8" i="16"/>
  <c r="G20" i="13" s="1"/>
  <c r="G8" i="16"/>
  <c r="G7" i="13" s="1"/>
  <c r="W8" i="14"/>
  <c r="G23" i="11" s="1"/>
  <c r="AB8" i="5"/>
  <c r="G28" i="6" s="1"/>
  <c r="Z8" i="16"/>
  <c r="G26" i="13" s="1"/>
  <c r="P8" i="5"/>
  <c r="G16" i="6" s="1"/>
  <c r="W8" i="15"/>
  <c r="G23" i="12" s="1"/>
  <c r="L8" i="14"/>
  <c r="G12" i="11" s="1"/>
  <c r="AE8" i="16"/>
  <c r="G31" i="13" s="1"/>
  <c r="U8" i="14"/>
  <c r="G21" i="11" s="1"/>
  <c r="T8" i="14"/>
  <c r="G20" i="11" s="1"/>
  <c r="P8" i="2"/>
  <c r="G16" i="3" s="1"/>
  <c r="J8" i="14"/>
  <c r="G10" i="11" s="1"/>
  <c r="Z8" i="15"/>
  <c r="G26" i="12" s="1"/>
  <c r="H44" i="8" s="1"/>
  <c r="J8" i="2"/>
  <c r="G10" i="3" s="1"/>
  <c r="G10" i="4" s="1"/>
  <c r="AC8" i="2"/>
  <c r="G29" i="3" s="1"/>
  <c r="H8" i="2"/>
  <c r="G8" i="3" s="1"/>
  <c r="I8" i="5"/>
  <c r="G9" i="6" s="1"/>
  <c r="H8" i="8" s="1"/>
  <c r="J8" i="16"/>
  <c r="G10" i="13" s="1"/>
  <c r="R8" i="14"/>
  <c r="G18" i="11" s="1"/>
  <c r="Z8" i="5"/>
  <c r="G26" i="6" s="1"/>
  <c r="K8" i="15"/>
  <c r="G11" i="12" s="1"/>
  <c r="H8" i="5"/>
  <c r="G8" i="6" s="1"/>
  <c r="G8" i="4" s="1"/>
  <c r="U8" i="2"/>
  <c r="G21" i="3" s="1"/>
  <c r="T8" i="15"/>
  <c r="G20" i="12" s="1"/>
  <c r="H42" i="8" s="1"/>
  <c r="K8" i="14"/>
  <c r="G11" i="11" s="1"/>
  <c r="K8" i="16"/>
  <c r="G11" i="13" s="1"/>
  <c r="AK4" i="7" s="1"/>
  <c r="O8" i="14"/>
  <c r="G15" i="11" s="1"/>
  <c r="S8" i="5"/>
  <c r="G19" i="6" s="1"/>
  <c r="I8" i="15"/>
  <c r="G9" i="12" s="1"/>
  <c r="H34" i="8" s="1"/>
  <c r="U8" i="16"/>
  <c r="G21" i="13" s="1"/>
  <c r="J8" i="15"/>
  <c r="G10" i="12" s="1"/>
  <c r="I8" i="2"/>
  <c r="G9" i="3" s="1"/>
  <c r="P8" i="14"/>
  <c r="G16" i="11" s="1"/>
  <c r="H8" i="15"/>
  <c r="G8" i="12" s="1"/>
  <c r="R8" i="15"/>
  <c r="G18" i="12" s="1"/>
  <c r="L8" i="15"/>
  <c r="G12" i="12" s="1"/>
  <c r="AB8" i="16"/>
  <c r="G28" i="13" s="1"/>
  <c r="H27" i="8" s="1"/>
  <c r="H8" i="14"/>
  <c r="G8" i="11" s="1"/>
  <c r="H53" i="8" s="1"/>
  <c r="AC8" i="16"/>
  <c r="G29" i="13" s="1"/>
  <c r="L8" i="16"/>
  <c r="G12" i="13" s="1"/>
  <c r="I8" i="14"/>
  <c r="G9" i="11" s="1"/>
  <c r="I8" i="16"/>
  <c r="G9" i="13" s="1"/>
  <c r="AA8" i="14"/>
  <c r="G27" i="11" s="1"/>
  <c r="H56" i="8" s="1"/>
  <c r="Z8" i="14"/>
  <c r="G26" i="11" s="1"/>
  <c r="H55" i="8" s="1"/>
  <c r="X8" i="15"/>
  <c r="G24" i="12" s="1"/>
  <c r="H43" i="8" s="1"/>
  <c r="AB8" i="14"/>
  <c r="G28" i="11" s="1"/>
  <c r="H57" i="8" s="1"/>
  <c r="AA8" i="5"/>
  <c r="G27" i="6" s="1"/>
  <c r="U8" i="15"/>
  <c r="G21" i="12" s="1"/>
  <c r="L8" i="2"/>
  <c r="G12" i="3" s="1"/>
  <c r="G12" i="4" s="1"/>
  <c r="AG8" i="16"/>
  <c r="G33" i="13" s="1"/>
  <c r="AA8" i="16"/>
  <c r="G27" i="13" s="1"/>
  <c r="R8" i="5"/>
  <c r="G18" i="6" s="1"/>
  <c r="W8" i="5"/>
  <c r="G23" i="6" s="1"/>
  <c r="M8" i="2"/>
  <c r="G13" i="3" s="1"/>
  <c r="AD9" i="2"/>
  <c r="H30" i="3" s="1"/>
  <c r="AA9" i="15"/>
  <c r="H27" i="12" s="1"/>
  <c r="I45" i="8" s="1"/>
  <c r="T9" i="15"/>
  <c r="H20" i="12" s="1"/>
  <c r="I42" i="8" s="1"/>
  <c r="U9" i="14"/>
  <c r="H21" i="11" s="1"/>
  <c r="H9" i="5"/>
  <c r="H8" i="6" s="1"/>
  <c r="H9" i="16"/>
  <c r="H8" i="13" s="1"/>
  <c r="I20" i="8" s="1"/>
  <c r="W9" i="2"/>
  <c r="H23" i="3" s="1"/>
  <c r="H23" i="4" s="1"/>
  <c r="AD9" i="5"/>
  <c r="H30" i="6" s="1"/>
  <c r="H9" i="15"/>
  <c r="H8" i="12" s="1"/>
  <c r="AC9" i="5"/>
  <c r="H29" i="6" s="1"/>
  <c r="L9" i="2"/>
  <c r="H12" i="3" s="1"/>
  <c r="T9" i="5"/>
  <c r="H20" i="6" s="1"/>
  <c r="I12" i="8" s="1"/>
  <c r="AG9" i="5"/>
  <c r="H33" i="6" s="1"/>
  <c r="I9" i="15"/>
  <c r="H9" i="12" s="1"/>
  <c r="I34" i="8" s="1"/>
  <c r="Z9" i="5"/>
  <c r="H26" i="6" s="1"/>
  <c r="R9" i="15"/>
  <c r="H18" i="12" s="1"/>
  <c r="R9" i="5"/>
  <c r="H18" i="6" s="1"/>
  <c r="O9" i="5"/>
  <c r="H15" i="6" s="1"/>
  <c r="L9" i="14"/>
  <c r="H12" i="11" s="1"/>
  <c r="AA9" i="16"/>
  <c r="H27" i="13" s="1"/>
  <c r="W9" i="14"/>
  <c r="H23" i="11" s="1"/>
  <c r="J9" i="16"/>
  <c r="H10" i="13" s="1"/>
  <c r="H9" i="2"/>
  <c r="H8" i="3" s="1"/>
  <c r="AB9" i="16"/>
  <c r="H28" i="13" s="1"/>
  <c r="I27" i="8" s="1"/>
  <c r="T9" i="16"/>
  <c r="H20" i="13" s="1"/>
  <c r="AB9" i="15"/>
  <c r="H28" i="12" s="1"/>
  <c r="N9" i="5"/>
  <c r="H14" i="6" s="1"/>
  <c r="I9" i="8" s="1"/>
  <c r="U9" i="2"/>
  <c r="H21" i="3" s="1"/>
  <c r="Z9" i="2"/>
  <c r="H26" i="3" s="1"/>
  <c r="T9" i="14"/>
  <c r="H20" i="11" s="1"/>
  <c r="K9" i="15"/>
  <c r="H11" i="12" s="1"/>
  <c r="J9" i="5"/>
  <c r="H10" i="6" s="1"/>
  <c r="I9" i="5"/>
  <c r="H9" i="6" s="1"/>
  <c r="I8" i="8" s="1"/>
  <c r="T9" i="2"/>
  <c r="H20" i="3" s="1"/>
  <c r="AB9" i="5"/>
  <c r="H28" i="6" s="1"/>
  <c r="L9" i="5"/>
  <c r="H12" i="6" s="1"/>
  <c r="O9" i="14"/>
  <c r="H15" i="11" s="1"/>
  <c r="R9" i="2"/>
  <c r="H18" i="3" s="1"/>
  <c r="G9" i="15"/>
  <c r="H7" i="12" s="1"/>
  <c r="H9" i="14"/>
  <c r="H8" i="11" s="1"/>
  <c r="I53" i="8" s="1"/>
  <c r="U9" i="16"/>
  <c r="H21" i="13" s="1"/>
  <c r="Z9" i="14"/>
  <c r="H26" i="11" s="1"/>
  <c r="I55" i="8" s="1"/>
  <c r="X9" i="15"/>
  <c r="H24" i="12" s="1"/>
  <c r="I43" i="8" s="1"/>
  <c r="AA9" i="5"/>
  <c r="H27" i="6" s="1"/>
  <c r="W9" i="15"/>
  <c r="H23" i="12" s="1"/>
  <c r="J9" i="15"/>
  <c r="H10" i="12" s="1"/>
  <c r="U9" i="15"/>
  <c r="H21" i="12" s="1"/>
  <c r="U9" i="5"/>
  <c r="H21" i="6" s="1"/>
  <c r="F9" i="14"/>
  <c r="H6" i="11" s="1"/>
  <c r="L9" i="15"/>
  <c r="H12" i="12" s="1"/>
  <c r="O9" i="16"/>
  <c r="H15" i="13" s="1"/>
  <c r="L9" i="16"/>
  <c r="H12" i="13" s="1"/>
  <c r="I9" i="16"/>
  <c r="H9" i="13" s="1"/>
  <c r="I9" i="14"/>
  <c r="H9" i="11" s="1"/>
  <c r="U10" i="5"/>
  <c r="I21" i="6" s="1"/>
  <c r="I10" i="16"/>
  <c r="I9" i="13" s="1"/>
  <c r="K10" i="14"/>
  <c r="I11" i="11" s="1"/>
  <c r="X10" i="14"/>
  <c r="I24" i="11" s="1"/>
  <c r="T10" i="16"/>
  <c r="I20" i="13" s="1"/>
  <c r="Z10" i="16"/>
  <c r="I26" i="13" s="1"/>
  <c r="J10" i="16"/>
  <c r="I10" i="13" s="1"/>
  <c r="I10" i="2"/>
  <c r="I9" i="3" s="1"/>
  <c r="I10" i="14"/>
  <c r="I9" i="11" s="1"/>
  <c r="P10" i="15"/>
  <c r="I16" i="12" s="1"/>
  <c r="R10" i="15"/>
  <c r="I18" i="12" s="1"/>
  <c r="X10" i="15"/>
  <c r="I24" i="12" s="1"/>
  <c r="J43" i="8" s="1"/>
  <c r="H10" i="5"/>
  <c r="I8" i="6" s="1"/>
  <c r="AB10" i="16"/>
  <c r="I28" i="13" s="1"/>
  <c r="J27" i="8" s="1"/>
  <c r="N10" i="16"/>
  <c r="I14" i="13" s="1"/>
  <c r="AA10" i="5"/>
  <c r="I27" i="6" s="1"/>
  <c r="L10" i="14"/>
  <c r="I12" i="11" s="1"/>
  <c r="M10" i="15"/>
  <c r="I13" i="12" s="1"/>
  <c r="K10" i="2"/>
  <c r="I11" i="3" s="1"/>
  <c r="I11" i="4" s="1"/>
  <c r="AC10" i="5"/>
  <c r="I29" i="6" s="1"/>
  <c r="K10" i="15"/>
  <c r="I11" i="12" s="1"/>
  <c r="U10" i="16"/>
  <c r="I21" i="13" s="1"/>
  <c r="AC10" i="14"/>
  <c r="I29" i="11" s="1"/>
  <c r="M10" i="14"/>
  <c r="I13" i="11" s="1"/>
  <c r="H10" i="15"/>
  <c r="I8" i="12" s="1"/>
  <c r="G10" i="14"/>
  <c r="I7" i="11" s="1"/>
  <c r="J10" i="5"/>
  <c r="I10" i="6" s="1"/>
  <c r="Z10" i="15"/>
  <c r="I26" i="12" s="1"/>
  <c r="J44" i="8" s="1"/>
  <c r="F10" i="15"/>
  <c r="I6" i="12" s="1"/>
  <c r="AC10" i="2"/>
  <c r="I29" i="3" s="1"/>
  <c r="I29" i="4" s="1"/>
  <c r="U10" i="14"/>
  <c r="I21" i="11" s="1"/>
  <c r="O10" i="14"/>
  <c r="I15" i="11" s="1"/>
  <c r="G10" i="16"/>
  <c r="I7" i="13" s="1"/>
  <c r="H10" i="14"/>
  <c r="I8" i="11" s="1"/>
  <c r="J53" i="8" s="1"/>
  <c r="AF10" i="14"/>
  <c r="I32" i="11" s="1"/>
  <c r="J59" i="8" s="1"/>
  <c r="L10" i="15"/>
  <c r="I12" i="12" s="1"/>
  <c r="T10" i="15"/>
  <c r="I20" i="12" s="1"/>
  <c r="J42" i="8" s="1"/>
  <c r="Z10" i="14"/>
  <c r="I26" i="11" s="1"/>
  <c r="J55" i="8" s="1"/>
  <c r="T10" i="14"/>
  <c r="I20" i="11" s="1"/>
  <c r="Z10" i="5"/>
  <c r="I26" i="6" s="1"/>
  <c r="L10" i="2"/>
  <c r="I12" i="3" s="1"/>
  <c r="J10" i="15"/>
  <c r="I10" i="12" s="1"/>
  <c r="AA10" i="14"/>
  <c r="I27" i="11" s="1"/>
  <c r="J56" i="8" s="1"/>
  <c r="O10" i="15"/>
  <c r="I15" i="12" s="1"/>
  <c r="AB10" i="5"/>
  <c r="I28" i="6" s="1"/>
  <c r="F10" i="2"/>
  <c r="I6" i="3" s="1"/>
  <c r="I6" i="4" s="1"/>
  <c r="U10" i="2"/>
  <c r="I21" i="3" s="1"/>
  <c r="L10" i="16"/>
  <c r="I12" i="13" s="1"/>
  <c r="W10" i="15"/>
  <c r="I23" i="12" s="1"/>
  <c r="R10" i="16"/>
  <c r="I18" i="13" s="1"/>
  <c r="J10" i="2"/>
  <c r="I10" i="3" s="1"/>
  <c r="I10" i="4" s="1"/>
  <c r="O10" i="16"/>
  <c r="I15" i="13" s="1"/>
  <c r="H10" i="2"/>
  <c r="I8" i="3" s="1"/>
  <c r="I8" i="4" s="1"/>
  <c r="AA10" i="16"/>
  <c r="I27" i="13" s="1"/>
  <c r="I10" i="5"/>
  <c r="I9" i="6" s="1"/>
  <c r="J8" i="8" s="1"/>
  <c r="AC10" i="16"/>
  <c r="I29" i="13" s="1"/>
  <c r="AB10" i="14"/>
  <c r="I28" i="11" s="1"/>
  <c r="J57" i="8" s="1"/>
  <c r="I10" i="15"/>
  <c r="I9" i="12" s="1"/>
  <c r="J34" i="8" s="1"/>
  <c r="Z10" i="2"/>
  <c r="I26" i="3" s="1"/>
  <c r="J10" i="14"/>
  <c r="I10" i="11" s="1"/>
  <c r="L11" i="15"/>
  <c r="J12" i="12" s="1"/>
  <c r="AA11" i="2"/>
  <c r="J27" i="3" s="1"/>
  <c r="R11" i="16"/>
  <c r="J18" i="13" s="1"/>
  <c r="W11" i="16"/>
  <c r="J23" i="13" s="1"/>
  <c r="I11" i="15"/>
  <c r="J9" i="12" s="1"/>
  <c r="K34" i="8" s="1"/>
  <c r="Z11" i="5"/>
  <c r="J26" i="6" s="1"/>
  <c r="X11" i="15"/>
  <c r="J24" i="12" s="1"/>
  <c r="K43" i="8" s="1"/>
  <c r="O11" i="5"/>
  <c r="J15" i="6" s="1"/>
  <c r="X11" i="5"/>
  <c r="J24" i="6" s="1"/>
  <c r="N11" i="15"/>
  <c r="J14" i="12" s="1"/>
  <c r="K37" i="8" s="1"/>
  <c r="X11" i="14"/>
  <c r="J24" i="11" s="1"/>
  <c r="J11" i="15"/>
  <c r="J10" i="12" s="1"/>
  <c r="Q11" i="5"/>
  <c r="J17" i="6" s="1"/>
  <c r="Z11" i="15"/>
  <c r="J26" i="12" s="1"/>
  <c r="K44" i="8" s="1"/>
  <c r="I11" i="14"/>
  <c r="J9" i="11" s="1"/>
  <c r="U11" i="5"/>
  <c r="J21" i="6" s="1"/>
  <c r="O11" i="15"/>
  <c r="J15" i="12" s="1"/>
  <c r="W11" i="14"/>
  <c r="J23" i="11" s="1"/>
  <c r="L11" i="16"/>
  <c r="J12" i="13" s="1"/>
  <c r="J11" i="16"/>
  <c r="J10" i="13" s="1"/>
  <c r="AB11" i="14"/>
  <c r="J28" i="11" s="1"/>
  <c r="K57" i="8" s="1"/>
  <c r="I11" i="2"/>
  <c r="J9" i="3" s="1"/>
  <c r="T11" i="14"/>
  <c r="J20" i="11" s="1"/>
  <c r="X11" i="2"/>
  <c r="J24" i="3" s="1"/>
  <c r="J11" i="5"/>
  <c r="J10" i="6" s="1"/>
  <c r="T11" i="16"/>
  <c r="J20" i="13" s="1"/>
  <c r="H11" i="15"/>
  <c r="J8" i="12" s="1"/>
  <c r="Z11" i="16"/>
  <c r="J26" i="13" s="1"/>
  <c r="U11" i="2"/>
  <c r="J21" i="3" s="1"/>
  <c r="Z11" i="14"/>
  <c r="J26" i="11" s="1"/>
  <c r="K55" i="8" s="1"/>
  <c r="AC11" i="16"/>
  <c r="J29" i="13" s="1"/>
  <c r="K11" i="15"/>
  <c r="J11" i="12" s="1"/>
  <c r="H11" i="14"/>
  <c r="J8" i="11" s="1"/>
  <c r="K53" i="8" s="1"/>
  <c r="I11" i="16"/>
  <c r="J9" i="13" s="1"/>
  <c r="AC11" i="15"/>
  <c r="J29" i="12" s="1"/>
  <c r="AA11" i="15"/>
  <c r="J27" i="12" s="1"/>
  <c r="K45" i="8" s="1"/>
  <c r="K11" i="5"/>
  <c r="J11" i="6" s="1"/>
  <c r="Y11" i="15"/>
  <c r="J25" i="12" s="1"/>
  <c r="K40" i="8" s="1"/>
  <c r="I11" i="5"/>
  <c r="J9" i="6" s="1"/>
  <c r="K8" i="8" s="1"/>
  <c r="U11" i="16"/>
  <c r="J21" i="13" s="1"/>
  <c r="AC11" i="5"/>
  <c r="J29" i="6" s="1"/>
  <c r="AC11" i="14"/>
  <c r="J29" i="11" s="1"/>
  <c r="AB11" i="15"/>
  <c r="J28" i="12" s="1"/>
  <c r="N11" i="16"/>
  <c r="J14" i="13" s="1"/>
  <c r="W11" i="15"/>
  <c r="J23" i="12" s="1"/>
  <c r="Z11" i="2"/>
  <c r="J26" i="3" s="1"/>
  <c r="L11" i="14"/>
  <c r="J12" i="11" s="1"/>
  <c r="J11" i="2"/>
  <c r="J10" i="3" s="1"/>
  <c r="H11" i="2"/>
  <c r="J8" i="3" s="1"/>
  <c r="J8" i="4" s="1"/>
  <c r="U11" i="15"/>
  <c r="J21" i="12" s="1"/>
  <c r="O11" i="14"/>
  <c r="J15" i="11" s="1"/>
  <c r="J11" i="14"/>
  <c r="J10" i="11" s="1"/>
  <c r="U11" i="14"/>
  <c r="J21" i="11" s="1"/>
  <c r="O11" i="16"/>
  <c r="J15" i="13" s="1"/>
  <c r="AB11" i="16"/>
  <c r="J28" i="13" s="1"/>
  <c r="K27" i="8" s="1"/>
  <c r="AA11" i="16"/>
  <c r="J27" i="13" s="1"/>
  <c r="AA11" i="14"/>
  <c r="J27" i="11" s="1"/>
  <c r="K56" i="8" s="1"/>
  <c r="AA11" i="5"/>
  <c r="J27" i="6" s="1"/>
  <c r="M11" i="15"/>
  <c r="J13" i="12" s="1"/>
  <c r="AC11" i="2"/>
  <c r="J29" i="3" s="1"/>
  <c r="M11" i="5"/>
  <c r="J13" i="6" s="1"/>
  <c r="AC15" i="5"/>
  <c r="N29" i="6" s="1"/>
  <c r="AB13" i="5"/>
  <c r="L28" i="6" s="1"/>
  <c r="W13" i="14"/>
  <c r="L23" i="11" s="1"/>
  <c r="U13" i="5"/>
  <c r="L21" i="6" s="1"/>
  <c r="N13" i="16"/>
  <c r="L14" i="13" s="1"/>
  <c r="L13" i="5"/>
  <c r="L12" i="6" s="1"/>
  <c r="O13" i="16"/>
  <c r="L15" i="13" s="1"/>
  <c r="AG13" i="2"/>
  <c r="L33" i="3" s="1"/>
  <c r="K13" i="14"/>
  <c r="L11" i="11" s="1"/>
  <c r="AB13" i="16"/>
  <c r="L28" i="13" s="1"/>
  <c r="M27" i="8" s="1"/>
  <c r="AC13" i="2"/>
  <c r="L29" i="3" s="1"/>
  <c r="W13" i="16"/>
  <c r="L23" i="13" s="1"/>
  <c r="H13" i="15"/>
  <c r="L8" i="12" s="1"/>
  <c r="AG13" i="14"/>
  <c r="L33" i="11" s="1"/>
  <c r="AA13" i="16"/>
  <c r="L27" i="13" s="1"/>
  <c r="M13" i="14"/>
  <c r="L13" i="11" s="1"/>
  <c r="J13" i="15"/>
  <c r="L10" i="12" s="1"/>
  <c r="N13" i="15"/>
  <c r="L14" i="12" s="1"/>
  <c r="M37" i="8" s="1"/>
  <c r="P13" i="2"/>
  <c r="L16" i="3" s="1"/>
  <c r="L16" i="4" s="1"/>
  <c r="T13" i="16"/>
  <c r="L20" i="13" s="1"/>
  <c r="AG13" i="16"/>
  <c r="L33" i="13" s="1"/>
  <c r="U13" i="15"/>
  <c r="L21" i="12" s="1"/>
  <c r="J13" i="5"/>
  <c r="L10" i="6" s="1"/>
  <c r="AA13" i="5"/>
  <c r="L27" i="6" s="1"/>
  <c r="O13" i="14"/>
  <c r="L15" i="11" s="1"/>
  <c r="X13" i="14"/>
  <c r="L24" i="11" s="1"/>
  <c r="AC13" i="14"/>
  <c r="L29" i="11" s="1"/>
  <c r="K13" i="16"/>
  <c r="L11" i="13" s="1"/>
  <c r="AP4" i="7" s="1"/>
  <c r="H13" i="14"/>
  <c r="L8" i="11" s="1"/>
  <c r="M53" i="8" s="1"/>
  <c r="R13" i="14"/>
  <c r="L18" i="11" s="1"/>
  <c r="I13" i="16"/>
  <c r="L9" i="13" s="1"/>
  <c r="AC13" i="5"/>
  <c r="L29" i="6" s="1"/>
  <c r="AG13" i="15"/>
  <c r="L33" i="12" s="1"/>
  <c r="U13" i="14"/>
  <c r="L21" i="11" s="1"/>
  <c r="Z13" i="14"/>
  <c r="L26" i="11" s="1"/>
  <c r="M55" i="8" s="1"/>
  <c r="H13" i="2"/>
  <c r="L8" i="3" s="1"/>
  <c r="L8" i="4" s="1"/>
  <c r="K13" i="2"/>
  <c r="L11" i="3" s="1"/>
  <c r="L11" i="4" s="1"/>
  <c r="L13" i="16"/>
  <c r="L12" i="13" s="1"/>
  <c r="G13" i="5"/>
  <c r="L7" i="6" s="1"/>
  <c r="Y13" i="14"/>
  <c r="L25" i="11" s="1"/>
  <c r="L13" i="15"/>
  <c r="L12" i="12" s="1"/>
  <c r="AG13" i="5"/>
  <c r="L33" i="6" s="1"/>
  <c r="U13" i="16"/>
  <c r="L21" i="13" s="1"/>
  <c r="O13" i="15"/>
  <c r="L15" i="12" s="1"/>
  <c r="T13" i="15"/>
  <c r="L20" i="12" s="1"/>
  <c r="M42" i="8" s="1"/>
  <c r="K13" i="15"/>
  <c r="L11" i="12" s="1"/>
  <c r="Q13" i="14"/>
  <c r="L17" i="11" s="1"/>
  <c r="CV3" i="7" s="1"/>
  <c r="L13" i="14"/>
  <c r="L12" i="11" s="1"/>
  <c r="I13" i="15"/>
  <c r="L9" i="12" s="1"/>
  <c r="M34" i="8" s="1"/>
  <c r="J13" i="16"/>
  <c r="L10" i="13" s="1"/>
  <c r="L13" i="2"/>
  <c r="L12" i="3" s="1"/>
  <c r="AG14" i="14"/>
  <c r="M33" i="11" s="1"/>
  <c r="H14" i="2"/>
  <c r="M8" i="3" s="1"/>
  <c r="M8" i="4" s="1"/>
  <c r="L14" i="14"/>
  <c r="M12" i="11" s="1"/>
  <c r="I14" i="14"/>
  <c r="M9" i="11" s="1"/>
  <c r="L14" i="2"/>
  <c r="M12" i="3" s="1"/>
  <c r="AG14" i="16"/>
  <c r="M33" i="13" s="1"/>
  <c r="K14" i="15"/>
  <c r="M11" i="12" s="1"/>
  <c r="U14" i="15"/>
  <c r="M21" i="12" s="1"/>
  <c r="K14" i="16"/>
  <c r="M11" i="13" s="1"/>
  <c r="AQ4" i="7" s="1"/>
  <c r="AC14" i="15"/>
  <c r="M29" i="12" s="1"/>
  <c r="U14" i="14"/>
  <c r="M21" i="11" s="1"/>
  <c r="G14" i="16"/>
  <c r="M7" i="13" s="1"/>
  <c r="X14" i="15"/>
  <c r="M24" i="12" s="1"/>
  <c r="N43" i="8" s="1"/>
  <c r="J14" i="15"/>
  <c r="M10" i="12" s="1"/>
  <c r="Y14" i="5"/>
  <c r="M25" i="6" s="1"/>
  <c r="AG14" i="5"/>
  <c r="M33" i="6" s="1"/>
  <c r="Y14" i="15"/>
  <c r="M25" i="12" s="1"/>
  <c r="N40" i="8" s="1"/>
  <c r="U14" i="16"/>
  <c r="M21" i="13" s="1"/>
  <c r="AA14" i="15"/>
  <c r="M27" i="12" s="1"/>
  <c r="N45" i="8" s="1"/>
  <c r="L14" i="16"/>
  <c r="M12" i="13" s="1"/>
  <c r="AB14" i="15"/>
  <c r="M28" i="12" s="1"/>
  <c r="AC14" i="14"/>
  <c r="M29" i="11" s="1"/>
  <c r="O14" i="15"/>
  <c r="M15" i="12" s="1"/>
  <c r="L14" i="15"/>
  <c r="M12" i="12" s="1"/>
  <c r="AG14" i="15"/>
  <c r="M33" i="12" s="1"/>
  <c r="U14" i="5"/>
  <c r="M21" i="6" s="1"/>
  <c r="W14" i="5"/>
  <c r="M23" i="6" s="1"/>
  <c r="J14" i="16"/>
  <c r="M10" i="13" s="1"/>
  <c r="N14" i="15"/>
  <c r="M14" i="12" s="1"/>
  <c r="N37" i="8" s="1"/>
  <c r="I14" i="15"/>
  <c r="M9" i="12" s="1"/>
  <c r="N34" i="8" s="1"/>
  <c r="F14" i="2"/>
  <c r="M6" i="3" s="1"/>
  <c r="M6" i="4" s="1"/>
  <c r="I14" i="5"/>
  <c r="M9" i="6" s="1"/>
  <c r="N8" i="8" s="1"/>
  <c r="I14" i="16"/>
  <c r="M9" i="13" s="1"/>
  <c r="U14" i="2"/>
  <c r="M21" i="3" s="1"/>
  <c r="M21" i="4" s="1"/>
  <c r="AF14" i="14"/>
  <c r="M32" i="11" s="1"/>
  <c r="N59" i="8" s="1"/>
  <c r="N14" i="16"/>
  <c r="M14" i="13" s="1"/>
  <c r="H14" i="15"/>
  <c r="M8" i="12" s="1"/>
  <c r="O14" i="16"/>
  <c r="M15" i="13" s="1"/>
  <c r="AB15" i="15"/>
  <c r="N28" i="12" s="1"/>
  <c r="Q15" i="5"/>
  <c r="N17" i="6" s="1"/>
  <c r="T15" i="16"/>
  <c r="N20" i="13" s="1"/>
  <c r="W15" i="14"/>
  <c r="N23" i="11" s="1"/>
  <c r="D15" i="5"/>
  <c r="N4" i="6" s="1"/>
  <c r="U15" i="5"/>
  <c r="N21" i="6" s="1"/>
  <c r="R15" i="16"/>
  <c r="N18" i="13" s="1"/>
  <c r="AD15" i="14"/>
  <c r="N30" i="11" s="1"/>
  <c r="K15" i="16"/>
  <c r="N11" i="13" s="1"/>
  <c r="AR4" i="7" s="1"/>
  <c r="H15" i="15"/>
  <c r="N8" i="12" s="1"/>
  <c r="AG15" i="14"/>
  <c r="N33" i="11" s="1"/>
  <c r="AA15" i="16"/>
  <c r="N27" i="13" s="1"/>
  <c r="U15" i="2"/>
  <c r="N21" i="3" s="1"/>
  <c r="L15" i="16"/>
  <c r="N12" i="13" s="1"/>
  <c r="N15" i="14"/>
  <c r="N14" i="11" s="1"/>
  <c r="R15" i="14"/>
  <c r="N18" i="11" s="1"/>
  <c r="U15" i="15"/>
  <c r="N21" i="12" s="1"/>
  <c r="AB15" i="16"/>
  <c r="N28" i="13" s="1"/>
  <c r="O27" i="8" s="1"/>
  <c r="R15" i="15"/>
  <c r="N18" i="12" s="1"/>
  <c r="E15" i="5"/>
  <c r="N5" i="6" s="1"/>
  <c r="AG15" i="16"/>
  <c r="N33" i="13" s="1"/>
  <c r="AG15" i="2"/>
  <c r="N33" i="3" s="1"/>
  <c r="AD15" i="15"/>
  <c r="N30" i="12" s="1"/>
  <c r="K15" i="14"/>
  <c r="N11" i="11" s="1"/>
  <c r="AG15" i="5"/>
  <c r="N33" i="6" s="1"/>
  <c r="D15" i="16"/>
  <c r="N4" i="13" s="1"/>
  <c r="N38" i="13" s="1"/>
  <c r="Z15" i="16"/>
  <c r="N26" i="13" s="1"/>
  <c r="AC15" i="14"/>
  <c r="N29" i="11" s="1"/>
  <c r="AA15" i="15"/>
  <c r="N27" i="12" s="1"/>
  <c r="O45" i="8" s="1"/>
  <c r="U15" i="14"/>
  <c r="N21" i="11" s="1"/>
  <c r="I15" i="16"/>
  <c r="N9" i="13" s="1"/>
  <c r="W15" i="5"/>
  <c r="N23" i="6" s="1"/>
  <c r="Q15" i="2"/>
  <c r="N17" i="3" s="1"/>
  <c r="AD15" i="2"/>
  <c r="N30" i="3" s="1"/>
  <c r="U15" i="16"/>
  <c r="N21" i="13" s="1"/>
  <c r="U16" i="15"/>
  <c r="O21" i="12" s="1"/>
  <c r="AG16" i="15"/>
  <c r="O33" i="12" s="1"/>
  <c r="L16" i="5"/>
  <c r="O12" i="6" s="1"/>
  <c r="Y16" i="15"/>
  <c r="O25" i="12" s="1"/>
  <c r="P40" i="8" s="1"/>
  <c r="AB16" i="16"/>
  <c r="O28" i="13" s="1"/>
  <c r="P27" i="8" s="1"/>
  <c r="U16" i="5"/>
  <c r="O21" i="6" s="1"/>
  <c r="R16" i="16"/>
  <c r="O18" i="13" s="1"/>
  <c r="J16" i="16"/>
  <c r="O10" i="13" s="1"/>
  <c r="M16" i="15"/>
  <c r="O13" i="12" s="1"/>
  <c r="T16" i="15"/>
  <c r="O20" i="12" s="1"/>
  <c r="P42" i="8" s="1"/>
  <c r="AA16" i="15"/>
  <c r="O27" i="12" s="1"/>
  <c r="P45" i="8" s="1"/>
  <c r="AD16" i="15"/>
  <c r="O30" i="12" s="1"/>
  <c r="U16" i="16"/>
  <c r="O21" i="13" s="1"/>
  <c r="Z16" i="5"/>
  <c r="O26" i="6" s="1"/>
  <c r="AB16" i="15"/>
  <c r="O28" i="12" s="1"/>
  <c r="I16" i="16"/>
  <c r="O9" i="13" s="1"/>
  <c r="I16" i="14"/>
  <c r="O9" i="11" s="1"/>
  <c r="K16" i="16"/>
  <c r="O11" i="13" s="1"/>
  <c r="AS4" i="7" s="1"/>
  <c r="AG16" i="5"/>
  <c r="O33" i="6" s="1"/>
  <c r="AG16" i="16"/>
  <c r="O33" i="13" s="1"/>
  <c r="Z16" i="15"/>
  <c r="O26" i="12" s="1"/>
  <c r="P44" i="8" s="1"/>
  <c r="O16" i="14"/>
  <c r="O15" i="11" s="1"/>
  <c r="AC16" i="15"/>
  <c r="O29" i="12" s="1"/>
  <c r="AA16" i="16"/>
  <c r="O27" i="13" s="1"/>
  <c r="G16" i="4" l="1"/>
  <c r="J9" i="4"/>
  <c r="F18" i="4"/>
  <c r="M19" i="4"/>
  <c r="H20" i="4"/>
  <c r="O29" i="8"/>
  <c r="AR7" i="7"/>
  <c r="M39" i="8"/>
  <c r="BS4" i="7"/>
  <c r="N17" i="4"/>
  <c r="N39" i="8"/>
  <c r="BT4" i="7"/>
  <c r="J54" i="8"/>
  <c r="CS4" i="7"/>
  <c r="G21" i="4"/>
  <c r="L54" i="8"/>
  <c r="CU4" i="7"/>
  <c r="BO6" i="7"/>
  <c r="I46" i="8"/>
  <c r="J58" i="8"/>
  <c r="CS6" i="7"/>
  <c r="N28" i="8"/>
  <c r="AQ6" i="7"/>
  <c r="K25" i="8"/>
  <c r="AN5" i="7"/>
  <c r="N41" i="8"/>
  <c r="BT5" i="7"/>
  <c r="P48" i="8"/>
  <c r="BV7" i="7"/>
  <c r="O60" i="8"/>
  <c r="CX7" i="7"/>
  <c r="N60" i="8"/>
  <c r="CW7" i="7"/>
  <c r="J39" i="8"/>
  <c r="BP4" i="7"/>
  <c r="O54" i="8"/>
  <c r="CX4" i="7"/>
  <c r="O58" i="8"/>
  <c r="CX6" i="7"/>
  <c r="N29" i="8"/>
  <c r="AQ7" i="7"/>
  <c r="M48" i="8"/>
  <c r="BS7" i="7"/>
  <c r="M54" i="8"/>
  <c r="CV4" i="7"/>
  <c r="G3" i="7"/>
  <c r="G10" i="8"/>
  <c r="K28" i="8"/>
  <c r="AN6" i="7"/>
  <c r="I3" i="7"/>
  <c r="I10" i="8"/>
  <c r="P25" i="8"/>
  <c r="AS5" i="7"/>
  <c r="N16" i="4"/>
  <c r="BU5" i="7"/>
  <c r="O41" i="8"/>
  <c r="O46" i="8"/>
  <c r="BU6" i="7"/>
  <c r="K3" i="7"/>
  <c r="K10" i="8"/>
  <c r="I39" i="8"/>
  <c r="BO4" i="7"/>
  <c r="H39" i="8"/>
  <c r="BN4" i="7"/>
  <c r="CU6" i="7"/>
  <c r="L58" i="8"/>
  <c r="H28" i="8"/>
  <c r="AK6" i="7"/>
  <c r="G58" i="8"/>
  <c r="CP6" i="7"/>
  <c r="I28" i="8"/>
  <c r="AL6" i="7"/>
  <c r="G46" i="8"/>
  <c r="BM6" i="7"/>
  <c r="H41" i="8"/>
  <c r="BN5" i="7"/>
  <c r="J28" i="8"/>
  <c r="AM6" i="7"/>
  <c r="P29" i="8"/>
  <c r="AS7" i="7"/>
  <c r="P46" i="8"/>
  <c r="BV6" i="7"/>
  <c r="CP4" i="7"/>
  <c r="G54" i="8"/>
  <c r="K46" i="8"/>
  <c r="BQ6" i="7"/>
  <c r="I32" i="4"/>
  <c r="H46" i="8"/>
  <c r="BN6" i="7"/>
  <c r="J3" i="7"/>
  <c r="J10" i="8"/>
  <c r="K58" i="8"/>
  <c r="CT6" i="7"/>
  <c r="M29" i="8"/>
  <c r="AP7" i="7"/>
  <c r="H29" i="8"/>
  <c r="AK7" i="7"/>
  <c r="BM4" i="7"/>
  <c r="G39" i="8"/>
  <c r="H58" i="8"/>
  <c r="CQ6" i="7"/>
  <c r="H3" i="7"/>
  <c r="H10" i="8"/>
  <c r="N24" i="8"/>
  <c r="AQ3" i="7"/>
  <c r="N48" i="8"/>
  <c r="BT7" i="7"/>
  <c r="H54" i="8"/>
  <c r="CQ4" i="7"/>
  <c r="O28" i="8"/>
  <c r="AR6" i="7"/>
  <c r="M28" i="8"/>
  <c r="AP6" i="7"/>
  <c r="P28" i="8"/>
  <c r="AS6" i="7"/>
  <c r="CV6" i="7"/>
  <c r="M58" i="8"/>
  <c r="CR6" i="7"/>
  <c r="I58" i="8"/>
  <c r="AR5" i="7"/>
  <c r="O25" i="8"/>
  <c r="M60" i="8"/>
  <c r="CV7" i="7"/>
  <c r="O3" i="7"/>
  <c r="O10" i="8"/>
  <c r="L12" i="4"/>
  <c r="K39" i="8"/>
  <c r="BQ4" i="7"/>
  <c r="G9" i="4"/>
  <c r="O48" i="8"/>
  <c r="BU7" i="7"/>
  <c r="M46" i="8"/>
  <c r="BS6" i="7"/>
  <c r="N46" i="8"/>
  <c r="BT6" i="7"/>
  <c r="J46" i="8"/>
  <c r="BP6" i="7"/>
  <c r="N58" i="8"/>
  <c r="CW6" i="7"/>
  <c r="F19" i="4"/>
  <c r="L33" i="4"/>
  <c r="G13" i="4"/>
  <c r="J19" i="4"/>
  <c r="J29" i="4"/>
  <c r="I21" i="4"/>
  <c r="P15" i="8"/>
  <c r="P7" i="7"/>
  <c r="O15" i="8"/>
  <c r="O7" i="7"/>
  <c r="N15" i="8"/>
  <c r="N7" i="7"/>
  <c r="M15" i="8"/>
  <c r="M7" i="7"/>
  <c r="K4" i="7"/>
  <c r="K11" i="8"/>
  <c r="I15" i="8"/>
  <c r="I7" i="7"/>
  <c r="I6" i="7"/>
  <c r="I14" i="8"/>
  <c r="G6" i="7"/>
  <c r="G14" i="8"/>
  <c r="I30" i="4"/>
  <c r="J14" i="8"/>
  <c r="J6" i="7"/>
  <c r="L14" i="8"/>
  <c r="L6" i="7"/>
  <c r="O30" i="4"/>
  <c r="P6" i="7"/>
  <c r="P14" i="8"/>
  <c r="J30" i="4"/>
  <c r="K14" i="8"/>
  <c r="K6" i="7"/>
  <c r="M30" i="4"/>
  <c r="N6" i="7"/>
  <c r="N14" i="8"/>
  <c r="H6" i="7"/>
  <c r="H14" i="8"/>
  <c r="M14" i="8"/>
  <c r="M6" i="7"/>
  <c r="O6" i="7"/>
  <c r="O14" i="8"/>
  <c r="L5" i="7"/>
  <c r="L13" i="8"/>
  <c r="M5" i="7"/>
  <c r="M13" i="8"/>
  <c r="H5" i="7"/>
  <c r="H13" i="8"/>
  <c r="P5" i="7"/>
  <c r="P13" i="8"/>
  <c r="N13" i="8"/>
  <c r="N5" i="7"/>
  <c r="J5" i="7"/>
  <c r="J13" i="8"/>
  <c r="O13" i="8"/>
  <c r="O5" i="7"/>
  <c r="I5" i="7"/>
  <c r="I13" i="8"/>
  <c r="K5" i="7"/>
  <c r="K13" i="8"/>
  <c r="H4" i="7"/>
  <c r="H11" i="8"/>
  <c r="G13" i="8"/>
  <c r="G5" i="7"/>
  <c r="G11" i="8"/>
  <c r="G4" i="7"/>
  <c r="H18" i="4"/>
  <c r="N36" i="8"/>
  <c r="H21" i="4"/>
  <c r="I26" i="4"/>
  <c r="O21" i="8"/>
  <c r="N33" i="4"/>
  <c r="N38" i="6"/>
  <c r="J21" i="4"/>
  <c r="J24" i="4"/>
  <c r="L38" i="8"/>
  <c r="G30" i="4"/>
  <c r="I12" i="4"/>
  <c r="P24" i="8"/>
  <c r="M24" i="8"/>
  <c r="K36" i="8"/>
  <c r="G11" i="4"/>
  <c r="P36" i="8"/>
  <c r="F9" i="4"/>
  <c r="G24" i="8"/>
  <c r="H38" i="8"/>
  <c r="M12" i="4"/>
  <c r="P38" i="8"/>
  <c r="I24" i="8"/>
  <c r="N22" i="4"/>
  <c r="J22" i="4"/>
  <c r="I9" i="4"/>
  <c r="H12" i="4"/>
  <c r="M36" i="8"/>
  <c r="O24" i="8"/>
  <c r="H36" i="8"/>
  <c r="G22" i="4"/>
  <c r="I22" i="4"/>
  <c r="J10" i="4"/>
  <c r="G26" i="4"/>
  <c r="F20" i="4"/>
  <c r="L36" i="8"/>
  <c r="I36" i="8"/>
  <c r="J38" i="8"/>
  <c r="M38" i="8"/>
  <c r="G17" i="4"/>
  <c r="F13" i="4"/>
  <c r="F12" i="4"/>
  <c r="H24" i="8"/>
  <c r="G36" i="8"/>
  <c r="F10" i="4"/>
  <c r="G38" i="8"/>
  <c r="L6" i="4"/>
  <c r="I17" i="4"/>
  <c r="K38" i="8"/>
  <c r="F6" i="4"/>
  <c r="J27" i="4"/>
  <c r="J36" i="8"/>
  <c r="N38" i="8"/>
  <c r="L22" i="4"/>
  <c r="F15" i="4"/>
  <c r="H6" i="4"/>
  <c r="J6" i="4"/>
  <c r="F23" i="4"/>
  <c r="F26" i="4"/>
  <c r="J26" i="4"/>
  <c r="H26" i="4"/>
  <c r="F25" i="4"/>
  <c r="H8" i="4"/>
  <c r="N21" i="4"/>
  <c r="H30" i="4"/>
  <c r="F30" i="4"/>
  <c r="N30" i="4"/>
  <c r="H32" i="4"/>
  <c r="J32" i="4"/>
  <c r="L29" i="4"/>
  <c r="G29" i="4"/>
  <c r="F29" i="4"/>
  <c r="L12" i="2" l="1"/>
  <c r="K12" i="3" s="1"/>
  <c r="K12" i="4" s="1"/>
  <c r="H12" i="2"/>
  <c r="K8" i="3" s="1"/>
  <c r="K8" i="4" s="1"/>
  <c r="U12" i="2"/>
  <c r="K21" i="3" s="1"/>
  <c r="K21" i="4" s="1"/>
  <c r="F12" i="2"/>
  <c r="K6" i="3" s="1"/>
  <c r="K6" i="4" s="1"/>
  <c r="N12" i="2"/>
  <c r="K14" i="3" s="1"/>
  <c r="K14" i="4" s="1"/>
  <c r="AF12" i="2"/>
  <c r="K32" i="3" s="1"/>
  <c r="K32" i="4" s="1"/>
  <c r="V12" i="2"/>
  <c r="K22" i="3" s="1"/>
  <c r="K22" i="4" s="1"/>
  <c r="AD12" i="2"/>
  <c r="K30" i="3" s="1"/>
  <c r="K30" i="4" s="1"/>
  <c r="I14" i="2"/>
  <c r="M9" i="3" s="1"/>
  <c r="M9" i="4" s="1"/>
  <c r="I12" i="2"/>
  <c r="K9" i="3" s="1"/>
  <c r="K9" i="4" s="1"/>
  <c r="O11" i="2"/>
  <c r="J15" i="3" s="1"/>
  <c r="J15" i="4" s="1"/>
  <c r="I9" i="2"/>
  <c r="H9" i="3" s="1"/>
  <c r="H9" i="4" s="1"/>
  <c r="F8" i="2"/>
  <c r="G6" i="3" s="1"/>
  <c r="G6" i="4" s="1"/>
  <c r="O15" i="14" l="1"/>
  <c r="N15" i="11" s="1"/>
  <c r="W16" i="15"/>
  <c r="O23" i="12" s="1"/>
  <c r="AE8" i="5"/>
  <c r="G31" i="6" s="1"/>
  <c r="Q12" i="14"/>
  <c r="K17" i="11" s="1"/>
  <c r="CU3" i="7" s="1"/>
  <c r="W10" i="14"/>
  <c r="I23" i="11" s="1"/>
  <c r="I13" i="5"/>
  <c r="L9" i="6" s="1"/>
  <c r="M8" i="8" s="1"/>
  <c r="Y11" i="16"/>
  <c r="J25" i="13" s="1"/>
  <c r="N7" i="16"/>
  <c r="F14" i="13" s="1"/>
  <c r="G8" i="5"/>
  <c r="G7" i="6" s="1"/>
  <c r="Y10" i="14"/>
  <c r="I25" i="11" s="1"/>
  <c r="K11" i="2"/>
  <c r="J11" i="3" s="1"/>
  <c r="J11" i="4" s="1"/>
  <c r="K11" i="14"/>
  <c r="J11" i="11" s="1"/>
  <c r="W12" i="2"/>
  <c r="K23" i="3" s="1"/>
  <c r="K23" i="4" s="1"/>
  <c r="W12" i="14"/>
  <c r="K23" i="11" s="1"/>
  <c r="Q16" i="5"/>
  <c r="O17" i="6" s="1"/>
  <c r="N8" i="16"/>
  <c r="G14" i="13" s="1"/>
  <c r="Q11" i="14"/>
  <c r="J17" i="11" s="1"/>
  <c r="CT3" i="7" s="1"/>
  <c r="R12" i="14"/>
  <c r="K18" i="11" s="1"/>
  <c r="Y8" i="5"/>
  <c r="G25" i="6" s="1"/>
  <c r="S15" i="2"/>
  <c r="N19" i="3" s="1"/>
  <c r="N19" i="4" s="1"/>
  <c r="D15" i="14"/>
  <c r="N4" i="11" s="1"/>
  <c r="M13" i="2"/>
  <c r="L13" i="3" s="1"/>
  <c r="M13" i="5"/>
  <c r="L13" i="6" s="1"/>
  <c r="AB7" i="2"/>
  <c r="F28" i="3" s="1"/>
  <c r="F28" i="4" s="1"/>
  <c r="AB7" i="15"/>
  <c r="F28" i="12" s="1"/>
  <c r="P7" i="2"/>
  <c r="F16" i="3" s="1"/>
  <c r="Y9" i="5"/>
  <c r="H25" i="6" s="1"/>
  <c r="AB10" i="15"/>
  <c r="I28" i="12" s="1"/>
  <c r="W13" i="5"/>
  <c r="L23" i="6" s="1"/>
  <c r="N16" i="16"/>
  <c r="O14" i="13" s="1"/>
  <c r="N16" i="15"/>
  <c r="O14" i="12" s="1"/>
  <c r="P37" i="8" s="1"/>
  <c r="I16" i="5"/>
  <c r="O9" i="6" s="1"/>
  <c r="P8" i="8" s="1"/>
  <c r="G9" i="5"/>
  <c r="H7" i="6" s="1"/>
  <c r="J16" i="5"/>
  <c r="O10" i="6" s="1"/>
  <c r="X15" i="14"/>
  <c r="N24" i="11" s="1"/>
  <c r="T11" i="15"/>
  <c r="J20" i="12" s="1"/>
  <c r="K42" i="8" s="1"/>
  <c r="T13" i="14"/>
  <c r="L20" i="11" s="1"/>
  <c r="S16" i="14"/>
  <c r="O19" i="11" s="1"/>
  <c r="I16" i="15"/>
  <c r="O9" i="12" s="1"/>
  <c r="P34" i="8" s="1"/>
  <c r="I15" i="15"/>
  <c r="N9" i="12" s="1"/>
  <c r="O34" i="8" s="1"/>
  <c r="W15" i="2"/>
  <c r="N23" i="3" s="1"/>
  <c r="N23" i="4" s="1"/>
  <c r="W15" i="15"/>
  <c r="N23" i="12" s="1"/>
  <c r="T8" i="2"/>
  <c r="G20" i="3" s="1"/>
  <c r="G20" i="4" s="1"/>
  <c r="W8" i="2"/>
  <c r="G23" i="3" s="1"/>
  <c r="G23" i="4" s="1"/>
  <c r="R10" i="5"/>
  <c r="I18" i="6" s="1"/>
  <c r="G11" i="14"/>
  <c r="J7" i="11" s="1"/>
  <c r="M12" i="2"/>
  <c r="K13" i="3" s="1"/>
  <c r="K13" i="4" s="1"/>
  <c r="X12" i="16"/>
  <c r="K24" i="13" s="1"/>
  <c r="L26" i="8" s="1"/>
  <c r="T14" i="16"/>
  <c r="M20" i="13" s="1"/>
  <c r="H15" i="2"/>
  <c r="N8" i="3" s="1"/>
  <c r="N8" i="4" s="1"/>
  <c r="H15" i="14"/>
  <c r="N8" i="11" s="1"/>
  <c r="O53" i="8" s="1"/>
  <c r="X15" i="15"/>
  <c r="N24" i="12" s="1"/>
  <c r="O43" i="8" s="1"/>
  <c r="AB13" i="14"/>
  <c r="L28" i="11" s="1"/>
  <c r="M57" i="8" s="1"/>
  <c r="K14" i="14"/>
  <c r="M11" i="11" s="1"/>
  <c r="X14" i="16"/>
  <c r="M24" i="13" s="1"/>
  <c r="N26" i="8" s="1"/>
  <c r="T15" i="14"/>
  <c r="N20" i="11" s="1"/>
  <c r="I13" i="2"/>
  <c r="L9" i="3" s="1"/>
  <c r="I13" i="14"/>
  <c r="L9" i="11" s="1"/>
  <c r="X13" i="5"/>
  <c r="L24" i="6" s="1"/>
  <c r="T15" i="5"/>
  <c r="N20" i="6" s="1"/>
  <c r="O12" i="8" s="1"/>
  <c r="V9" i="2"/>
  <c r="H22" i="3" s="1"/>
  <c r="H22" i="4" s="1"/>
  <c r="V9" i="14"/>
  <c r="H22" i="11" s="1"/>
  <c r="CR5" i="7" s="1"/>
  <c r="N8" i="5"/>
  <c r="G14" i="6" s="1"/>
  <c r="H9" i="8" s="1"/>
  <c r="N9" i="15"/>
  <c r="H14" i="12" s="1"/>
  <c r="I37" i="8" s="1"/>
  <c r="Y10" i="5"/>
  <c r="I25" i="6" s="1"/>
  <c r="AB12" i="2"/>
  <c r="K28" i="3" s="1"/>
  <c r="K28" i="4" s="1"/>
  <c r="Y16" i="5"/>
  <c r="O25" i="6" s="1"/>
  <c r="I15" i="14"/>
  <c r="N9" i="11" s="1"/>
  <c r="N15" i="15"/>
  <c r="N14" i="12" s="1"/>
  <c r="O37" i="8" s="1"/>
  <c r="R10" i="14"/>
  <c r="I18" i="11" s="1"/>
  <c r="G10" i="15"/>
  <c r="I7" i="12" s="1"/>
  <c r="Y11" i="14"/>
  <c r="J25" i="11" s="1"/>
  <c r="T12" i="2"/>
  <c r="K20" i="3" s="1"/>
  <c r="K20" i="4" s="1"/>
  <c r="T12" i="15"/>
  <c r="K20" i="12" s="1"/>
  <c r="L42" i="8" s="1"/>
  <c r="AB14" i="16"/>
  <c r="M28" i="13" s="1"/>
  <c r="N27" i="8" s="1"/>
  <c r="L16" i="16"/>
  <c r="O12" i="13" s="1"/>
  <c r="K15" i="2"/>
  <c r="N11" i="3" s="1"/>
  <c r="N11" i="4" s="1"/>
  <c r="K15" i="15"/>
  <c r="N11" i="12" s="1"/>
  <c r="M11" i="14"/>
  <c r="J13" i="11" s="1"/>
  <c r="Y15" i="14"/>
  <c r="N25" i="11" s="1"/>
  <c r="S10" i="14"/>
  <c r="I19" i="11" s="1"/>
  <c r="T15" i="15"/>
  <c r="N20" i="12" s="1"/>
  <c r="O42" i="8" s="1"/>
  <c r="S10" i="5"/>
  <c r="I19" i="6" s="1"/>
  <c r="Y12" i="16"/>
  <c r="K25" i="13" s="1"/>
  <c r="AA13" i="14"/>
  <c r="L27" i="11" s="1"/>
  <c r="M56" i="8" s="1"/>
  <c r="S13" i="2"/>
  <c r="L19" i="3" s="1"/>
  <c r="L19" i="4" s="1"/>
  <c r="Y14" i="16"/>
  <c r="M25" i="13" s="1"/>
  <c r="M16" i="14"/>
  <c r="O13" i="11" s="1"/>
  <c r="AA16" i="2"/>
  <c r="O27" i="3" s="1"/>
  <c r="AA16" i="5"/>
  <c r="O27" i="6" s="1"/>
  <c r="M15" i="15"/>
  <c r="N13" i="12" s="1"/>
  <c r="AA7" i="2"/>
  <c r="F27" i="3" s="1"/>
  <c r="F27" i="4" s="1"/>
  <c r="AA7" i="15"/>
  <c r="F27" i="12" s="1"/>
  <c r="G45" i="8" s="1"/>
  <c r="T10" i="2"/>
  <c r="I20" i="3" s="1"/>
  <c r="T10" i="5"/>
  <c r="I20" i="6" s="1"/>
  <c r="J12" i="8" s="1"/>
  <c r="Y13" i="5"/>
  <c r="L25" i="6" s="1"/>
  <c r="M15" i="14"/>
  <c r="N13" i="11" s="1"/>
  <c r="M10" i="2"/>
  <c r="I13" i="3" s="1"/>
  <c r="M10" i="5"/>
  <c r="I13" i="6" s="1"/>
  <c r="M16" i="5"/>
  <c r="O13" i="6" s="1"/>
  <c r="M11" i="2"/>
  <c r="J13" i="3" s="1"/>
  <c r="J13" i="4" s="1"/>
  <c r="AA14" i="16"/>
  <c r="M27" i="13" s="1"/>
  <c r="T16" i="2"/>
  <c r="O20" i="3" s="1"/>
  <c r="M9" i="2"/>
  <c r="H13" i="3" s="1"/>
  <c r="M9" i="5"/>
  <c r="H13" i="6" s="1"/>
  <c r="AA10" i="15"/>
  <c r="I27" i="12" s="1"/>
  <c r="J45" i="8" s="1"/>
  <c r="T13" i="2"/>
  <c r="L20" i="3" s="1"/>
  <c r="T13" i="5"/>
  <c r="L20" i="6" s="1"/>
  <c r="M12" i="8" s="1"/>
  <c r="N16" i="14"/>
  <c r="O14" i="11" s="1"/>
  <c r="W16" i="14"/>
  <c r="O23" i="11" s="1"/>
  <c r="O16" i="15"/>
  <c r="O15" i="12" s="1"/>
  <c r="AA15" i="5"/>
  <c r="N27" i="6" s="1"/>
  <c r="P16" i="2"/>
  <c r="O16" i="3" s="1"/>
  <c r="O16" i="4" s="1"/>
  <c r="O9" i="2"/>
  <c r="H15" i="3" s="1"/>
  <c r="H15" i="4" s="1"/>
  <c r="P12" i="2"/>
  <c r="K16" i="3" s="1"/>
  <c r="K16" i="4" s="1"/>
  <c r="Z12" i="2"/>
  <c r="K26" i="3" s="1"/>
  <c r="K26" i="4" s="1"/>
  <c r="Z12" i="16"/>
  <c r="K26" i="13" s="1"/>
  <c r="Z13" i="15"/>
  <c r="L26" i="12" s="1"/>
  <c r="M44" i="8" s="1"/>
  <c r="Z14" i="16"/>
  <c r="M26" i="13" s="1"/>
  <c r="L15" i="15"/>
  <c r="N12" i="12" s="1"/>
  <c r="O15" i="15"/>
  <c r="N15" i="12" s="1"/>
  <c r="Z13" i="5"/>
  <c r="L26" i="6" s="1"/>
  <c r="W10" i="5"/>
  <c r="I23" i="6" s="1"/>
  <c r="P11" i="2"/>
  <c r="J16" i="3" s="1"/>
  <c r="J16" i="4" s="1"/>
  <c r="U13" i="2"/>
  <c r="L21" i="3" s="1"/>
  <c r="AF14" i="2"/>
  <c r="M32" i="3" s="1"/>
  <c r="M32" i="4" s="1"/>
  <c r="AG14" i="2"/>
  <c r="M33" i="3" s="1"/>
  <c r="M33" i="4" s="1"/>
  <c r="Z14" i="14"/>
  <c r="M26" i="11" s="1"/>
  <c r="N55" i="8" s="1"/>
  <c r="AC16" i="5"/>
  <c r="O29" i="6" s="1"/>
  <c r="AA15" i="2"/>
  <c r="N27" i="3" s="1"/>
  <c r="AB11" i="2"/>
  <c r="J28" i="3" s="1"/>
  <c r="J28" i="4" s="1"/>
  <c r="F16" i="14"/>
  <c r="O6" i="11" s="1"/>
  <c r="AF16" i="5"/>
  <c r="O32" i="6" s="1"/>
  <c r="Z15" i="14"/>
  <c r="N26" i="11" s="1"/>
  <c r="O55" i="8" s="1"/>
  <c r="AE10" i="14"/>
  <c r="I31" i="11" s="1"/>
  <c r="X8" i="14"/>
  <c r="G24" i="11" s="1"/>
  <c r="X8" i="5"/>
  <c r="G24" i="6" s="1"/>
  <c r="O10" i="5"/>
  <c r="I15" i="6" s="1"/>
  <c r="W13" i="2"/>
  <c r="L23" i="3" s="1"/>
  <c r="L23" i="4" s="1"/>
  <c r="W13" i="15"/>
  <c r="L23" i="12" s="1"/>
  <c r="U16" i="2"/>
  <c r="O21" i="3" s="1"/>
  <c r="O21" i="4" s="1"/>
  <c r="U16" i="14"/>
  <c r="O21" i="11" s="1"/>
  <c r="K16" i="2"/>
  <c r="O11" i="3" s="1"/>
  <c r="O11" i="4" s="1"/>
  <c r="K16" i="14"/>
  <c r="O11" i="11" s="1"/>
  <c r="AF16" i="16"/>
  <c r="O32" i="13" s="1"/>
  <c r="G15" i="15"/>
  <c r="N7" i="12" s="1"/>
  <c r="O8" i="2"/>
  <c r="G15" i="3" s="1"/>
  <c r="F15" i="14"/>
  <c r="N6" i="11" s="1"/>
  <c r="Z15" i="15"/>
  <c r="N26" i="12" s="1"/>
  <c r="O44" i="8" s="1"/>
  <c r="P9" i="2"/>
  <c r="H16" i="3" s="1"/>
  <c r="H16" i="4" s="1"/>
  <c r="X10" i="2"/>
  <c r="I24" i="3" s="1"/>
  <c r="X10" i="5"/>
  <c r="I24" i="6" s="1"/>
  <c r="P10" i="2"/>
  <c r="I16" i="3" s="1"/>
  <c r="I16" i="4" s="1"/>
  <c r="AF15" i="14"/>
  <c r="N32" i="11" s="1"/>
  <c r="O59" i="8" s="1"/>
  <c r="K14" i="2"/>
  <c r="M11" i="3" s="1"/>
  <c r="I16" i="2"/>
  <c r="O9" i="3" s="1"/>
  <c r="AG16" i="2"/>
  <c r="O33" i="3" s="1"/>
  <c r="O33" i="4" s="1"/>
  <c r="AG16" i="14"/>
  <c r="O33" i="11" s="1"/>
  <c r="AF16" i="14"/>
  <c r="O32" i="11" s="1"/>
  <c r="P59" i="8" s="1"/>
  <c r="L16" i="2"/>
  <c r="O12" i="3" s="1"/>
  <c r="O12" i="4" s="1"/>
  <c r="L16" i="15"/>
  <c r="O12" i="12" s="1"/>
  <c r="O12" i="2"/>
  <c r="K15" i="3" s="1"/>
  <c r="K15" i="4" s="1"/>
  <c r="AE12" i="14"/>
  <c r="K31" i="11" s="1"/>
  <c r="AE13" i="5"/>
  <c r="L31" i="6" s="1"/>
  <c r="N15" i="5"/>
  <c r="N14" i="6" s="1"/>
  <c r="O9" i="8" s="1"/>
  <c r="R16" i="14"/>
  <c r="O18" i="11" s="1"/>
  <c r="U7" i="2"/>
  <c r="F21" i="3" s="1"/>
  <c r="F21" i="4" s="1"/>
  <c r="O9" i="4" l="1"/>
  <c r="P54" i="8"/>
  <c r="CY4" i="7"/>
  <c r="P3" i="7"/>
  <c r="P10" i="8"/>
  <c r="BU4" i="7"/>
  <c r="O39" i="8"/>
  <c r="N54" i="8"/>
  <c r="CW4" i="7"/>
  <c r="K54" i="8"/>
  <c r="CT4" i="7"/>
  <c r="P60" i="8"/>
  <c r="CY7" i="7"/>
  <c r="O27" i="4"/>
  <c r="L9" i="4"/>
  <c r="H13" i="4"/>
  <c r="N16" i="5"/>
  <c r="O14" i="6" s="1"/>
  <c r="P9" i="8" s="1"/>
  <c r="I20" i="4"/>
  <c r="O15" i="5"/>
  <c r="N15" i="6" s="1"/>
  <c r="Y15" i="15"/>
  <c r="N25" i="12" s="1"/>
  <c r="O40" i="8" s="1"/>
  <c r="F15" i="2"/>
  <c r="N6" i="3" s="1"/>
  <c r="F15" i="5"/>
  <c r="N6" i="6" s="1"/>
  <c r="I24" i="4"/>
  <c r="O16" i="16"/>
  <c r="O15" i="13" s="1"/>
  <c r="L20" i="4"/>
  <c r="O36" i="8"/>
  <c r="N27" i="4"/>
  <c r="I13" i="4"/>
  <c r="L13" i="4"/>
  <c r="W10" i="2"/>
  <c r="I23" i="3" s="1"/>
  <c r="I23" i="4" s="1"/>
  <c r="L21" i="4"/>
  <c r="F16" i="4"/>
  <c r="X9" i="14"/>
  <c r="H24" i="11" s="1"/>
  <c r="Y16" i="16"/>
  <c r="O25" i="13" s="1"/>
  <c r="AB16" i="5"/>
  <c r="O28" i="6" s="1"/>
  <c r="G16" i="5"/>
  <c r="O7" i="6" s="1"/>
  <c r="T15" i="2"/>
  <c r="N20" i="3" s="1"/>
  <c r="N20" i="4" s="1"/>
  <c r="J15" i="14"/>
  <c r="N10" i="11" s="1"/>
  <c r="X16" i="16"/>
  <c r="O24" i="13" s="1"/>
  <c r="P26" i="8" s="1"/>
  <c r="AG12" i="14"/>
  <c r="K33" i="11" s="1"/>
  <c r="O8" i="5"/>
  <c r="G15" i="6" s="1"/>
  <c r="G15" i="4" s="1"/>
  <c r="G12" i="14"/>
  <c r="K7" i="11" s="1"/>
  <c r="I15" i="5"/>
  <c r="N9" i="6" s="1"/>
  <c r="O8" i="8" s="1"/>
  <c r="J12" i="5"/>
  <c r="K10" i="6" s="1"/>
  <c r="R12" i="2"/>
  <c r="K18" i="3" s="1"/>
  <c r="R12" i="5"/>
  <c r="K18" i="6" s="1"/>
  <c r="J15" i="16"/>
  <c r="N10" i="13" s="1"/>
  <c r="R14" i="14"/>
  <c r="M18" i="11" s="1"/>
  <c r="AH11" i="16"/>
  <c r="J34" i="13" s="1"/>
  <c r="Y12" i="14"/>
  <c r="K25" i="11" s="1"/>
  <c r="AE12" i="15"/>
  <c r="K31" i="12" s="1"/>
  <c r="N10" i="15"/>
  <c r="I14" i="12" s="1"/>
  <c r="J37" i="8" s="1"/>
  <c r="AE13" i="14"/>
  <c r="L31" i="11" s="1"/>
  <c r="G13" i="15"/>
  <c r="L7" i="12" s="1"/>
  <c r="W16" i="16"/>
  <c r="O23" i="13" s="1"/>
  <c r="AA14" i="14"/>
  <c r="M27" i="11" s="1"/>
  <c r="N56" i="8" s="1"/>
  <c r="T16" i="5"/>
  <c r="O20" i="6" s="1"/>
  <c r="AA16" i="14"/>
  <c r="O27" i="11" s="1"/>
  <c r="P56" i="8" s="1"/>
  <c r="AG8" i="5"/>
  <c r="G33" i="6" s="1"/>
  <c r="R15" i="2"/>
  <c r="N18" i="3" s="1"/>
  <c r="R15" i="5"/>
  <c r="N18" i="6" s="1"/>
  <c r="L15" i="5"/>
  <c r="N12" i="6" s="1"/>
  <c r="N7" i="5"/>
  <c r="F14" i="6" s="1"/>
  <c r="G9" i="8" s="1"/>
  <c r="M14" i="5"/>
  <c r="M13" i="6" s="1"/>
  <c r="Q13" i="2"/>
  <c r="L17" i="3" s="1"/>
  <c r="AG11" i="15"/>
  <c r="J33" i="12" s="1"/>
  <c r="J12" i="16"/>
  <c r="K10" i="13" s="1"/>
  <c r="N16" i="2"/>
  <c r="O14" i="3" s="1"/>
  <c r="O14" i="4" s="1"/>
  <c r="AG11" i="16"/>
  <c r="J33" i="13" s="1"/>
  <c r="Y8" i="14"/>
  <c r="G25" i="11" s="1"/>
  <c r="N10" i="14"/>
  <c r="I14" i="11" s="1"/>
  <c r="R14" i="5"/>
  <c r="M18" i="6" s="1"/>
  <c r="Q9" i="14"/>
  <c r="H17" i="11" s="1"/>
  <c r="CR3" i="7" s="1"/>
  <c r="AE8" i="15"/>
  <c r="G31" i="12" s="1"/>
  <c r="Y8" i="15"/>
  <c r="G25" i="12" s="1"/>
  <c r="H40" i="8" s="1"/>
  <c r="F16" i="2"/>
  <c r="O6" i="3" s="1"/>
  <c r="O6" i="4" s="1"/>
  <c r="O9" i="15"/>
  <c r="H15" i="12" s="1"/>
  <c r="M15" i="5"/>
  <c r="N13" i="6" s="1"/>
  <c r="Q12" i="5"/>
  <c r="K17" i="6" s="1"/>
  <c r="K12" i="2"/>
  <c r="K11" i="3" s="1"/>
  <c r="K12" i="5"/>
  <c r="K11" i="6" s="1"/>
  <c r="Q14" i="5"/>
  <c r="M17" i="6" s="1"/>
  <c r="S12" i="2"/>
  <c r="K19" i="3" s="1"/>
  <c r="K19" i="4" s="1"/>
  <c r="N11" i="2"/>
  <c r="J14" i="3" s="1"/>
  <c r="N11" i="5"/>
  <c r="J14" i="6" s="1"/>
  <c r="K9" i="8" s="1"/>
  <c r="AE7" i="14"/>
  <c r="F31" i="11" s="1"/>
  <c r="T14" i="5"/>
  <c r="M20" i="6" s="1"/>
  <c r="N12" i="8" s="1"/>
  <c r="AE11" i="16"/>
  <c r="J31" i="13" s="1"/>
  <c r="J1" i="13" s="1"/>
  <c r="AG11" i="14"/>
  <c r="J33" i="11" s="1"/>
  <c r="N9" i="16"/>
  <c r="H14" i="13" s="1"/>
  <c r="G16" i="15"/>
  <c r="O7" i="12" s="1"/>
  <c r="Y13" i="16"/>
  <c r="L25" i="13" s="1"/>
  <c r="Y15" i="5"/>
  <c r="N25" i="6" s="1"/>
  <c r="R14" i="15"/>
  <c r="M18" i="12" s="1"/>
  <c r="AG7" i="16"/>
  <c r="F33" i="13" s="1"/>
  <c r="T14" i="14"/>
  <c r="M20" i="11" s="1"/>
  <c r="Q12" i="16"/>
  <c r="K17" i="13" s="1"/>
  <c r="AO3" i="7" s="1"/>
  <c r="R13" i="15"/>
  <c r="L18" i="12" s="1"/>
  <c r="AE7" i="15"/>
  <c r="F31" i="12" s="1"/>
  <c r="AE9" i="16"/>
  <c r="H31" i="13" s="1"/>
  <c r="K16" i="15"/>
  <c r="O11" i="12" s="1"/>
  <c r="AC12" i="5"/>
  <c r="K29" i="6" s="1"/>
  <c r="G8" i="2"/>
  <c r="G7" i="3" s="1"/>
  <c r="G7" i="4" s="1"/>
  <c r="G8" i="14"/>
  <c r="G7" i="11" s="1"/>
  <c r="V14" i="2"/>
  <c r="M22" i="3" s="1"/>
  <c r="M22" i="4" s="1"/>
  <c r="V14" i="14"/>
  <c r="M22" i="11" s="1"/>
  <c r="CW5" i="7" s="1"/>
  <c r="Y9" i="14"/>
  <c r="H25" i="11" s="1"/>
  <c r="Q13" i="5"/>
  <c r="L17" i="6" s="1"/>
  <c r="Y10" i="15"/>
  <c r="I25" i="12" s="1"/>
  <c r="J40" i="8" s="1"/>
  <c r="AC12" i="16"/>
  <c r="K29" i="13" s="1"/>
  <c r="M15" i="2"/>
  <c r="N13" i="3" s="1"/>
  <c r="N13" i="4" s="1"/>
  <c r="G10" i="5"/>
  <c r="I7" i="6" s="1"/>
  <c r="G16" i="14"/>
  <c r="O7" i="11" s="1"/>
  <c r="N11" i="14"/>
  <c r="J14" i="11" s="1"/>
  <c r="AF15" i="2"/>
  <c r="N32" i="3" s="1"/>
  <c r="AF15" i="15"/>
  <c r="N32" i="12" s="1"/>
  <c r="O47" i="8" s="1"/>
  <c r="Y9" i="15"/>
  <c r="H25" i="12" s="1"/>
  <c r="I40" i="8" s="1"/>
  <c r="G7" i="14"/>
  <c r="F7" i="11" s="1"/>
  <c r="G7" i="2"/>
  <c r="F7" i="3" s="1"/>
  <c r="F7" i="4" s="1"/>
  <c r="AG7" i="14"/>
  <c r="F33" i="11" s="1"/>
  <c r="X9" i="2"/>
  <c r="H24" i="3" s="1"/>
  <c r="H24" i="4" s="1"/>
  <c r="AC9" i="2"/>
  <c r="H29" i="3" s="1"/>
  <c r="AC9" i="14"/>
  <c r="H29" i="11" s="1"/>
  <c r="AG10" i="14"/>
  <c r="I33" i="11" s="1"/>
  <c r="N8" i="15"/>
  <c r="G14" i="12" s="1"/>
  <c r="H37" i="8" s="1"/>
  <c r="AB9" i="2"/>
  <c r="H28" i="3" s="1"/>
  <c r="H28" i="4" s="1"/>
  <c r="AB9" i="14"/>
  <c r="H28" i="11" s="1"/>
  <c r="I57" i="8" s="1"/>
  <c r="W11" i="2"/>
  <c r="J23" i="3" s="1"/>
  <c r="W11" i="5"/>
  <c r="J23" i="6" s="1"/>
  <c r="AJ15" i="14"/>
  <c r="AB12" i="14"/>
  <c r="K28" i="11" s="1"/>
  <c r="L57" i="8" s="1"/>
  <c r="R10" i="2"/>
  <c r="I18" i="3" s="1"/>
  <c r="I18" i="4" s="1"/>
  <c r="AB10" i="2"/>
  <c r="I28" i="3" s="1"/>
  <c r="I28" i="4" s="1"/>
  <c r="S16" i="2"/>
  <c r="O19" i="3" s="1"/>
  <c r="O19" i="4" s="1"/>
  <c r="Y16" i="2"/>
  <c r="O25" i="3" s="1"/>
  <c r="O25" i="4" s="1"/>
  <c r="L16" i="14"/>
  <c r="O12" i="11" s="1"/>
  <c r="X16" i="14"/>
  <c r="O24" i="11" s="1"/>
  <c r="AB14" i="14"/>
  <c r="M28" i="11" s="1"/>
  <c r="N57" i="8" s="1"/>
  <c r="J14" i="14"/>
  <c r="M10" i="11" s="1"/>
  <c r="AB13" i="2"/>
  <c r="L28" i="3" s="1"/>
  <c r="L28" i="4" s="1"/>
  <c r="AB13" i="15"/>
  <c r="L28" i="12" s="1"/>
  <c r="S10" i="2"/>
  <c r="I19" i="3" s="1"/>
  <c r="I19" i="4" s="1"/>
  <c r="Y11" i="2"/>
  <c r="J25" i="3" s="1"/>
  <c r="J25" i="4" s="1"/>
  <c r="X15" i="2"/>
  <c r="N24" i="3" s="1"/>
  <c r="N24" i="4" s="1"/>
  <c r="H16" i="14"/>
  <c r="O8" i="11" s="1"/>
  <c r="P53" i="8" s="1"/>
  <c r="R8" i="2"/>
  <c r="G18" i="3" s="1"/>
  <c r="G18" i="4" s="1"/>
  <c r="X16" i="2"/>
  <c r="O24" i="3" s="1"/>
  <c r="O24" i="4" s="1"/>
  <c r="V16" i="2"/>
  <c r="O22" i="3" s="1"/>
  <c r="O22" i="4" s="1"/>
  <c r="N13" i="5"/>
  <c r="L14" i="6" s="1"/>
  <c r="M9" i="8" s="1"/>
  <c r="T16" i="14"/>
  <c r="O20" i="11" s="1"/>
  <c r="I15" i="2"/>
  <c r="N9" i="3" s="1"/>
  <c r="N9" i="4" s="1"/>
  <c r="H16" i="2"/>
  <c r="O8" i="3" s="1"/>
  <c r="O8" i="4" s="1"/>
  <c r="S8" i="2"/>
  <c r="G19" i="3" s="1"/>
  <c r="G19" i="4" s="1"/>
  <c r="AB14" i="5"/>
  <c r="M28" i="6" s="1"/>
  <c r="N13" i="2"/>
  <c r="L14" i="3" s="1"/>
  <c r="N10" i="5"/>
  <c r="I14" i="6" s="1"/>
  <c r="J9" i="8" s="1"/>
  <c r="W14" i="2"/>
  <c r="M23" i="3" s="1"/>
  <c r="M23" i="4" s="1"/>
  <c r="W14" i="15"/>
  <c r="M23" i="12" s="1"/>
  <c r="X13" i="2"/>
  <c r="L24" i="3" s="1"/>
  <c r="L24" i="4" s="1"/>
  <c r="X13" i="15"/>
  <c r="L24" i="12" s="1"/>
  <c r="M43" i="8" s="1"/>
  <c r="AB8" i="2"/>
  <c r="G28" i="3" s="1"/>
  <c r="G28" i="4" s="1"/>
  <c r="AB8" i="15"/>
  <c r="G28" i="12" s="1"/>
  <c r="N10" i="2"/>
  <c r="I14" i="3" s="1"/>
  <c r="K9" i="2"/>
  <c r="H11" i="3" s="1"/>
  <c r="H11" i="4" s="1"/>
  <c r="K9" i="14"/>
  <c r="H11" i="11" s="1"/>
  <c r="L11" i="5"/>
  <c r="J12" i="6" s="1"/>
  <c r="N15" i="16"/>
  <c r="N14" i="13" s="1"/>
  <c r="N14" i="14"/>
  <c r="M14" i="11" s="1"/>
  <c r="X14" i="14"/>
  <c r="M24" i="11" s="1"/>
  <c r="J15" i="15"/>
  <c r="N10" i="12" s="1"/>
  <c r="AB15" i="5"/>
  <c r="N28" i="6" s="1"/>
  <c r="AA12" i="2"/>
  <c r="K27" i="3" s="1"/>
  <c r="K27" i="4" s="1"/>
  <c r="Y16" i="14"/>
  <c r="O25" i="11" s="1"/>
  <c r="AA10" i="2"/>
  <c r="I27" i="3" s="1"/>
  <c r="I27" i="4" s="1"/>
  <c r="AA15" i="14"/>
  <c r="N27" i="11" s="1"/>
  <c r="O56" i="8" s="1"/>
  <c r="J9" i="2"/>
  <c r="H10" i="3" s="1"/>
  <c r="H10" i="4" s="1"/>
  <c r="AC14" i="5"/>
  <c r="M29" i="6" s="1"/>
  <c r="AA9" i="14"/>
  <c r="H27" i="11" s="1"/>
  <c r="I56" i="8" s="1"/>
  <c r="AF15" i="16"/>
  <c r="N32" i="13" s="1"/>
  <c r="AA13" i="15"/>
  <c r="L27" i="12" s="1"/>
  <c r="M45" i="8" s="1"/>
  <c r="Z15" i="2"/>
  <c r="N26" i="3" s="1"/>
  <c r="AE13" i="15"/>
  <c r="L31" i="12" s="1"/>
  <c r="K14" i="5"/>
  <c r="M11" i="6" s="1"/>
  <c r="AA14" i="5"/>
  <c r="M27" i="6" s="1"/>
  <c r="AE12" i="5"/>
  <c r="K31" i="6" s="1"/>
  <c r="AJ15" i="15"/>
  <c r="Y13" i="2"/>
  <c r="L25" i="3" s="1"/>
  <c r="L25" i="4" s="1"/>
  <c r="Y13" i="15"/>
  <c r="L25" i="12" s="1"/>
  <c r="M40" i="8" s="1"/>
  <c r="AA8" i="15"/>
  <c r="G27" i="12" s="1"/>
  <c r="H45" i="8" s="1"/>
  <c r="AA12" i="14"/>
  <c r="K27" i="11" s="1"/>
  <c r="L56" i="8" s="1"/>
  <c r="J9" i="14"/>
  <c r="H10" i="11" s="1"/>
  <c r="O15" i="16"/>
  <c r="N15" i="13" s="1"/>
  <c r="O16" i="5"/>
  <c r="O15" i="6" s="1"/>
  <c r="AB14" i="2"/>
  <c r="M28" i="3" s="1"/>
  <c r="M28" i="4" s="1"/>
  <c r="Q7" i="2"/>
  <c r="F17" i="3" s="1"/>
  <c r="F17" i="4" s="1"/>
  <c r="J16" i="2"/>
  <c r="O10" i="3" s="1"/>
  <c r="O10" i="4" s="1"/>
  <c r="X8" i="2"/>
  <c r="G24" i="3" s="1"/>
  <c r="G24" i="4" s="1"/>
  <c r="Z13" i="2"/>
  <c r="L26" i="3" s="1"/>
  <c r="L26" i="4" s="1"/>
  <c r="AC14" i="2"/>
  <c r="M29" i="3" s="1"/>
  <c r="AE15" i="15"/>
  <c r="N31" i="12" s="1"/>
  <c r="AH8" i="16"/>
  <c r="G34" i="13" s="1"/>
  <c r="G1" i="13" s="1"/>
  <c r="O16" i="2"/>
  <c r="O15" i="3" s="1"/>
  <c r="O13" i="5"/>
  <c r="L15" i="6" s="1"/>
  <c r="Z16" i="14"/>
  <c r="O26" i="11" s="1"/>
  <c r="P55" i="8" s="1"/>
  <c r="W16" i="5"/>
  <c r="O23" i="6" s="1"/>
  <c r="J16" i="14"/>
  <c r="O10" i="11" s="1"/>
  <c r="O14" i="2"/>
  <c r="M15" i="3" s="1"/>
  <c r="Z16" i="2"/>
  <c r="O26" i="3" s="1"/>
  <c r="O26" i="4" s="1"/>
  <c r="L15" i="2"/>
  <c r="N12" i="3" s="1"/>
  <c r="W16" i="2"/>
  <c r="O23" i="3" s="1"/>
  <c r="AF16" i="2"/>
  <c r="O32" i="3" s="1"/>
  <c r="O32" i="4" s="1"/>
  <c r="L15" i="14"/>
  <c r="N12" i="11" s="1"/>
  <c r="G15" i="14"/>
  <c r="N7" i="11" s="1"/>
  <c r="Z16" i="16"/>
  <c r="O26" i="13" s="1"/>
  <c r="G13" i="2"/>
  <c r="L7" i="3" s="1"/>
  <c r="L7" i="4" s="1"/>
  <c r="Q9" i="2"/>
  <c r="H17" i="3" s="1"/>
  <c r="H17" i="4" s="1"/>
  <c r="J16" i="15"/>
  <c r="O10" i="12" s="1"/>
  <c r="J15" i="2"/>
  <c r="N10" i="3" s="1"/>
  <c r="AE9" i="5"/>
  <c r="H31" i="6" s="1"/>
  <c r="G14" i="2"/>
  <c r="M7" i="3" s="1"/>
  <c r="AH12" i="14"/>
  <c r="K34" i="11" s="1"/>
  <c r="AE9" i="2"/>
  <c r="H31" i="3" s="1"/>
  <c r="AE10" i="16"/>
  <c r="I31" i="13" s="1"/>
  <c r="O10" i="2"/>
  <c r="I15" i="3" s="1"/>
  <c r="I15" i="4" s="1"/>
  <c r="AE10" i="2"/>
  <c r="I31" i="3" s="1"/>
  <c r="AH10" i="14"/>
  <c r="I34" i="11" s="1"/>
  <c r="AE10" i="5"/>
  <c r="I31" i="6" s="1"/>
  <c r="R11" i="5"/>
  <c r="J18" i="6" s="1"/>
  <c r="AE11" i="2"/>
  <c r="J31" i="3" s="1"/>
  <c r="AH11" i="15"/>
  <c r="J34" i="12" s="1"/>
  <c r="AE11" i="15"/>
  <c r="J31" i="12" s="1"/>
  <c r="R11" i="14"/>
  <c r="J18" i="11" s="1"/>
  <c r="Q11" i="2"/>
  <c r="J17" i="3" s="1"/>
  <c r="J17" i="4" s="1"/>
  <c r="AE11" i="14"/>
  <c r="J31" i="11" s="1"/>
  <c r="R11" i="2"/>
  <c r="J18" i="3" s="1"/>
  <c r="R16" i="2"/>
  <c r="O18" i="3" s="1"/>
  <c r="Q14" i="2"/>
  <c r="M17" i="3" s="1"/>
  <c r="M17" i="4" s="1"/>
  <c r="AE13" i="2"/>
  <c r="L31" i="3" s="1"/>
  <c r="L31" i="4" s="1"/>
  <c r="O13" i="2"/>
  <c r="L15" i="3" s="1"/>
  <c r="L15" i="4" s="1"/>
  <c r="R13" i="5"/>
  <c r="L18" i="6" s="1"/>
  <c r="J13" i="14"/>
  <c r="L10" i="11" s="1"/>
  <c r="R13" i="2"/>
  <c r="L18" i="3" s="1"/>
  <c r="J13" i="2"/>
  <c r="L10" i="3" s="1"/>
  <c r="L10" i="4" s="1"/>
  <c r="Z14" i="15"/>
  <c r="M26" i="12" s="1"/>
  <c r="N44" i="8" s="1"/>
  <c r="AE14" i="14"/>
  <c r="M31" i="11" s="1"/>
  <c r="Z14" i="2"/>
  <c r="M26" i="3" s="1"/>
  <c r="M26" i="4" s="1"/>
  <c r="Q14" i="14"/>
  <c r="M17" i="11" s="1"/>
  <c r="CW3" i="7" s="1"/>
  <c r="AE14" i="2"/>
  <c r="M31" i="3" s="1"/>
  <c r="AC15" i="2"/>
  <c r="N29" i="3" s="1"/>
  <c r="E15" i="14"/>
  <c r="N5" i="11" s="1"/>
  <c r="N38" i="11" s="1"/>
  <c r="G15" i="2"/>
  <c r="N7" i="3" s="1"/>
  <c r="AE15" i="14"/>
  <c r="N31" i="11" s="1"/>
  <c r="AI15" i="5"/>
  <c r="AI15" i="15"/>
  <c r="C15" i="15" s="1"/>
  <c r="N3" i="12" s="1"/>
  <c r="AI15" i="14"/>
  <c r="C15" i="14" s="1"/>
  <c r="N3" i="11" s="1"/>
  <c r="B15" i="2"/>
  <c r="N36" i="3" s="1"/>
  <c r="Z15" i="5"/>
  <c r="N26" i="6" s="1"/>
  <c r="N15" i="2"/>
  <c r="N14" i="3" s="1"/>
  <c r="N14" i="4" s="1"/>
  <c r="D15" i="15"/>
  <c r="N4" i="12" s="1"/>
  <c r="N38" i="12" s="1"/>
  <c r="D15" i="2"/>
  <c r="N4" i="3" s="1"/>
  <c r="N4" i="4" s="1"/>
  <c r="AB15" i="14"/>
  <c r="N28" i="11" s="1"/>
  <c r="O57" i="8" s="1"/>
  <c r="O15" i="2"/>
  <c r="N15" i="3" s="1"/>
  <c r="N15" i="4" s="1"/>
  <c r="AI15" i="2"/>
  <c r="E15" i="2"/>
  <c r="N5" i="3" s="1"/>
  <c r="N5" i="4" s="1"/>
  <c r="AB15" i="2"/>
  <c r="N28" i="3" s="1"/>
  <c r="AE16" i="14"/>
  <c r="O31" i="11" s="1"/>
  <c r="AB16" i="2"/>
  <c r="O28" i="3" s="1"/>
  <c r="O28" i="4" s="1"/>
  <c r="Q16" i="14"/>
  <c r="O17" i="11" s="1"/>
  <c r="CY3" i="7" s="1"/>
  <c r="AB16" i="14"/>
  <c r="O28" i="11" s="1"/>
  <c r="P57" i="8" s="1"/>
  <c r="Q16" i="2"/>
  <c r="O17" i="3" s="1"/>
  <c r="O17" i="4" s="1"/>
  <c r="AC16" i="14"/>
  <c r="O29" i="11" s="1"/>
  <c r="AE16" i="2"/>
  <c r="O31" i="3" s="1"/>
  <c r="AE16" i="5"/>
  <c r="O31" i="6" s="1"/>
  <c r="R16" i="5"/>
  <c r="O18" i="6" s="1"/>
  <c r="AC16" i="2"/>
  <c r="O29" i="3" s="1"/>
  <c r="AH16" i="15"/>
  <c r="O34" i="12" s="1"/>
  <c r="AE16" i="15"/>
  <c r="O31" i="12" s="1"/>
  <c r="G16" i="2"/>
  <c r="O7" i="3" s="1"/>
  <c r="O7" i="4" s="1"/>
  <c r="N12" i="4" l="1"/>
  <c r="N28" i="4"/>
  <c r="K1" i="11"/>
  <c r="I1" i="11"/>
  <c r="K60" i="8"/>
  <c r="CT7" i="7"/>
  <c r="O20" i="4"/>
  <c r="P12" i="8"/>
  <c r="G60" i="8"/>
  <c r="CP7" i="7"/>
  <c r="L60" i="8"/>
  <c r="CU7" i="7"/>
  <c r="G29" i="8"/>
  <c r="AJ7" i="7"/>
  <c r="L3" i="7"/>
  <c r="L10" i="8"/>
  <c r="CR4" i="7"/>
  <c r="I54" i="8"/>
  <c r="P39" i="8"/>
  <c r="BV4" i="7"/>
  <c r="AN7" i="7"/>
  <c r="K29" i="8"/>
  <c r="J60" i="8"/>
  <c r="CS7" i="7"/>
  <c r="M3" i="7"/>
  <c r="M10" i="8"/>
  <c r="I14" i="4"/>
  <c r="L14" i="4"/>
  <c r="N3" i="7"/>
  <c r="N10" i="8"/>
  <c r="K48" i="8"/>
  <c r="BQ7" i="7"/>
  <c r="N6" i="4"/>
  <c r="J14" i="4"/>
  <c r="M11" i="4"/>
  <c r="N11" i="8"/>
  <c r="N4" i="7"/>
  <c r="L11" i="8"/>
  <c r="L4" i="7"/>
  <c r="H15" i="8"/>
  <c r="H7" i="7"/>
  <c r="O18" i="4"/>
  <c r="N18" i="4"/>
  <c r="Y15" i="2"/>
  <c r="N25" i="3" s="1"/>
  <c r="N25" i="4" s="1"/>
  <c r="J18" i="4"/>
  <c r="O35" i="8"/>
  <c r="AF15" i="5"/>
  <c r="N32" i="6" s="1"/>
  <c r="N32" i="4" s="1"/>
  <c r="B15" i="15"/>
  <c r="N36" i="12" s="1"/>
  <c r="B15" i="16"/>
  <c r="N36" i="13" s="1"/>
  <c r="B15" i="5"/>
  <c r="N36" i="6" s="1"/>
  <c r="B15" i="14"/>
  <c r="N36" i="11" s="1"/>
  <c r="L24" i="8"/>
  <c r="T14" i="15"/>
  <c r="M20" i="12" s="1"/>
  <c r="N42" i="8" s="1"/>
  <c r="L17" i="4"/>
  <c r="J23" i="4"/>
  <c r="K18" i="4"/>
  <c r="O23" i="4"/>
  <c r="K11" i="4"/>
  <c r="O31" i="4"/>
  <c r="L18" i="4"/>
  <c r="O15" i="4"/>
  <c r="AH7" i="16"/>
  <c r="F34" i="13" s="1"/>
  <c r="F1" i="13" s="1"/>
  <c r="AJ1" i="7" s="1"/>
  <c r="AJ8" i="7" s="1"/>
  <c r="N26" i="4"/>
  <c r="O1" i="12"/>
  <c r="BV1" i="7" s="1"/>
  <c r="J1" i="12"/>
  <c r="K33" i="8" s="1"/>
  <c r="H31" i="4"/>
  <c r="L52" i="8"/>
  <c r="L61" i="8" s="1"/>
  <c r="CU1" i="7"/>
  <c r="CU8" i="7" s="1"/>
  <c r="CS1" i="7"/>
  <c r="J52" i="8"/>
  <c r="AE11" i="5"/>
  <c r="J31" i="6" s="1"/>
  <c r="AK1" i="7"/>
  <c r="AK8" i="7" s="1"/>
  <c r="H19" i="8"/>
  <c r="H30" i="8" s="1"/>
  <c r="I31" i="4"/>
  <c r="AN1" i="7"/>
  <c r="K19" i="8"/>
  <c r="O29" i="4"/>
  <c r="N29" i="4"/>
  <c r="M29" i="4"/>
  <c r="H29" i="4"/>
  <c r="G12" i="2"/>
  <c r="K7" i="3" s="1"/>
  <c r="AH8" i="5"/>
  <c r="G34" i="6" s="1"/>
  <c r="Y8" i="2"/>
  <c r="G25" i="3" s="1"/>
  <c r="G25" i="4" s="1"/>
  <c r="AG9" i="16"/>
  <c r="H33" i="13" s="1"/>
  <c r="G12" i="5"/>
  <c r="K7" i="6" s="1"/>
  <c r="G9" i="14"/>
  <c r="H7" i="11" s="1"/>
  <c r="AE8" i="14"/>
  <c r="G31" i="11" s="1"/>
  <c r="AH10" i="16"/>
  <c r="I34" i="13" s="1"/>
  <c r="N7" i="15"/>
  <c r="F14" i="12" s="1"/>
  <c r="G37" i="8" s="1"/>
  <c r="O14" i="14"/>
  <c r="M15" i="11" s="1"/>
  <c r="G15" i="5"/>
  <c r="N7" i="6" s="1"/>
  <c r="N7" i="4" s="1"/>
  <c r="AE12" i="2"/>
  <c r="K31" i="3" s="1"/>
  <c r="K31" i="4" s="1"/>
  <c r="J12" i="2"/>
  <c r="K10" i="3" s="1"/>
  <c r="K10" i="4" s="1"/>
  <c r="R14" i="2"/>
  <c r="M18" i="3" s="1"/>
  <c r="M18" i="4" s="1"/>
  <c r="G10" i="2"/>
  <c r="I7" i="3" s="1"/>
  <c r="I7" i="4" s="1"/>
  <c r="AH14" i="16"/>
  <c r="M34" i="13" s="1"/>
  <c r="Q12" i="2"/>
  <c r="K17" i="3" s="1"/>
  <c r="K17" i="4" s="1"/>
  <c r="G14" i="14"/>
  <c r="M7" i="11" s="1"/>
  <c r="O14" i="5"/>
  <c r="M15" i="6" s="1"/>
  <c r="M15" i="4" s="1"/>
  <c r="AJ15" i="5"/>
  <c r="C15" i="5" s="1"/>
  <c r="N3" i="6" s="1"/>
  <c r="M16" i="2"/>
  <c r="O13" i="3" s="1"/>
  <c r="O13" i="4" s="1"/>
  <c r="AE15" i="2"/>
  <c r="N31" i="3" s="1"/>
  <c r="X12" i="2"/>
  <c r="K24" i="3" s="1"/>
  <c r="K24" i="4" s="1"/>
  <c r="G14" i="15"/>
  <c r="M7" i="12" s="1"/>
  <c r="AE14" i="15"/>
  <c r="M31" i="12" s="1"/>
  <c r="N9" i="2"/>
  <c r="H14" i="3" s="1"/>
  <c r="H14" i="4" s="1"/>
  <c r="AG7" i="5"/>
  <c r="F33" i="6" s="1"/>
  <c r="AH8" i="2"/>
  <c r="G34" i="3" s="1"/>
  <c r="N7" i="2"/>
  <c r="F14" i="3" s="1"/>
  <c r="F14" i="4" s="1"/>
  <c r="AH9" i="15"/>
  <c r="H34" i="12" s="1"/>
  <c r="AH16" i="16"/>
  <c r="O34" i="13" s="1"/>
  <c r="AE12" i="16"/>
  <c r="K31" i="13" s="1"/>
  <c r="AG11" i="2"/>
  <c r="J33" i="3" s="1"/>
  <c r="Y9" i="2"/>
  <c r="H25" i="3" s="1"/>
  <c r="H25" i="4" s="1"/>
  <c r="AG9" i="15"/>
  <c r="H33" i="12" s="1"/>
  <c r="G11" i="2"/>
  <c r="J7" i="3" s="1"/>
  <c r="N8" i="2"/>
  <c r="G14" i="3" s="1"/>
  <c r="G14" i="4" s="1"/>
  <c r="AG8" i="2"/>
  <c r="G33" i="3" s="1"/>
  <c r="G33" i="4" s="1"/>
  <c r="AE10" i="15"/>
  <c r="I31" i="12" s="1"/>
  <c r="Y10" i="2"/>
  <c r="I25" i="3" s="1"/>
  <c r="I25" i="4" s="1"/>
  <c r="AH12" i="16"/>
  <c r="K34" i="13" s="1"/>
  <c r="Y12" i="2"/>
  <c r="K25" i="3" s="1"/>
  <c r="AH7" i="5"/>
  <c r="F34" i="6" s="1"/>
  <c r="AE15" i="5"/>
  <c r="N31" i="6" s="1"/>
  <c r="AE8" i="2"/>
  <c r="G31" i="3" s="1"/>
  <c r="G13" i="14"/>
  <c r="L7" i="11" s="1"/>
  <c r="AE16" i="16"/>
  <c r="O31" i="13" s="1"/>
  <c r="O1" i="13" s="1"/>
  <c r="X12" i="15"/>
  <c r="K24" i="12" s="1"/>
  <c r="L43" i="8" s="1"/>
  <c r="AG10" i="15"/>
  <c r="I33" i="12" s="1"/>
  <c r="AH15" i="16"/>
  <c r="N34" i="13" s="1"/>
  <c r="AE14" i="5"/>
  <c r="M31" i="6" s="1"/>
  <c r="T11" i="5"/>
  <c r="J20" i="6" s="1"/>
  <c r="K12" i="8" s="1"/>
  <c r="X14" i="2"/>
  <c r="M24" i="3" s="1"/>
  <c r="M24" i="4" s="1"/>
  <c r="AG7" i="15"/>
  <c r="F33" i="12" s="1"/>
  <c r="AE7" i="5"/>
  <c r="F31" i="6" s="1"/>
  <c r="AG8" i="14"/>
  <c r="G33" i="11" s="1"/>
  <c r="AG12" i="5"/>
  <c r="K33" i="6" s="1"/>
  <c r="J15" i="5"/>
  <c r="N10" i="6" s="1"/>
  <c r="N10" i="4" s="1"/>
  <c r="AG7" i="2"/>
  <c r="F33" i="3" s="1"/>
  <c r="F33" i="4" s="1"/>
  <c r="AG12" i="16"/>
  <c r="K33" i="13" s="1"/>
  <c r="AE13" i="16"/>
  <c r="L31" i="13" s="1"/>
  <c r="AJ15" i="2"/>
  <c r="C15" i="2" s="1"/>
  <c r="N3" i="3" s="1"/>
  <c r="AG9" i="2"/>
  <c r="H33" i="3" s="1"/>
  <c r="H33" i="4" s="1"/>
  <c r="AG9" i="14"/>
  <c r="H33" i="11" s="1"/>
  <c r="AE7" i="2"/>
  <c r="F31" i="3" s="1"/>
  <c r="AH7" i="15"/>
  <c r="F34" i="12" s="1"/>
  <c r="G11" i="5"/>
  <c r="J7" i="6" s="1"/>
  <c r="AH13" i="16"/>
  <c r="L34" i="13" s="1"/>
  <c r="AG10" i="5"/>
  <c r="I33" i="6" s="1"/>
  <c r="AE14" i="16"/>
  <c r="M31" i="13" s="1"/>
  <c r="G9" i="2"/>
  <c r="H7" i="3" s="1"/>
  <c r="H7" i="4" s="1"/>
  <c r="Y14" i="14"/>
  <c r="M25" i="11" s="1"/>
  <c r="G14" i="5"/>
  <c r="M7" i="6" s="1"/>
  <c r="M7" i="4" s="1"/>
  <c r="AG10" i="16"/>
  <c r="I33" i="13" s="1"/>
  <c r="N9" i="14"/>
  <c r="H14" i="11" s="1"/>
  <c r="AE9" i="14"/>
  <c r="H31" i="11" s="1"/>
  <c r="AG10" i="2"/>
  <c r="I33" i="3" s="1"/>
  <c r="I33" i="4" s="1"/>
  <c r="AG8" i="15"/>
  <c r="G33" i="12" s="1"/>
  <c r="AE9" i="15"/>
  <c r="H31" i="12" s="1"/>
  <c r="AG12" i="2"/>
  <c r="K33" i="3" s="1"/>
  <c r="AC12" i="2"/>
  <c r="K29" i="3" s="1"/>
  <c r="N8" i="14"/>
  <c r="G14" i="11" s="1"/>
  <c r="AG11" i="5"/>
  <c r="J33" i="6" s="1"/>
  <c r="Y12" i="5"/>
  <c r="K25" i="6" s="1"/>
  <c r="AG12" i="15"/>
  <c r="K33" i="12" s="1"/>
  <c r="AA14" i="2"/>
  <c r="M27" i="3" s="1"/>
  <c r="M27" i="4" s="1"/>
  <c r="L11" i="2"/>
  <c r="J12" i="3" s="1"/>
  <c r="J12" i="4" s="1"/>
  <c r="N14" i="5"/>
  <c r="M14" i="6" s="1"/>
  <c r="N9" i="8" s="1"/>
  <c r="N14" i="2"/>
  <c r="M14" i="3" s="1"/>
  <c r="J14" i="2"/>
  <c r="M10" i="3" s="1"/>
  <c r="J14" i="5"/>
  <c r="M10" i="6" s="1"/>
  <c r="AH11" i="5"/>
  <c r="J34" i="6" s="1"/>
  <c r="M14" i="14"/>
  <c r="M13" i="11" s="1"/>
  <c r="AH10" i="2"/>
  <c r="I34" i="3" s="1"/>
  <c r="AA9" i="2"/>
  <c r="H27" i="3" s="1"/>
  <c r="H27" i="4" s="1"/>
  <c r="AA8" i="2"/>
  <c r="G27" i="3" s="1"/>
  <c r="G27" i="4" s="1"/>
  <c r="AE15" i="16"/>
  <c r="N31" i="13" s="1"/>
  <c r="Y14" i="2"/>
  <c r="M25" i="3" s="1"/>
  <c r="M25" i="4" s="1"/>
  <c r="C15" i="16"/>
  <c r="N3" i="13" s="1"/>
  <c r="AA13" i="2"/>
  <c r="L27" i="3" s="1"/>
  <c r="L27" i="4" s="1"/>
  <c r="AH13" i="2"/>
  <c r="L34" i="3" s="1"/>
  <c r="T14" i="2"/>
  <c r="M20" i="3" s="1"/>
  <c r="M20" i="4" s="1"/>
  <c r="AH14" i="2"/>
  <c r="M34" i="3" s="1"/>
  <c r="M14" i="2"/>
  <c r="M13" i="3" s="1"/>
  <c r="M13" i="4" s="1"/>
  <c r="T11" i="2"/>
  <c r="J20" i="3" s="1"/>
  <c r="J20" i="4" s="1"/>
  <c r="AH9" i="5"/>
  <c r="H34" i="6" s="1"/>
  <c r="H1" i="6" s="1"/>
  <c r="AH11" i="14"/>
  <c r="J34" i="11" s="1"/>
  <c r="J1" i="11" s="1"/>
  <c r="AH15" i="14"/>
  <c r="N34" i="11" s="1"/>
  <c r="N1" i="11" s="1"/>
  <c r="AH13" i="5"/>
  <c r="L34" i="6" s="1"/>
  <c r="L1" i="6" s="1"/>
  <c r="AH15" i="15"/>
  <c r="N34" i="12" s="1"/>
  <c r="N1" i="12" s="1"/>
  <c r="AH16" i="5"/>
  <c r="O34" i="6" s="1"/>
  <c r="O1" i="6" s="1"/>
  <c r="AH16" i="14"/>
  <c r="O34" i="11" s="1"/>
  <c r="O1" i="11" s="1"/>
  <c r="K33" i="4" l="1"/>
  <c r="J61" i="8"/>
  <c r="G19" i="8"/>
  <c r="G30" i="8" s="1"/>
  <c r="CS8" i="7"/>
  <c r="F1" i="12"/>
  <c r="BQ1" i="7"/>
  <c r="J48" i="8"/>
  <c r="BP7" i="7"/>
  <c r="I60" i="8"/>
  <c r="CR7" i="7"/>
  <c r="H48" i="8"/>
  <c r="BN7" i="7"/>
  <c r="G48" i="8"/>
  <c r="BM7" i="7"/>
  <c r="L48" i="8"/>
  <c r="BR7" i="7"/>
  <c r="L29" i="8"/>
  <c r="AO7" i="7"/>
  <c r="I29" i="8"/>
  <c r="AL7" i="7"/>
  <c r="P33" i="8"/>
  <c r="P49" i="8" s="1"/>
  <c r="H60" i="8"/>
  <c r="CQ7" i="7"/>
  <c r="I48" i="8"/>
  <c r="BO7" i="7"/>
  <c r="J29" i="8"/>
  <c r="AM7" i="7"/>
  <c r="J7" i="4"/>
  <c r="K15" i="8"/>
  <c r="K7" i="7"/>
  <c r="J15" i="8"/>
  <c r="J7" i="7"/>
  <c r="L7" i="7"/>
  <c r="L15" i="8"/>
  <c r="G15" i="8"/>
  <c r="G7" i="7"/>
  <c r="M1" i="3"/>
  <c r="AH10" i="5"/>
  <c r="I34" i="6" s="1"/>
  <c r="I1" i="6" s="1"/>
  <c r="AH8" i="15"/>
  <c r="G34" i="12" s="1"/>
  <c r="G1" i="12" s="1"/>
  <c r="N3" i="4"/>
  <c r="O22" i="8"/>
  <c r="M10" i="4"/>
  <c r="M14" i="4"/>
  <c r="K25" i="4"/>
  <c r="I1" i="13"/>
  <c r="AM1" i="7" s="1"/>
  <c r="J33" i="4"/>
  <c r="K7" i="4"/>
  <c r="N1" i="13"/>
  <c r="O19" i="8" s="1"/>
  <c r="AH15" i="2"/>
  <c r="N34" i="3" s="1"/>
  <c r="N1" i="3" s="1"/>
  <c r="AH14" i="5"/>
  <c r="M34" i="6" s="1"/>
  <c r="M34" i="4" s="1"/>
  <c r="I1" i="3"/>
  <c r="AH16" i="2"/>
  <c r="O34" i="3" s="1"/>
  <c r="O34" i="4" s="1"/>
  <c r="O1" i="4" s="1"/>
  <c r="AH14" i="14"/>
  <c r="M34" i="11" s="1"/>
  <c r="M1" i="11" s="1"/>
  <c r="CW1" i="7" s="1"/>
  <c r="CW8" i="7" s="1"/>
  <c r="AH12" i="15"/>
  <c r="K34" i="12" s="1"/>
  <c r="K1" i="12" s="1"/>
  <c r="L33" i="8" s="1"/>
  <c r="L49" i="8" s="1"/>
  <c r="AH7" i="14"/>
  <c r="F34" i="11" s="1"/>
  <c r="F1" i="11" s="1"/>
  <c r="CP1" i="7" s="1"/>
  <c r="CP8" i="7" s="1"/>
  <c r="H1" i="12"/>
  <c r="BO1" i="7" s="1"/>
  <c r="K1" i="13"/>
  <c r="L19" i="8" s="1"/>
  <c r="K52" i="8"/>
  <c r="K61" i="8" s="1"/>
  <c r="CT1" i="7"/>
  <c r="CT8" i="7" s="1"/>
  <c r="CY1" i="7"/>
  <c r="CY8" i="7" s="1"/>
  <c r="P52" i="8"/>
  <c r="P61" i="8" s="1"/>
  <c r="P7" i="8"/>
  <c r="P16" i="8" s="1"/>
  <c r="P1" i="7"/>
  <c r="P8" i="7" s="1"/>
  <c r="I7" i="8"/>
  <c r="I1" i="7"/>
  <c r="I8" i="7" s="1"/>
  <c r="BM1" i="7"/>
  <c r="BM8" i="7" s="1"/>
  <c r="G33" i="8"/>
  <c r="O33" i="8"/>
  <c r="O49" i="8" s="1"/>
  <c r="BU1" i="7"/>
  <c r="BU8" i="7" s="1"/>
  <c r="CX1" i="7"/>
  <c r="CX8" i="7" s="1"/>
  <c r="O52" i="8"/>
  <c r="O61" i="8" s="1"/>
  <c r="L1" i="13"/>
  <c r="M1" i="13"/>
  <c r="BV8" i="7"/>
  <c r="L34" i="4"/>
  <c r="L1" i="4" s="1"/>
  <c r="AH11" i="2"/>
  <c r="J34" i="3" s="1"/>
  <c r="J1" i="3" s="1"/>
  <c r="G31" i="4"/>
  <c r="G1" i="3"/>
  <c r="M7" i="8"/>
  <c r="M16" i="8" s="1"/>
  <c r="M1" i="7"/>
  <c r="M8" i="7" s="1"/>
  <c r="K49" i="8"/>
  <c r="F31" i="4"/>
  <c r="N31" i="4"/>
  <c r="K30" i="8"/>
  <c r="BQ8" i="7"/>
  <c r="M31" i="4"/>
  <c r="I34" i="4"/>
  <c r="I1" i="4" s="1"/>
  <c r="P19" i="8"/>
  <c r="AS1" i="7"/>
  <c r="G34" i="4"/>
  <c r="G1" i="6"/>
  <c r="AN8" i="7"/>
  <c r="L1" i="3"/>
  <c r="F1" i="6"/>
  <c r="J1" i="6"/>
  <c r="J31" i="4"/>
  <c r="K29" i="4"/>
  <c r="AH8" i="14"/>
  <c r="G34" i="11" s="1"/>
  <c r="G1" i="11" s="1"/>
  <c r="AH7" i="2"/>
  <c r="F34" i="3" s="1"/>
  <c r="F34" i="4" s="1"/>
  <c r="AH12" i="2"/>
  <c r="K34" i="3" s="1"/>
  <c r="AH15" i="5"/>
  <c r="N34" i="6" s="1"/>
  <c r="N1" i="6" s="1"/>
  <c r="AH13" i="14"/>
  <c r="L34" i="11" s="1"/>
  <c r="L1" i="11" s="1"/>
  <c r="AH9" i="16"/>
  <c r="H34" i="13" s="1"/>
  <c r="H1" i="13" s="1"/>
  <c r="AH14" i="15"/>
  <c r="M34" i="12" s="1"/>
  <c r="M1" i="12" s="1"/>
  <c r="AH12" i="5"/>
  <c r="K34" i="6" s="1"/>
  <c r="K1" i="6" s="1"/>
  <c r="AH10" i="15"/>
  <c r="I34" i="12" s="1"/>
  <c r="I1" i="12" s="1"/>
  <c r="AH9" i="14"/>
  <c r="H34" i="11" s="1"/>
  <c r="H1" i="11" s="1"/>
  <c r="AH9" i="2"/>
  <c r="H34" i="3" s="1"/>
  <c r="AH13" i="15"/>
  <c r="L34" i="12" s="1"/>
  <c r="L1" i="12" s="1"/>
  <c r="AG2" i="2"/>
  <c r="A33" i="3" s="1"/>
  <c r="A33" i="4" s="1"/>
  <c r="AF2" i="2"/>
  <c r="A32" i="3" s="1"/>
  <c r="A32" i="4" s="1"/>
  <c r="AE2" i="2"/>
  <c r="A31" i="3" s="1"/>
  <c r="A31" i="4" s="1"/>
  <c r="AD2" i="2"/>
  <c r="A30" i="3" s="1"/>
  <c r="A30" i="4" s="1"/>
  <c r="AC2" i="2"/>
  <c r="A29" i="3" s="1"/>
  <c r="A29" i="4" s="1"/>
  <c r="AB2" i="2"/>
  <c r="A28" i="3" s="1"/>
  <c r="A28" i="4" s="1"/>
  <c r="AA2" i="2"/>
  <c r="A27" i="3" s="1"/>
  <c r="A27" i="4" s="1"/>
  <c r="Z2" i="2"/>
  <c r="A26" i="3" s="1"/>
  <c r="A26" i="4" s="1"/>
  <c r="Y2" i="2"/>
  <c r="A25" i="3" s="1"/>
  <c r="A25" i="4" s="1"/>
  <c r="X2" i="2"/>
  <c r="A24" i="3" s="1"/>
  <c r="A24" i="4" s="1"/>
  <c r="W2" i="2"/>
  <c r="A23" i="3" s="1"/>
  <c r="A23" i="4" s="1"/>
  <c r="V2" i="2"/>
  <c r="A22" i="3" s="1"/>
  <c r="A22" i="4" s="1"/>
  <c r="U2" i="2"/>
  <c r="A21" i="3" s="1"/>
  <c r="A21" i="4" s="1"/>
  <c r="T2" i="2"/>
  <c r="A20" i="3" s="1"/>
  <c r="A20" i="4" s="1"/>
  <c r="S2" i="2"/>
  <c r="A19" i="3" s="1"/>
  <c r="A19" i="4" s="1"/>
  <c r="R2" i="2"/>
  <c r="A18" i="3" s="1"/>
  <c r="A18" i="4" s="1"/>
  <c r="Q2" i="2"/>
  <c r="A17" i="3" s="1"/>
  <c r="A17" i="4" s="1"/>
  <c r="P2" i="2"/>
  <c r="A16" i="3" s="1"/>
  <c r="A16" i="4" s="1"/>
  <c r="O2" i="2"/>
  <c r="A15" i="3" s="1"/>
  <c r="A15" i="4" s="1"/>
  <c r="N2" i="2"/>
  <c r="A14" i="3" s="1"/>
  <c r="A14" i="4" s="1"/>
  <c r="M2" i="2"/>
  <c r="A13" i="3" s="1"/>
  <c r="A13" i="4" s="1"/>
  <c r="L2" i="2"/>
  <c r="A12" i="3" s="1"/>
  <c r="A12" i="4" s="1"/>
  <c r="K2" i="2"/>
  <c r="A11" i="3" s="1"/>
  <c r="A11" i="4" s="1"/>
  <c r="J2" i="2"/>
  <c r="A10" i="3" s="1"/>
  <c r="A10" i="4" s="1"/>
  <c r="I2" i="2"/>
  <c r="A9" i="3" s="1"/>
  <c r="A9" i="4" s="1"/>
  <c r="H2" i="2"/>
  <c r="A8" i="3" s="1"/>
  <c r="A8" i="4" s="1"/>
  <c r="G2" i="2"/>
  <c r="A7" i="3" s="1"/>
  <c r="A7" i="4" s="1"/>
  <c r="F2" i="2"/>
  <c r="A6" i="3" s="1"/>
  <c r="A6" i="4" s="1"/>
  <c r="AG4" i="2"/>
  <c r="C33" i="3" s="1"/>
  <c r="AR1" i="7" l="1"/>
  <c r="AM8" i="7"/>
  <c r="J19" i="8"/>
  <c r="J30" i="8" s="1"/>
  <c r="I33" i="8"/>
  <c r="G49" i="8"/>
  <c r="F1" i="4"/>
  <c r="M1" i="6"/>
  <c r="N1" i="7" s="1"/>
  <c r="N8" i="7" s="1"/>
  <c r="BN1" i="7"/>
  <c r="BN8" i="7" s="1"/>
  <c r="H33" i="8"/>
  <c r="H49" i="8" s="1"/>
  <c r="J7" i="8"/>
  <c r="J16" i="8" s="1"/>
  <c r="J1" i="7"/>
  <c r="J8" i="7" s="1"/>
  <c r="G52" i="8"/>
  <c r="G61" i="8" s="1"/>
  <c r="L30" i="8"/>
  <c r="AO1" i="7"/>
  <c r="AO8" i="7" s="1"/>
  <c r="BR1" i="7"/>
  <c r="BR8" i="7" s="1"/>
  <c r="M1" i="4"/>
  <c r="K34" i="4"/>
  <c r="K1" i="4" s="1"/>
  <c r="O1" i="3"/>
  <c r="N52" i="8"/>
  <c r="N61" i="8" s="1"/>
  <c r="O30" i="8"/>
  <c r="O7" i="8"/>
  <c r="O16" i="8" s="1"/>
  <c r="O1" i="7"/>
  <c r="O8" i="7" s="1"/>
  <c r="CR1" i="7"/>
  <c r="CR8" i="7" s="1"/>
  <c r="I52" i="8"/>
  <c r="I61" i="8" s="1"/>
  <c r="BP1" i="7"/>
  <c r="BP8" i="7" s="1"/>
  <c r="J33" i="8"/>
  <c r="J49" i="8" s="1"/>
  <c r="BT1" i="7"/>
  <c r="BT8" i="7" s="1"/>
  <c r="N33" i="8"/>
  <c r="N49" i="8" s="1"/>
  <c r="J34" i="4"/>
  <c r="J1" i="4" s="1"/>
  <c r="AR8" i="7"/>
  <c r="I49" i="8"/>
  <c r="BO8" i="7"/>
  <c r="K1" i="7"/>
  <c r="K8" i="7" s="1"/>
  <c r="K7" i="8"/>
  <c r="K16" i="8" s="1"/>
  <c r="G1" i="4"/>
  <c r="M19" i="8"/>
  <c r="M30" i="8" s="1"/>
  <c r="AP1" i="7"/>
  <c r="AP8" i="7" s="1"/>
  <c r="AL1" i="7"/>
  <c r="AL8" i="7" s="1"/>
  <c r="I19" i="8"/>
  <c r="I30" i="8" s="1"/>
  <c r="H7" i="8"/>
  <c r="H16" i="8" s="1"/>
  <c r="H1" i="7"/>
  <c r="H8" i="7" s="1"/>
  <c r="CQ1" i="7"/>
  <c r="CQ8" i="7" s="1"/>
  <c r="H52" i="8"/>
  <c r="H61" i="8" s="1"/>
  <c r="N34" i="4"/>
  <c r="N1" i="4" s="1"/>
  <c r="CV1" i="7"/>
  <c r="CV8" i="7" s="1"/>
  <c r="M52" i="8"/>
  <c r="M61" i="8" s="1"/>
  <c r="M33" i="8"/>
  <c r="M49" i="8" s="1"/>
  <c r="BS1" i="7"/>
  <c r="BS8" i="7" s="1"/>
  <c r="K1" i="3"/>
  <c r="AS8" i="7"/>
  <c r="F1" i="3"/>
  <c r="H34" i="4"/>
  <c r="H1" i="4" s="1"/>
  <c r="H1" i="3"/>
  <c r="I16" i="8" s="1"/>
  <c r="G7" i="8"/>
  <c r="G16" i="8" s="1"/>
  <c r="G1" i="7"/>
  <c r="G8" i="7" s="1"/>
  <c r="P30" i="8"/>
  <c r="AQ1" i="7"/>
  <c r="AQ8" i="7" s="1"/>
  <c r="N19" i="8"/>
  <c r="N30" i="8" s="1"/>
  <c r="L1" i="7"/>
  <c r="L8" i="7" s="1"/>
  <c r="L7" i="8"/>
  <c r="H5" i="2"/>
  <c r="D8" i="3" s="1"/>
  <c r="AG5" i="2"/>
  <c r="D33" i="3" s="1"/>
  <c r="V6" i="2"/>
  <c r="E22" i="3" s="1"/>
  <c r="AG6" i="2"/>
  <c r="E33" i="3" s="1"/>
  <c r="X4" i="2"/>
  <c r="C24" i="3" s="1"/>
  <c r="N7" i="8" l="1"/>
  <c r="N16" i="8" s="1"/>
  <c r="L16" i="8"/>
  <c r="F4" i="2"/>
  <c r="C6" i="3" s="1"/>
  <c r="V5" i="2"/>
  <c r="D22" i="3" s="1"/>
  <c r="H6" i="2"/>
  <c r="E8" i="3" s="1"/>
  <c r="K5" i="2"/>
  <c r="D11" i="3" s="1"/>
  <c r="X6" i="2"/>
  <c r="E24" i="3" s="1"/>
  <c r="H4" i="2"/>
  <c r="C8" i="3" s="1"/>
  <c r="V4" i="2"/>
  <c r="C22" i="3" s="1"/>
  <c r="AG3" i="2"/>
  <c r="B33" i="3" s="1"/>
  <c r="V3" i="2"/>
  <c r="B22" i="3" s="1"/>
  <c r="F3" i="2"/>
  <c r="B6" i="3" s="1"/>
  <c r="V3" i="15"/>
  <c r="B22" i="12" s="1"/>
  <c r="BI5" i="7" s="1"/>
  <c r="J6" i="14"/>
  <c r="E10" i="11" s="1"/>
  <c r="AA3" i="2"/>
  <c r="B27" i="3" s="1"/>
  <c r="Y5" i="15"/>
  <c r="D25" i="12" s="1"/>
  <c r="E40" i="8" s="1"/>
  <c r="P5" i="15"/>
  <c r="D16" i="12" s="1"/>
  <c r="J4" i="14"/>
  <c r="C10" i="11" s="1"/>
  <c r="W4" i="16"/>
  <c r="C23" i="13" s="1"/>
  <c r="X5" i="5"/>
  <c r="D24" i="6" s="1"/>
  <c r="M5" i="5"/>
  <c r="D13" i="6" s="1"/>
  <c r="J5" i="5"/>
  <c r="D10" i="6" s="1"/>
  <c r="W4" i="15"/>
  <c r="C23" i="12" s="1"/>
  <c r="D41" i="8" s="1"/>
  <c r="AG3" i="15"/>
  <c r="B33" i="12" s="1"/>
  <c r="I3" i="14"/>
  <c r="B9" i="11" s="1"/>
  <c r="M4" i="2"/>
  <c r="C13" i="3" s="1"/>
  <c r="C48" i="8" l="1"/>
  <c r="BI7" i="7"/>
  <c r="Y4" i="16"/>
  <c r="C25" i="13" s="1"/>
  <c r="G6" i="15"/>
  <c r="E7" i="12" s="1"/>
  <c r="I6" i="15"/>
  <c r="E9" i="12" s="1"/>
  <c r="F34" i="8" s="1"/>
  <c r="Y6" i="14"/>
  <c r="E25" i="11" s="1"/>
  <c r="P6" i="15"/>
  <c r="E16" i="12" s="1"/>
  <c r="W6" i="15"/>
  <c r="E23" i="12" s="1"/>
  <c r="F41" i="8" s="1"/>
  <c r="Y6" i="15"/>
  <c r="E25" i="12" s="1"/>
  <c r="F40" i="8" s="1"/>
  <c r="AB5" i="16"/>
  <c r="D28" i="13" s="1"/>
  <c r="E27" i="8" s="1"/>
  <c r="J6" i="15"/>
  <c r="E10" i="12" s="1"/>
  <c r="P5" i="16"/>
  <c r="D16" i="13" s="1"/>
  <c r="E23" i="8" s="1"/>
  <c r="S5" i="2"/>
  <c r="D19" i="3" s="1"/>
  <c r="T5" i="14"/>
  <c r="D20" i="11" s="1"/>
  <c r="X5" i="16"/>
  <c r="D24" i="13" s="1"/>
  <c r="E26" i="8" s="1"/>
  <c r="F5" i="16"/>
  <c r="D6" i="13" s="1"/>
  <c r="X5" i="14"/>
  <c r="D24" i="11" s="1"/>
  <c r="M4" i="16"/>
  <c r="C13" i="13" s="1"/>
  <c r="W3" i="16"/>
  <c r="B23" i="13" s="1"/>
  <c r="M3" i="14"/>
  <c r="B13" i="11" s="1"/>
  <c r="AG3" i="5"/>
  <c r="B33" i="6" s="1"/>
  <c r="P3" i="15"/>
  <c r="B16" i="12" s="1"/>
  <c r="I3" i="15"/>
  <c r="B9" i="12" s="1"/>
  <c r="C34" i="8" s="1"/>
  <c r="L4" i="14"/>
  <c r="C12" i="11" s="1"/>
  <c r="L5" i="15"/>
  <c r="D12" i="12" s="1"/>
  <c r="J6" i="2"/>
  <c r="E10" i="3" s="1"/>
  <c r="T6" i="2"/>
  <c r="E20" i="3" s="1"/>
  <c r="S6" i="2"/>
  <c r="E19" i="3" s="1"/>
  <c r="I4" i="2"/>
  <c r="C9" i="3" s="1"/>
  <c r="S4" i="2"/>
  <c r="C19" i="3" s="1"/>
  <c r="AA4" i="2"/>
  <c r="C27" i="3" s="1"/>
  <c r="H5" i="16"/>
  <c r="D8" i="13" s="1"/>
  <c r="E20" i="8" s="1"/>
  <c r="I5" i="14"/>
  <c r="D9" i="11" s="1"/>
  <c r="Q5" i="15"/>
  <c r="D17" i="12" s="1"/>
  <c r="BK3" i="7" s="1"/>
  <c r="V6" i="14"/>
  <c r="E22" i="11" s="1"/>
  <c r="CO5" i="7" s="1"/>
  <c r="L4" i="15"/>
  <c r="C12" i="12" s="1"/>
  <c r="AA5" i="15"/>
  <c r="D27" i="12" s="1"/>
  <c r="E45" i="8" s="1"/>
  <c r="I5" i="15"/>
  <c r="D9" i="12" s="1"/>
  <c r="E34" i="8" s="1"/>
  <c r="K6" i="15"/>
  <c r="E11" i="12" s="1"/>
  <c r="F4" i="5"/>
  <c r="C6" i="6" s="1"/>
  <c r="C6" i="4" s="1"/>
  <c r="H4" i="5"/>
  <c r="C8" i="6" s="1"/>
  <c r="C8" i="4" s="1"/>
  <c r="AC5" i="16"/>
  <c r="D29" i="13" s="1"/>
  <c r="AG3" i="14"/>
  <c r="B33" i="11" s="1"/>
  <c r="V4" i="5"/>
  <c r="C22" i="6" s="1"/>
  <c r="AG5" i="16"/>
  <c r="D33" i="13" s="1"/>
  <c r="K6" i="2"/>
  <c r="E11" i="3" s="1"/>
  <c r="AA5" i="16"/>
  <c r="D27" i="13" s="1"/>
  <c r="T4" i="15"/>
  <c r="C20" i="12" s="1"/>
  <c r="D42" i="8" s="1"/>
  <c r="AG3" i="16"/>
  <c r="B33" i="13" s="1"/>
  <c r="AG5" i="5"/>
  <c r="D33" i="6" s="1"/>
  <c r="H5" i="15"/>
  <c r="D8" i="12" s="1"/>
  <c r="V4" i="15"/>
  <c r="C22" i="12" s="1"/>
  <c r="BJ5" i="7" s="1"/>
  <c r="H4" i="15"/>
  <c r="C8" i="12" s="1"/>
  <c r="H5" i="14"/>
  <c r="D8" i="11" s="1"/>
  <c r="E53" i="8" s="1"/>
  <c r="P3" i="16"/>
  <c r="B16" i="13" s="1"/>
  <c r="C23" i="8" s="1"/>
  <c r="F4" i="16"/>
  <c r="C6" i="13" s="1"/>
  <c r="K5" i="16"/>
  <c r="D11" i="13" s="1"/>
  <c r="AH4" i="7" s="1"/>
  <c r="K5" i="5"/>
  <c r="D11" i="6" s="1"/>
  <c r="X5" i="15"/>
  <c r="D24" i="12" s="1"/>
  <c r="E43" i="8" s="1"/>
  <c r="V4" i="16"/>
  <c r="C22" i="13" s="1"/>
  <c r="S5" i="5"/>
  <c r="D19" i="6" s="1"/>
  <c r="V5" i="5"/>
  <c r="D22" i="6" s="1"/>
  <c r="H5" i="5"/>
  <c r="D8" i="6" s="1"/>
  <c r="D8" i="4" s="1"/>
  <c r="AA6" i="14"/>
  <c r="E27" i="11" s="1"/>
  <c r="F56" i="8" s="1"/>
  <c r="AG6" i="15"/>
  <c r="E33" i="12" s="1"/>
  <c r="I3" i="16"/>
  <c r="B9" i="13" s="1"/>
  <c r="X4" i="15"/>
  <c r="C24" i="12" s="1"/>
  <c r="D43" i="8" s="1"/>
  <c r="T5" i="16"/>
  <c r="D20" i="13" s="1"/>
  <c r="AB4" i="15"/>
  <c r="C28" i="12" s="1"/>
  <c r="K5" i="15"/>
  <c r="D11" i="12" s="1"/>
  <c r="S5" i="16"/>
  <c r="D19" i="13" s="1"/>
  <c r="T5" i="15"/>
  <c r="D20" i="12" s="1"/>
  <c r="E42" i="8" s="1"/>
  <c r="M4" i="14"/>
  <c r="C13" i="11" s="1"/>
  <c r="AG5" i="15"/>
  <c r="D33" i="12" s="1"/>
  <c r="W6" i="2"/>
  <c r="E23" i="3" s="1"/>
  <c r="M4" i="15"/>
  <c r="C13" i="12" s="1"/>
  <c r="F4" i="15"/>
  <c r="C6" i="12" s="1"/>
  <c r="AG5" i="14"/>
  <c r="D33" i="11" s="1"/>
  <c r="J5" i="16"/>
  <c r="D10" i="13" s="1"/>
  <c r="X3" i="16"/>
  <c r="B24" i="13" s="1"/>
  <c r="C26" i="8" s="1"/>
  <c r="I5" i="16"/>
  <c r="D9" i="13" s="1"/>
  <c r="J5" i="15"/>
  <c r="D10" i="12" s="1"/>
  <c r="U5" i="2"/>
  <c r="D21" i="3" s="1"/>
  <c r="AC4" i="14"/>
  <c r="C29" i="11" s="1"/>
  <c r="O4" i="5"/>
  <c r="C15" i="6" s="1"/>
  <c r="P4" i="15"/>
  <c r="C16" i="12" s="1"/>
  <c r="R4" i="16"/>
  <c r="C18" i="13" s="1"/>
  <c r="R4" i="15"/>
  <c r="C18" i="12" s="1"/>
  <c r="P6" i="16"/>
  <c r="E16" i="13" s="1"/>
  <c r="F23" i="8" s="1"/>
  <c r="AC5" i="14"/>
  <c r="D29" i="11" s="1"/>
  <c r="X4" i="16"/>
  <c r="C24" i="13" s="1"/>
  <c r="D26" i="8" s="1"/>
  <c r="G4" i="16"/>
  <c r="C7" i="13" s="1"/>
  <c r="AA3" i="15"/>
  <c r="B27" i="12" s="1"/>
  <c r="C45" i="8" s="1"/>
  <c r="H4" i="16"/>
  <c r="C8" i="13" s="1"/>
  <c r="D20" i="8" s="1"/>
  <c r="X6" i="5"/>
  <c r="E24" i="6" s="1"/>
  <c r="E24" i="4" s="1"/>
  <c r="W4" i="5"/>
  <c r="C23" i="6" s="1"/>
  <c r="J4" i="16"/>
  <c r="C10" i="13" s="1"/>
  <c r="AF6" i="14"/>
  <c r="E32" i="11" s="1"/>
  <c r="F59" i="8" s="1"/>
  <c r="O4" i="2"/>
  <c r="C15" i="3" s="1"/>
  <c r="L5" i="16"/>
  <c r="D12" i="13" s="1"/>
  <c r="AE6" i="15"/>
  <c r="E31" i="12" s="1"/>
  <c r="V3" i="5"/>
  <c r="B22" i="6" s="1"/>
  <c r="H6" i="14"/>
  <c r="E8" i="11" s="1"/>
  <c r="F53" i="8" s="1"/>
  <c r="H6" i="16"/>
  <c r="E8" i="13" s="1"/>
  <c r="F20" i="8" s="1"/>
  <c r="W6" i="16"/>
  <c r="E23" i="13" s="1"/>
  <c r="O5" i="5"/>
  <c r="D15" i="6" s="1"/>
  <c r="F6" i="15"/>
  <c r="E6" i="12" s="1"/>
  <c r="AA3" i="5"/>
  <c r="B27" i="6" s="1"/>
  <c r="B27" i="4" s="1"/>
  <c r="AF6" i="15"/>
  <c r="E32" i="12" s="1"/>
  <c r="F47" i="8" s="1"/>
  <c r="AE5" i="15"/>
  <c r="D31" i="12" s="1"/>
  <c r="L5" i="14"/>
  <c r="D12" i="11" s="1"/>
  <c r="G4" i="5"/>
  <c r="C7" i="6" s="1"/>
  <c r="W5" i="15"/>
  <c r="D23" i="12" s="1"/>
  <c r="E41" i="8" s="1"/>
  <c r="V6" i="15"/>
  <c r="E22" i="12" s="1"/>
  <c r="BL5" i="7" s="1"/>
  <c r="I4" i="5"/>
  <c r="C9" i="6" s="1"/>
  <c r="D8" i="8" s="1"/>
  <c r="I6" i="14"/>
  <c r="E9" i="11" s="1"/>
  <c r="E4" i="14"/>
  <c r="C5" i="11" s="1"/>
  <c r="AC4" i="16"/>
  <c r="C29" i="13" s="1"/>
  <c r="I6" i="5"/>
  <c r="E9" i="6" s="1"/>
  <c r="F8" i="8" s="1"/>
  <c r="L6" i="5"/>
  <c r="E12" i="6" s="1"/>
  <c r="W6" i="5"/>
  <c r="E23" i="6" s="1"/>
  <c r="AC6" i="15"/>
  <c r="E29" i="12" s="1"/>
  <c r="S4" i="5"/>
  <c r="C19" i="6" s="1"/>
  <c r="Y5" i="2"/>
  <c r="D25" i="3" s="1"/>
  <c r="J4" i="2"/>
  <c r="C10" i="3" s="1"/>
  <c r="AE6" i="16"/>
  <c r="E31" i="13" s="1"/>
  <c r="W6" i="14"/>
  <c r="E23" i="11" s="1"/>
  <c r="Y4" i="15"/>
  <c r="C25" i="12" s="1"/>
  <c r="D40" i="8" s="1"/>
  <c r="W5" i="2"/>
  <c r="D23" i="3" s="1"/>
  <c r="Y4" i="2"/>
  <c r="C25" i="3" s="1"/>
  <c r="AE4" i="16"/>
  <c r="C31" i="13" s="1"/>
  <c r="O4" i="14"/>
  <c r="C15" i="11" s="1"/>
  <c r="I4" i="14"/>
  <c r="C9" i="11" s="1"/>
  <c r="N4" i="14"/>
  <c r="C14" i="11" s="1"/>
  <c r="AF4" i="15"/>
  <c r="C32" i="12" s="1"/>
  <c r="D47" i="8" s="1"/>
  <c r="U6" i="15"/>
  <c r="E21" i="12" s="1"/>
  <c r="AD5" i="14"/>
  <c r="D30" i="11" s="1"/>
  <c r="Z6" i="15"/>
  <c r="E26" i="12" s="1"/>
  <c r="F44" i="8" s="1"/>
  <c r="T6" i="15"/>
  <c r="E20" i="12" s="1"/>
  <c r="F42" i="8" s="1"/>
  <c r="R5" i="5"/>
  <c r="D18" i="6" s="1"/>
  <c r="AC4" i="5"/>
  <c r="C29" i="6" s="1"/>
  <c r="AF5" i="16"/>
  <c r="D32" i="13" s="1"/>
  <c r="D4" i="14"/>
  <c r="C4" i="11" s="1"/>
  <c r="C38" i="11" s="1"/>
  <c r="AF6" i="5"/>
  <c r="E32" i="6" s="1"/>
  <c r="K6" i="5"/>
  <c r="E11" i="6" s="1"/>
  <c r="T6" i="5"/>
  <c r="E20" i="6" s="1"/>
  <c r="F12" i="8" s="1"/>
  <c r="AE6" i="5"/>
  <c r="E31" i="6" s="1"/>
  <c r="H6" i="5"/>
  <c r="E8" i="6" s="1"/>
  <c r="E8" i="4" s="1"/>
  <c r="W5" i="5"/>
  <c r="D23" i="6" s="1"/>
  <c r="Q4" i="14"/>
  <c r="C17" i="11" s="1"/>
  <c r="CM3" i="7" s="1"/>
  <c r="AG4" i="5"/>
  <c r="C33" i="6" s="1"/>
  <c r="Y5" i="14"/>
  <c r="D25" i="11" s="1"/>
  <c r="AC5" i="2"/>
  <c r="D29" i="3" s="1"/>
  <c r="L6" i="16"/>
  <c r="E12" i="13" s="1"/>
  <c r="AD6" i="15"/>
  <c r="E30" i="12" s="1"/>
  <c r="F5" i="15"/>
  <c r="D6" i="12" s="1"/>
  <c r="AF5" i="14"/>
  <c r="D32" i="11" s="1"/>
  <c r="E59" i="8" s="1"/>
  <c r="F3" i="16"/>
  <c r="B6" i="13" s="1"/>
  <c r="W5" i="14"/>
  <c r="D23" i="11" s="1"/>
  <c r="R4" i="2"/>
  <c r="C18" i="3" s="1"/>
  <c r="S6" i="15"/>
  <c r="E19" i="12" s="1"/>
  <c r="L6" i="15"/>
  <c r="E12" i="12" s="1"/>
  <c r="V5" i="16"/>
  <c r="D22" i="13" s="1"/>
  <c r="AB6" i="2"/>
  <c r="E28" i="3" s="1"/>
  <c r="O6" i="2"/>
  <c r="E15" i="3" s="1"/>
  <c r="O5" i="2"/>
  <c r="D15" i="3" s="1"/>
  <c r="D15" i="4" s="1"/>
  <c r="AA3" i="14"/>
  <c r="B27" i="11" s="1"/>
  <c r="C56" i="8" s="1"/>
  <c r="X6" i="16"/>
  <c r="E24" i="13" s="1"/>
  <c r="F26" i="8" s="1"/>
  <c r="I6" i="16"/>
  <c r="E9" i="13" s="1"/>
  <c r="K6" i="16"/>
  <c r="E11" i="13" s="1"/>
  <c r="AI4" i="7" s="1"/>
  <c r="T6" i="16"/>
  <c r="E20" i="13" s="1"/>
  <c r="M6" i="15"/>
  <c r="E13" i="12" s="1"/>
  <c r="AA3" i="16"/>
  <c r="B27" i="13" s="1"/>
  <c r="U5" i="14"/>
  <c r="D21" i="11" s="1"/>
  <c r="S4" i="14"/>
  <c r="C19" i="11" s="1"/>
  <c r="T6" i="14"/>
  <c r="E20" i="11" s="1"/>
  <c r="O5" i="15"/>
  <c r="D15" i="12" s="1"/>
  <c r="AG4" i="14"/>
  <c r="C33" i="11" s="1"/>
  <c r="T4" i="5"/>
  <c r="C20" i="6" s="1"/>
  <c r="D12" i="8" s="1"/>
  <c r="L5" i="2"/>
  <c r="D12" i="3" s="1"/>
  <c r="F5" i="2"/>
  <c r="D6" i="3" s="1"/>
  <c r="Y5" i="16"/>
  <c r="D25" i="13" s="1"/>
  <c r="J5" i="2"/>
  <c r="D10" i="3" s="1"/>
  <c r="D10" i="4" s="1"/>
  <c r="I5" i="2"/>
  <c r="D9" i="3" s="1"/>
  <c r="U4" i="15"/>
  <c r="C21" i="12" s="1"/>
  <c r="Y6" i="5"/>
  <c r="E25" i="6" s="1"/>
  <c r="S6" i="5"/>
  <c r="E19" i="6" s="1"/>
  <c r="AB6" i="5"/>
  <c r="E28" i="6" s="1"/>
  <c r="AA5" i="5"/>
  <c r="D27" i="6" s="1"/>
  <c r="Y5" i="5"/>
  <c r="D25" i="6" s="1"/>
  <c r="J4" i="5"/>
  <c r="C10" i="6" s="1"/>
  <c r="X3" i="15"/>
  <c r="B24" i="12" s="1"/>
  <c r="C43" i="8" s="1"/>
  <c r="G5" i="15"/>
  <c r="D7" i="12" s="1"/>
  <c r="N5" i="14"/>
  <c r="D14" i="11" s="1"/>
  <c r="V5" i="15"/>
  <c r="D22" i="12" s="1"/>
  <c r="BK5" i="7" s="1"/>
  <c r="F3" i="5"/>
  <c r="B6" i="6" s="1"/>
  <c r="B6" i="4" s="1"/>
  <c r="V3" i="16"/>
  <c r="B22" i="13" s="1"/>
  <c r="G5" i="14"/>
  <c r="D7" i="11" s="1"/>
  <c r="AB4" i="16"/>
  <c r="C28" i="13" s="1"/>
  <c r="D27" i="8" s="1"/>
  <c r="AF6" i="16"/>
  <c r="E32" i="13" s="1"/>
  <c r="S6" i="16"/>
  <c r="E19" i="13" s="1"/>
  <c r="AB6" i="16"/>
  <c r="E28" i="13" s="1"/>
  <c r="F27" i="8" s="1"/>
  <c r="M6" i="16"/>
  <c r="E13" i="13" s="1"/>
  <c r="S5" i="14"/>
  <c r="D19" i="11" s="1"/>
  <c r="K5" i="14"/>
  <c r="D11" i="11" s="1"/>
  <c r="AB5" i="2"/>
  <c r="D28" i="3" s="1"/>
  <c r="N4" i="16"/>
  <c r="C14" i="13" s="1"/>
  <c r="AD5" i="16"/>
  <c r="D30" i="13" s="1"/>
  <c r="L4" i="5"/>
  <c r="C12" i="6" s="1"/>
  <c r="U5" i="16"/>
  <c r="D21" i="13" s="1"/>
  <c r="I5" i="5"/>
  <c r="D9" i="6" s="1"/>
  <c r="E8" i="8" s="1"/>
  <c r="O6" i="14"/>
  <c r="E15" i="11" s="1"/>
  <c r="K4" i="2"/>
  <c r="C11" i="3" s="1"/>
  <c r="AG6" i="5"/>
  <c r="E33" i="6" s="1"/>
  <c r="AA6" i="5"/>
  <c r="E27" i="6" s="1"/>
  <c r="E5" i="14"/>
  <c r="D5" i="11" s="1"/>
  <c r="AC5" i="15"/>
  <c r="D29" i="12" s="1"/>
  <c r="P4" i="16"/>
  <c r="C16" i="13" s="1"/>
  <c r="D23" i="8" s="1"/>
  <c r="M5" i="15"/>
  <c r="D13" i="12" s="1"/>
  <c r="AC5" i="5"/>
  <c r="D29" i="6" s="1"/>
  <c r="F3" i="15"/>
  <c r="B6" i="12" s="1"/>
  <c r="X4" i="14"/>
  <c r="C24" i="11" s="1"/>
  <c r="X4" i="5"/>
  <c r="C24" i="6" s="1"/>
  <c r="C24" i="4" s="1"/>
  <c r="R6" i="14"/>
  <c r="E18" i="11" s="1"/>
  <c r="L6" i="2"/>
  <c r="E12" i="3" s="1"/>
  <c r="AC4" i="15"/>
  <c r="C29" i="12" s="1"/>
  <c r="M5" i="14"/>
  <c r="D13" i="11" s="1"/>
  <c r="AB5" i="5"/>
  <c r="D28" i="6" s="1"/>
  <c r="K4" i="15"/>
  <c r="C11" i="12" s="1"/>
  <c r="I6" i="2"/>
  <c r="E9" i="3" s="1"/>
  <c r="AB5" i="15"/>
  <c r="D28" i="12" s="1"/>
  <c r="AF4" i="14"/>
  <c r="C32" i="11" s="1"/>
  <c r="D59" i="8" s="1"/>
  <c r="J5" i="14"/>
  <c r="D10" i="11" s="1"/>
  <c r="AA4" i="16"/>
  <c r="C27" i="13" s="1"/>
  <c r="O6" i="15"/>
  <c r="E15" i="12" s="1"/>
  <c r="F6" i="16"/>
  <c r="E6" i="13" s="1"/>
  <c r="J6" i="16"/>
  <c r="E10" i="13" s="1"/>
  <c r="Y6" i="16"/>
  <c r="E25" i="13" s="1"/>
  <c r="AA6" i="16"/>
  <c r="E27" i="13" s="1"/>
  <c r="U6" i="16"/>
  <c r="E21" i="13" s="1"/>
  <c r="U5" i="15"/>
  <c r="D21" i="12" s="1"/>
  <c r="AF4" i="16"/>
  <c r="C32" i="13" s="1"/>
  <c r="K4" i="5"/>
  <c r="C11" i="6" s="1"/>
  <c r="R4" i="14"/>
  <c r="C18" i="11" s="1"/>
  <c r="AD4" i="2"/>
  <c r="C30" i="3" s="1"/>
  <c r="M4" i="5"/>
  <c r="C13" i="6" s="1"/>
  <c r="G4" i="14"/>
  <c r="C7" i="11" s="1"/>
  <c r="V4" i="14"/>
  <c r="C22" i="11" s="1"/>
  <c r="CM5" i="7" s="1"/>
  <c r="Y6" i="2"/>
  <c r="E25" i="3" s="1"/>
  <c r="U4" i="2"/>
  <c r="C21" i="3" s="1"/>
  <c r="D6" i="14"/>
  <c r="E4" i="11" s="1"/>
  <c r="AG4" i="15"/>
  <c r="C33" i="12" s="1"/>
  <c r="AD4" i="15"/>
  <c r="C30" i="12" s="1"/>
  <c r="F6" i="5"/>
  <c r="E6" i="6" s="1"/>
  <c r="M6" i="5"/>
  <c r="E13" i="6" s="1"/>
  <c r="K6" i="14"/>
  <c r="E11" i="11" s="1"/>
  <c r="AA6" i="15"/>
  <c r="E27" i="12" s="1"/>
  <c r="F45" i="8" s="1"/>
  <c r="N6" i="14"/>
  <c r="E14" i="11" s="1"/>
  <c r="T5" i="5"/>
  <c r="D20" i="6" s="1"/>
  <c r="E12" i="8" s="1"/>
  <c r="AF5" i="15"/>
  <c r="D32" i="12" s="1"/>
  <c r="E47" i="8" s="1"/>
  <c r="G5" i="2"/>
  <c r="D7" i="3" s="1"/>
  <c r="W5" i="16"/>
  <c r="D23" i="13" s="1"/>
  <c r="AA4" i="14"/>
  <c r="C27" i="11" s="1"/>
  <c r="D56" i="8" s="1"/>
  <c r="U6" i="2"/>
  <c r="E21" i="3" s="1"/>
  <c r="R4" i="5"/>
  <c r="C18" i="6" s="1"/>
  <c r="L6" i="14"/>
  <c r="E12" i="11" s="1"/>
  <c r="AB6" i="14"/>
  <c r="E28" i="11" s="1"/>
  <c r="F57" i="8" s="1"/>
  <c r="T4" i="16"/>
  <c r="C20" i="13" s="1"/>
  <c r="AB5" i="14"/>
  <c r="D28" i="11" s="1"/>
  <c r="E57" i="8" s="1"/>
  <c r="Y4" i="14"/>
  <c r="C25" i="11" s="1"/>
  <c r="K4" i="16"/>
  <c r="C11" i="13" s="1"/>
  <c r="AG4" i="7" s="1"/>
  <c r="R6" i="16"/>
  <c r="E18" i="13" s="1"/>
  <c r="AG6" i="16"/>
  <c r="E33" i="13" s="1"/>
  <c r="AC6" i="16"/>
  <c r="E29" i="13" s="1"/>
  <c r="F5" i="14"/>
  <c r="D6" i="11" s="1"/>
  <c r="V5" i="14"/>
  <c r="D22" i="11" s="1"/>
  <c r="CN5" i="7" s="1"/>
  <c r="AD4" i="5"/>
  <c r="C30" i="6" s="1"/>
  <c r="H6" i="15"/>
  <c r="E8" i="12" s="1"/>
  <c r="R5" i="16"/>
  <c r="D18" i="13" s="1"/>
  <c r="U4" i="5"/>
  <c r="C21" i="6" s="1"/>
  <c r="AD5" i="2"/>
  <c r="D30" i="3" s="1"/>
  <c r="U4" i="16"/>
  <c r="C21" i="13" s="1"/>
  <c r="W4" i="2"/>
  <c r="C23" i="3" s="1"/>
  <c r="O5" i="14"/>
  <c r="D15" i="11" s="1"/>
  <c r="U5" i="5"/>
  <c r="D21" i="6" s="1"/>
  <c r="AD5" i="5"/>
  <c r="D30" i="6" s="1"/>
  <c r="V6" i="5"/>
  <c r="E22" i="6" s="1"/>
  <c r="J6" i="5"/>
  <c r="E10" i="6" s="1"/>
  <c r="U6" i="5"/>
  <c r="E21" i="6" s="1"/>
  <c r="P5" i="5"/>
  <c r="D16" i="6" s="1"/>
  <c r="N5" i="16"/>
  <c r="D14" i="13" s="1"/>
  <c r="AF4" i="2"/>
  <c r="C32" i="3" s="1"/>
  <c r="X6" i="15"/>
  <c r="E24" i="12" s="1"/>
  <c r="F43" i="8" s="1"/>
  <c r="J3" i="16"/>
  <c r="B10" i="13" s="1"/>
  <c r="S6" i="14"/>
  <c r="E19" i="11" s="1"/>
  <c r="G5" i="16"/>
  <c r="D7" i="13" s="1"/>
  <c r="S5" i="15"/>
  <c r="D19" i="12" s="1"/>
  <c r="F6" i="14"/>
  <c r="E6" i="11" s="1"/>
  <c r="R5" i="15"/>
  <c r="D18" i="12" s="1"/>
  <c r="D5" i="14"/>
  <c r="D4" i="11" s="1"/>
  <c r="AF5" i="2"/>
  <c r="D32" i="3" s="1"/>
  <c r="V6" i="16"/>
  <c r="E22" i="13" s="1"/>
  <c r="Z6" i="16"/>
  <c r="E26" i="13" s="1"/>
  <c r="G6" i="16"/>
  <c r="E7" i="13" s="1"/>
  <c r="M6" i="2"/>
  <c r="E13" i="3" s="1"/>
  <c r="AB4" i="14"/>
  <c r="C28" i="11" s="1"/>
  <c r="D57" i="8" s="1"/>
  <c r="O5" i="16"/>
  <c r="D15" i="13" s="1"/>
  <c r="N5" i="5"/>
  <c r="D14" i="6" s="1"/>
  <c r="E9" i="8" s="1"/>
  <c r="AG6" i="14"/>
  <c r="E33" i="11" s="1"/>
  <c r="Y4" i="5"/>
  <c r="C25" i="6" s="1"/>
  <c r="I4" i="15"/>
  <c r="C9" i="12" s="1"/>
  <c r="D34" i="8" s="1"/>
  <c r="AF6" i="2"/>
  <c r="E32" i="3" s="1"/>
  <c r="S4" i="16"/>
  <c r="C19" i="13" s="1"/>
  <c r="AD4" i="14"/>
  <c r="C30" i="11" s="1"/>
  <c r="F6" i="2"/>
  <c r="E6" i="3" s="1"/>
  <c r="E6" i="4" s="1"/>
  <c r="AD6" i="2"/>
  <c r="E30" i="3" s="1"/>
  <c r="G4" i="15"/>
  <c r="C7" i="12" s="1"/>
  <c r="R6" i="5"/>
  <c r="E18" i="6" s="1"/>
  <c r="AC6" i="5"/>
  <c r="E29" i="6" s="1"/>
  <c r="F5" i="5"/>
  <c r="D6" i="6" s="1"/>
  <c r="X6" i="14"/>
  <c r="E24" i="11" s="1"/>
  <c r="E6" i="14"/>
  <c r="E5" i="11" s="1"/>
  <c r="J3" i="15"/>
  <c r="B10" i="12" s="1"/>
  <c r="P3" i="5"/>
  <c r="B16" i="6" s="1"/>
  <c r="K4" i="14"/>
  <c r="C11" i="11" s="1"/>
  <c r="L4" i="16"/>
  <c r="C12" i="13" s="1"/>
  <c r="O4" i="16"/>
  <c r="C15" i="13" s="1"/>
  <c r="U4" i="14"/>
  <c r="C21" i="11" s="1"/>
  <c r="AF4" i="5"/>
  <c r="C32" i="6" s="1"/>
  <c r="G6" i="14"/>
  <c r="E7" i="11" s="1"/>
  <c r="AA4" i="15"/>
  <c r="C27" i="12" s="1"/>
  <c r="D45" i="8" s="1"/>
  <c r="AG4" i="16"/>
  <c r="C33" i="13" s="1"/>
  <c r="AF5" i="5"/>
  <c r="D32" i="6" s="1"/>
  <c r="O4" i="15"/>
  <c r="C15" i="12" s="1"/>
  <c r="AB6" i="15"/>
  <c r="E28" i="12" s="1"/>
  <c r="M6" i="14"/>
  <c r="E13" i="11" s="1"/>
  <c r="M5" i="16"/>
  <c r="D13" i="13" s="1"/>
  <c r="M5" i="2"/>
  <c r="D13" i="3" s="1"/>
  <c r="D13" i="4" s="1"/>
  <c r="F3" i="14"/>
  <c r="B6" i="11" s="1"/>
  <c r="AD6" i="16"/>
  <c r="E30" i="13" s="1"/>
  <c r="O6" i="16"/>
  <c r="E15" i="13" s="1"/>
  <c r="AD6" i="14"/>
  <c r="E30" i="11" s="1"/>
  <c r="AA4" i="5"/>
  <c r="C27" i="6" s="1"/>
  <c r="F4" i="14"/>
  <c r="C6" i="11" s="1"/>
  <c r="X5" i="2"/>
  <c r="D24" i="3" s="1"/>
  <c r="D24" i="4" s="1"/>
  <c r="U6" i="14"/>
  <c r="E21" i="11" s="1"/>
  <c r="H4" i="14"/>
  <c r="C8" i="11" s="1"/>
  <c r="D53" i="8" s="1"/>
  <c r="L4" i="2"/>
  <c r="C12" i="3" s="1"/>
  <c r="C12" i="4" s="1"/>
  <c r="AB4" i="2"/>
  <c r="C28" i="3" s="1"/>
  <c r="V3" i="14"/>
  <c r="B22" i="11" s="1"/>
  <c r="CL5" i="7" s="1"/>
  <c r="L5" i="5"/>
  <c r="D12" i="6" s="1"/>
  <c r="S4" i="15"/>
  <c r="C19" i="12" s="1"/>
  <c r="AD4" i="16"/>
  <c r="C30" i="13" s="1"/>
  <c r="G4" i="2"/>
  <c r="C7" i="3" s="1"/>
  <c r="I4" i="16"/>
  <c r="C9" i="13" s="1"/>
  <c r="AB4" i="5"/>
  <c r="C28" i="6" s="1"/>
  <c r="AD5" i="15"/>
  <c r="D30" i="12" s="1"/>
  <c r="AC4" i="2"/>
  <c r="C29" i="3" s="1"/>
  <c r="Z6" i="5"/>
  <c r="E26" i="6" s="1"/>
  <c r="AD6" i="5"/>
  <c r="E30" i="6" s="1"/>
  <c r="O6" i="5"/>
  <c r="E15" i="6" s="1"/>
  <c r="G5" i="5"/>
  <c r="D7" i="6" s="1"/>
  <c r="J4" i="15"/>
  <c r="C10" i="12" s="1"/>
  <c r="W4" i="14"/>
  <c r="C23" i="11" s="1"/>
  <c r="E25" i="4" l="1"/>
  <c r="C7" i="4"/>
  <c r="E12" i="4"/>
  <c r="D38" i="11"/>
  <c r="D39" i="8"/>
  <c r="BJ4" i="7"/>
  <c r="CO4" i="7"/>
  <c r="F54" i="8"/>
  <c r="E28" i="8"/>
  <c r="AH6" i="7"/>
  <c r="F39" i="8"/>
  <c r="BL4" i="7"/>
  <c r="F58" i="8"/>
  <c r="CO6" i="7"/>
  <c r="AI5" i="7"/>
  <c r="F25" i="8"/>
  <c r="E9" i="4"/>
  <c r="E60" i="8"/>
  <c r="CN7" i="7"/>
  <c r="E39" i="8"/>
  <c r="BK4" i="7"/>
  <c r="F60" i="8"/>
  <c r="CO7" i="7"/>
  <c r="E29" i="8"/>
  <c r="AH7" i="7"/>
  <c r="D54" i="8"/>
  <c r="CM4" i="7"/>
  <c r="F28" i="8"/>
  <c r="AI6" i="7"/>
  <c r="D29" i="8"/>
  <c r="AG7" i="7"/>
  <c r="D48" i="8"/>
  <c r="BJ7" i="7"/>
  <c r="D25" i="8"/>
  <c r="AG5" i="7"/>
  <c r="E46" i="8"/>
  <c r="BK6" i="7"/>
  <c r="BJ6" i="7"/>
  <c r="D46" i="8"/>
  <c r="E54" i="8"/>
  <c r="CN4" i="7"/>
  <c r="AH5" i="7"/>
  <c r="E25" i="8"/>
  <c r="F46" i="8"/>
  <c r="BL6" i="7"/>
  <c r="C15" i="4"/>
  <c r="C60" i="8"/>
  <c r="CL7" i="7"/>
  <c r="C25" i="8"/>
  <c r="AF5" i="7"/>
  <c r="CM6" i="7"/>
  <c r="D58" i="8"/>
  <c r="D60" i="8"/>
  <c r="CM7" i="7"/>
  <c r="E48" i="8"/>
  <c r="BK7" i="7"/>
  <c r="D28" i="8"/>
  <c r="AG6" i="7"/>
  <c r="E13" i="4"/>
  <c r="AI7" i="7"/>
  <c r="F29" i="8"/>
  <c r="E58" i="8"/>
  <c r="CN6" i="7"/>
  <c r="F48" i="8"/>
  <c r="BL7" i="7"/>
  <c r="AF7" i="7"/>
  <c r="C29" i="8"/>
  <c r="F6" i="7"/>
  <c r="F14" i="8"/>
  <c r="E22" i="4"/>
  <c r="F13" i="8"/>
  <c r="F5" i="7"/>
  <c r="E14" i="8"/>
  <c r="E6" i="7"/>
  <c r="D14" i="8"/>
  <c r="D6" i="7"/>
  <c r="D11" i="8"/>
  <c r="D4" i="7"/>
  <c r="E33" i="4"/>
  <c r="F15" i="8"/>
  <c r="F7" i="7"/>
  <c r="C33" i="4"/>
  <c r="D7" i="7"/>
  <c r="D15" i="8"/>
  <c r="F11" i="8"/>
  <c r="F4" i="7"/>
  <c r="B22" i="4"/>
  <c r="C5" i="7"/>
  <c r="C13" i="8"/>
  <c r="D22" i="4"/>
  <c r="E5" i="7"/>
  <c r="E13" i="8"/>
  <c r="D11" i="4"/>
  <c r="E11" i="8"/>
  <c r="E4" i="7"/>
  <c r="D33" i="4"/>
  <c r="E15" i="8"/>
  <c r="E7" i="7"/>
  <c r="C22" i="4"/>
  <c r="D5" i="7"/>
  <c r="D13" i="8"/>
  <c r="B33" i="4"/>
  <c r="C15" i="8"/>
  <c r="C7" i="7"/>
  <c r="D23" i="4"/>
  <c r="E38" i="11"/>
  <c r="D36" i="8"/>
  <c r="C27" i="4"/>
  <c r="E20" i="4"/>
  <c r="E10" i="4"/>
  <c r="E36" i="8"/>
  <c r="C18" i="4"/>
  <c r="C11" i="4"/>
  <c r="D28" i="4"/>
  <c r="D12" i="4"/>
  <c r="C25" i="4"/>
  <c r="C10" i="4"/>
  <c r="C9" i="4"/>
  <c r="E21" i="4"/>
  <c r="D25" i="4"/>
  <c r="C19" i="4"/>
  <c r="C28" i="4"/>
  <c r="F36" i="8"/>
  <c r="E11" i="4"/>
  <c r="E28" i="4"/>
  <c r="D19" i="4"/>
  <c r="D7" i="4"/>
  <c r="D9" i="4"/>
  <c r="E38" i="8"/>
  <c r="E19" i="4"/>
  <c r="C13" i="4"/>
  <c r="E15" i="4"/>
  <c r="D6" i="4"/>
  <c r="E23" i="4"/>
  <c r="C23" i="4"/>
  <c r="E30" i="4"/>
  <c r="C30" i="4"/>
  <c r="D32" i="4"/>
  <c r="C32" i="4"/>
  <c r="D30" i="4"/>
  <c r="C21" i="4"/>
  <c r="D21" i="4"/>
  <c r="E32" i="4"/>
  <c r="C29" i="4"/>
  <c r="D29" i="4"/>
  <c r="H3" i="15"/>
  <c r="B8" i="12" s="1"/>
  <c r="L3" i="16"/>
  <c r="B12" i="13" s="1"/>
  <c r="H3" i="16"/>
  <c r="B8" i="13" s="1"/>
  <c r="C20" i="8" s="1"/>
  <c r="H3" i="2"/>
  <c r="B8" i="3" s="1"/>
  <c r="Y3" i="16"/>
  <c r="B25" i="13" s="1"/>
  <c r="S3" i="5"/>
  <c r="B19" i="6" s="1"/>
  <c r="M3" i="16"/>
  <c r="B13" i="13" s="1"/>
  <c r="K3" i="2"/>
  <c r="B11" i="3" s="1"/>
  <c r="AB3" i="15"/>
  <c r="B28" i="12" s="1"/>
  <c r="W3" i="14"/>
  <c r="B23" i="11" s="1"/>
  <c r="I3" i="5"/>
  <c r="B9" i="6" s="1"/>
  <c r="C8" i="8" s="1"/>
  <c r="I3" i="2"/>
  <c r="B9" i="3" s="1"/>
  <c r="J3" i="14"/>
  <c r="B10" i="11" s="1"/>
  <c r="W3" i="15"/>
  <c r="B23" i="12" s="1"/>
  <c r="C41" i="8" s="1"/>
  <c r="M3" i="15"/>
  <c r="B13" i="12" s="1"/>
  <c r="J3" i="5"/>
  <c r="B10" i="6" s="1"/>
  <c r="N3" i="15"/>
  <c r="B14" i="12" s="1"/>
  <c r="C37" i="8" s="1"/>
  <c r="L3" i="5"/>
  <c r="B12" i="6" s="1"/>
  <c r="L3" i="14"/>
  <c r="B12" i="11" s="1"/>
  <c r="C36" i="8" l="1"/>
  <c r="B9" i="4"/>
  <c r="S3" i="15"/>
  <c r="B19" i="12" s="1"/>
  <c r="K3" i="5"/>
  <c r="B11" i="6" s="1"/>
  <c r="L3" i="15"/>
  <c r="B12" i="12" s="1"/>
  <c r="T3" i="5"/>
  <c r="B20" i="6" s="1"/>
  <c r="C12" i="8" s="1"/>
  <c r="K3" i="14"/>
  <c r="B11" i="11" s="1"/>
  <c r="H3" i="14"/>
  <c r="B8" i="11" s="1"/>
  <c r="C53" i="8" s="1"/>
  <c r="H3" i="5"/>
  <c r="B8" i="6" s="1"/>
  <c r="B8" i="4" s="1"/>
  <c r="K3" i="15"/>
  <c r="B11" i="12" s="1"/>
  <c r="K3" i="16"/>
  <c r="B11" i="13" s="1"/>
  <c r="AF4" i="7" s="1"/>
  <c r="S3" i="14"/>
  <c r="B19" i="11" s="1"/>
  <c r="T3" i="15"/>
  <c r="B20" i="12" s="1"/>
  <c r="C42" i="8" s="1"/>
  <c r="Y3" i="15"/>
  <c r="B25" i="12" s="1"/>
  <c r="C40" i="8" s="1"/>
  <c r="X3" i="2"/>
  <c r="B24" i="3" s="1"/>
  <c r="S3" i="16"/>
  <c r="B19" i="13" s="1"/>
  <c r="T3" i="14"/>
  <c r="B20" i="11" s="1"/>
  <c r="X3" i="14"/>
  <c r="B24" i="11" s="1"/>
  <c r="S3" i="2"/>
  <c r="B19" i="3" s="1"/>
  <c r="B19" i="4" s="1"/>
  <c r="X3" i="5"/>
  <c r="B24" i="6" s="1"/>
  <c r="AB3" i="16"/>
  <c r="B28" i="13" s="1"/>
  <c r="C27" i="8" s="1"/>
  <c r="D3" i="14"/>
  <c r="B4" i="11" s="1"/>
  <c r="AC3" i="2"/>
  <c r="B29" i="3" s="1"/>
  <c r="L3" i="2"/>
  <c r="B12" i="3" s="1"/>
  <c r="B12" i="4" s="1"/>
  <c r="R3" i="15"/>
  <c r="B18" i="12" s="1"/>
  <c r="AF3" i="16"/>
  <c r="B32" i="13" s="1"/>
  <c r="U3" i="5"/>
  <c r="B21" i="6" s="1"/>
  <c r="AC3" i="15"/>
  <c r="B29" i="12" s="1"/>
  <c r="AC3" i="14"/>
  <c r="B29" i="11" s="1"/>
  <c r="Q3" i="14"/>
  <c r="B17" i="11" s="1"/>
  <c r="CL3" i="7" s="1"/>
  <c r="O3" i="16"/>
  <c r="B15" i="13" s="1"/>
  <c r="G3" i="5"/>
  <c r="B7" i="6" s="1"/>
  <c r="AC3" i="16"/>
  <c r="B29" i="13" s="1"/>
  <c r="N3" i="5"/>
  <c r="B14" i="6" s="1"/>
  <c r="C9" i="8" s="1"/>
  <c r="Y3" i="14"/>
  <c r="B25" i="11" s="1"/>
  <c r="R3" i="14"/>
  <c r="B18" i="11" s="1"/>
  <c r="W3" i="5"/>
  <c r="B23" i="6" s="1"/>
  <c r="M3" i="2"/>
  <c r="B13" i="3" s="1"/>
  <c r="J3" i="2"/>
  <c r="B10" i="3" s="1"/>
  <c r="B10" i="4" s="1"/>
  <c r="G3" i="14"/>
  <c r="B7" i="11" s="1"/>
  <c r="O3" i="5"/>
  <c r="B15" i="6" s="1"/>
  <c r="AD3" i="2"/>
  <c r="B30" i="3" s="1"/>
  <c r="AF3" i="2"/>
  <c r="B32" i="3" s="1"/>
  <c r="M3" i="5"/>
  <c r="B13" i="6" s="1"/>
  <c r="U3" i="14"/>
  <c r="B21" i="11" s="1"/>
  <c r="Y3" i="2"/>
  <c r="B25" i="3" s="1"/>
  <c r="N3" i="2"/>
  <c r="B14" i="3" s="1"/>
  <c r="B14" i="4" s="1"/>
  <c r="U3" i="2"/>
  <c r="B21" i="3" s="1"/>
  <c r="B21" i="4" s="1"/>
  <c r="AF3" i="5"/>
  <c r="B32" i="6" s="1"/>
  <c r="R3" i="5"/>
  <c r="B18" i="6" s="1"/>
  <c r="AD3" i="15"/>
  <c r="B30" i="12" s="1"/>
  <c r="AD3" i="5"/>
  <c r="B30" i="6" s="1"/>
  <c r="Y3" i="5"/>
  <c r="B25" i="6" s="1"/>
  <c r="G3" i="16"/>
  <c r="B7" i="13" s="1"/>
  <c r="AE3" i="5"/>
  <c r="B31" i="6" s="1"/>
  <c r="AD3" i="16"/>
  <c r="B30" i="13" s="1"/>
  <c r="N3" i="16"/>
  <c r="B14" i="13" s="1"/>
  <c r="R3" i="16"/>
  <c r="B18" i="13" s="1"/>
  <c r="O3" i="2"/>
  <c r="B15" i="3" s="1"/>
  <c r="AB3" i="14"/>
  <c r="B28" i="11" s="1"/>
  <c r="C57" i="8" s="1"/>
  <c r="O3" i="15"/>
  <c r="B15" i="12" s="1"/>
  <c r="AB3" i="5"/>
  <c r="B28" i="6" s="1"/>
  <c r="AD3" i="14"/>
  <c r="B30" i="11" s="1"/>
  <c r="U3" i="15"/>
  <c r="B21" i="12" s="1"/>
  <c r="G3" i="2"/>
  <c r="B7" i="3" s="1"/>
  <c r="AF3" i="14"/>
  <c r="B32" i="11" s="1"/>
  <c r="C59" i="8" s="1"/>
  <c r="AF3" i="15"/>
  <c r="B32" i="12" s="1"/>
  <c r="C47" i="8" s="1"/>
  <c r="AC3" i="5"/>
  <c r="B29" i="6" s="1"/>
  <c r="U3" i="16"/>
  <c r="B21" i="13" s="1"/>
  <c r="O3" i="14"/>
  <c r="B15" i="11" s="1"/>
  <c r="E3" i="14"/>
  <c r="B5" i="11" s="1"/>
  <c r="AB3" i="2"/>
  <c r="B28" i="3" s="1"/>
  <c r="W3" i="2"/>
  <c r="B23" i="3" s="1"/>
  <c r="G3" i="15"/>
  <c r="B7" i="12" s="1"/>
  <c r="N3" i="14"/>
  <c r="B14" i="11" s="1"/>
  <c r="B24" i="4" l="1"/>
  <c r="B13" i="4"/>
  <c r="AF6" i="7"/>
  <c r="C28" i="8"/>
  <c r="C58" i="8"/>
  <c r="CL6" i="7"/>
  <c r="C46" i="8"/>
  <c r="BI6" i="7"/>
  <c r="C39" i="8"/>
  <c r="BI4" i="7"/>
  <c r="C54" i="8"/>
  <c r="CL4" i="7"/>
  <c r="B30" i="4"/>
  <c r="C14" i="8"/>
  <c r="C6" i="7"/>
  <c r="B11" i="4"/>
  <c r="C11" i="8"/>
  <c r="C4" i="7"/>
  <c r="B15" i="4"/>
  <c r="B28" i="4"/>
  <c r="B7" i="4"/>
  <c r="B23" i="4"/>
  <c r="B38" i="11"/>
  <c r="B25" i="4"/>
  <c r="B32" i="4"/>
  <c r="B29" i="4"/>
  <c r="AE5" i="5"/>
  <c r="D31" i="6" s="1"/>
  <c r="Q3" i="5"/>
  <c r="B17" i="6" s="1"/>
  <c r="AA6" i="2"/>
  <c r="E27" i="3" s="1"/>
  <c r="E27" i="4" s="1"/>
  <c r="T5" i="2"/>
  <c r="D20" i="3" s="1"/>
  <c r="D20" i="4" s="1"/>
  <c r="C3" i="7" l="1"/>
  <c r="C10" i="8"/>
  <c r="AH3" i="5"/>
  <c r="B34" i="6" s="1"/>
  <c r="P4" i="5"/>
  <c r="C16" i="6" s="1"/>
  <c r="Z3" i="5"/>
  <c r="B26" i="6" s="1"/>
  <c r="R5" i="2"/>
  <c r="D18" i="3" s="1"/>
  <c r="D18" i="4" s="1"/>
  <c r="R5" i="14"/>
  <c r="D18" i="11" s="1"/>
  <c r="G6" i="2"/>
  <c r="E7" i="3" s="1"/>
  <c r="G6" i="5"/>
  <c r="E7" i="6" s="1"/>
  <c r="AE6" i="2"/>
  <c r="E31" i="3" s="1"/>
  <c r="E31" i="4" s="1"/>
  <c r="AE6" i="14"/>
  <c r="E31" i="11" s="1"/>
  <c r="R6" i="2"/>
  <c r="E18" i="3" s="1"/>
  <c r="E18" i="4" s="1"/>
  <c r="R6" i="15"/>
  <c r="E18" i="12" s="1"/>
  <c r="AC6" i="2"/>
  <c r="E29" i="3" s="1"/>
  <c r="E29" i="4" s="1"/>
  <c r="AC6" i="14"/>
  <c r="E29" i="11" s="1"/>
  <c r="N4" i="5"/>
  <c r="C14" i="6" s="1"/>
  <c r="D9" i="8" s="1"/>
  <c r="AE5" i="16"/>
  <c r="D31" i="13" s="1"/>
  <c r="AE3" i="15"/>
  <c r="B31" i="12" s="1"/>
  <c r="P6" i="5"/>
  <c r="E16" i="6" s="1"/>
  <c r="Z4" i="16"/>
  <c r="C26" i="13" s="1"/>
  <c r="N6" i="16"/>
  <c r="E14" i="13" s="1"/>
  <c r="Q6" i="15"/>
  <c r="E17" i="12" s="1"/>
  <c r="BL3" i="7" s="1"/>
  <c r="N6" i="5"/>
  <c r="E14" i="6" s="1"/>
  <c r="F9" i="8" s="1"/>
  <c r="R3" i="2"/>
  <c r="B18" i="3" s="1"/>
  <c r="B18" i="4" s="1"/>
  <c r="N6" i="15"/>
  <c r="E14" i="12" s="1"/>
  <c r="F37" i="8" s="1"/>
  <c r="Z3" i="15"/>
  <c r="B26" i="12" s="1"/>
  <c r="C44" i="8" s="1"/>
  <c r="Z6" i="2"/>
  <c r="E26" i="3" s="1"/>
  <c r="E26" i="4" s="1"/>
  <c r="Z6" i="14"/>
  <c r="E26" i="11" s="1"/>
  <c r="F55" i="8" s="1"/>
  <c r="N4" i="15"/>
  <c r="C14" i="12" s="1"/>
  <c r="D37" i="8" s="1"/>
  <c r="P5" i="14"/>
  <c r="D16" i="11" s="1"/>
  <c r="Z5" i="5"/>
  <c r="D26" i="6" s="1"/>
  <c r="Q3" i="15"/>
  <c r="B17" i="12" s="1"/>
  <c r="BI3" i="7" s="1"/>
  <c r="T4" i="2"/>
  <c r="C20" i="3" s="1"/>
  <c r="C20" i="4" s="1"/>
  <c r="T4" i="14"/>
  <c r="C20" i="11" s="1"/>
  <c r="AA5" i="14"/>
  <c r="D27" i="11" s="1"/>
  <c r="E56" i="8" s="1"/>
  <c r="Q5" i="5"/>
  <c r="D17" i="6" s="1"/>
  <c r="Q4" i="5"/>
  <c r="C17" i="6" s="1"/>
  <c r="Q4" i="16"/>
  <c r="C17" i="13" s="1"/>
  <c r="AG3" i="7" s="1"/>
  <c r="Q4" i="2"/>
  <c r="C17" i="3" s="1"/>
  <c r="Q3" i="16"/>
  <c r="B17" i="13" s="1"/>
  <c r="AF3" i="7" s="1"/>
  <c r="AH5" i="5"/>
  <c r="D34" i="6" s="1"/>
  <c r="Q5" i="16"/>
  <c r="D17" i="13" s="1"/>
  <c r="AH3" i="7" s="1"/>
  <c r="Q6" i="5"/>
  <c r="E17" i="6" s="1"/>
  <c r="Q4" i="15"/>
  <c r="C17" i="12" s="1"/>
  <c r="BJ3" i="7" s="1"/>
  <c r="D3" i="7" l="1"/>
  <c r="D10" i="8"/>
  <c r="E3" i="7"/>
  <c r="E10" i="8"/>
  <c r="F3" i="7"/>
  <c r="F10" i="8"/>
  <c r="E7" i="4"/>
  <c r="C24" i="8"/>
  <c r="D1" i="6"/>
  <c r="E1" i="7" s="1"/>
  <c r="C38" i="8"/>
  <c r="D24" i="8"/>
  <c r="D38" i="8"/>
  <c r="E24" i="8"/>
  <c r="C17" i="4"/>
  <c r="F38" i="8"/>
  <c r="B1" i="6"/>
  <c r="E7" i="8"/>
  <c r="P5" i="2"/>
  <c r="D16" i="3" s="1"/>
  <c r="AI3" i="14"/>
  <c r="C3" i="14" s="1"/>
  <c r="B3" i="11" s="1"/>
  <c r="N6" i="2"/>
  <c r="E14" i="3" s="1"/>
  <c r="E14" i="4" s="1"/>
  <c r="AE5" i="2"/>
  <c r="D31" i="3" s="1"/>
  <c r="D31" i="4" s="1"/>
  <c r="AE3" i="14"/>
  <c r="B31" i="11" s="1"/>
  <c r="P3" i="14"/>
  <c r="B16" i="11" s="1"/>
  <c r="Z4" i="15"/>
  <c r="C26" i="12" s="1"/>
  <c r="D44" i="8" s="1"/>
  <c r="P6" i="2"/>
  <c r="E16" i="3" s="1"/>
  <c r="E16" i="4" s="1"/>
  <c r="AE4" i="5"/>
  <c r="C31" i="6" s="1"/>
  <c r="Z5" i="14"/>
  <c r="D26" i="11" s="1"/>
  <c r="E55" i="8" s="1"/>
  <c r="AE3" i="16"/>
  <c r="B31" i="13" s="1"/>
  <c r="T3" i="2"/>
  <c r="B20" i="3" s="1"/>
  <c r="B20" i="4" s="1"/>
  <c r="Q5" i="14"/>
  <c r="D17" i="11" s="1"/>
  <c r="CN3" i="7" s="1"/>
  <c r="Z3" i="14"/>
  <c r="B26" i="11" s="1"/>
  <c r="C55" i="8" s="1"/>
  <c r="T3" i="16"/>
  <c r="B20" i="13" s="1"/>
  <c r="Z3" i="2"/>
  <c r="B26" i="3" s="1"/>
  <c r="B26" i="4" s="1"/>
  <c r="P3" i="2"/>
  <c r="B16" i="3" s="1"/>
  <c r="Z5" i="2"/>
  <c r="D26" i="3" s="1"/>
  <c r="D26" i="4" s="1"/>
  <c r="AE5" i="14"/>
  <c r="D31" i="11" s="1"/>
  <c r="AE3" i="2"/>
  <c r="B31" i="3" s="1"/>
  <c r="B31" i="4" s="1"/>
  <c r="Z4" i="5"/>
  <c r="C26" i="6" s="1"/>
  <c r="AH4" i="5"/>
  <c r="C34" i="6" s="1"/>
  <c r="AH3" i="16"/>
  <c r="B34" i="13" s="1"/>
  <c r="N5" i="15"/>
  <c r="D14" i="12" s="1"/>
  <c r="E37" i="8" s="1"/>
  <c r="AH5" i="16"/>
  <c r="D34" i="13" s="1"/>
  <c r="Z5" i="16"/>
  <c r="D26" i="13" s="1"/>
  <c r="N4" i="2"/>
  <c r="C14" i="3" s="1"/>
  <c r="C14" i="4" s="1"/>
  <c r="AH5" i="15"/>
  <c r="D34" i="12" s="1"/>
  <c r="N5" i="2"/>
  <c r="D14" i="3" s="1"/>
  <c r="D14" i="4" s="1"/>
  <c r="AH5" i="14"/>
  <c r="D34" i="11" s="1"/>
  <c r="Z5" i="15"/>
  <c r="D26" i="12" s="1"/>
  <c r="E44" i="8" s="1"/>
  <c r="AI5" i="14"/>
  <c r="C5" i="14" s="1"/>
  <c r="D3" i="11" s="1"/>
  <c r="AA5" i="2"/>
  <c r="D27" i="3" s="1"/>
  <c r="D27" i="4" s="1"/>
  <c r="P6" i="14"/>
  <c r="E16" i="11" s="1"/>
  <c r="AH3" i="14"/>
  <c r="B34" i="11" s="1"/>
  <c r="AH6" i="16"/>
  <c r="E34" i="13" s="1"/>
  <c r="Z3" i="16"/>
  <c r="B26" i="13" s="1"/>
  <c r="AE4" i="15"/>
  <c r="C31" i="12" s="1"/>
  <c r="AH6" i="5"/>
  <c r="E34" i="6" s="1"/>
  <c r="E1" i="6" s="1"/>
  <c r="Q5" i="2"/>
  <c r="D17" i="3" s="1"/>
  <c r="D17" i="4" s="1"/>
  <c r="Q3" i="2"/>
  <c r="B17" i="3" s="1"/>
  <c r="B17" i="4" s="1"/>
  <c r="Q6" i="14"/>
  <c r="E17" i="11" s="1"/>
  <c r="CO3" i="7" s="1"/>
  <c r="AH4" i="16"/>
  <c r="C34" i="13" s="1"/>
  <c r="C1" i="13" s="1"/>
  <c r="Q6" i="16"/>
  <c r="E17" i="13" s="1"/>
  <c r="AI3" i="7" s="1"/>
  <c r="AI6" i="14"/>
  <c r="C6" i="14" s="1"/>
  <c r="E3" i="11" s="1"/>
  <c r="Q6" i="2"/>
  <c r="E17" i="3" s="1"/>
  <c r="E17" i="4" s="1"/>
  <c r="E16" i="8" l="1"/>
  <c r="E8" i="7"/>
  <c r="E1" i="13"/>
  <c r="D1" i="13"/>
  <c r="AH1" i="7" s="1"/>
  <c r="AH8" i="7" s="1"/>
  <c r="F24" i="8"/>
  <c r="D1" i="12"/>
  <c r="E33" i="8" s="1"/>
  <c r="E49" i="8" s="1"/>
  <c r="C1" i="6"/>
  <c r="D7" i="8" s="1"/>
  <c r="D1" i="11"/>
  <c r="E52" i="8" s="1"/>
  <c r="F7" i="8"/>
  <c r="F16" i="8" s="1"/>
  <c r="F1" i="7"/>
  <c r="F8" i="7" s="1"/>
  <c r="F19" i="8"/>
  <c r="AI1" i="7"/>
  <c r="AI8" i="7" s="1"/>
  <c r="B1" i="11"/>
  <c r="B1" i="13"/>
  <c r="AG1" i="7"/>
  <c r="AG8" i="7" s="1"/>
  <c r="D19" i="8"/>
  <c r="D30" i="8" s="1"/>
  <c r="D16" i="4"/>
  <c r="AH6" i="2"/>
  <c r="E34" i="3" s="1"/>
  <c r="E1" i="3" s="1"/>
  <c r="B16" i="4"/>
  <c r="C1" i="7"/>
  <c r="C8" i="7" s="1"/>
  <c r="C7" i="8"/>
  <c r="C16" i="8" s="1"/>
  <c r="AH3" i="15"/>
  <c r="B34" i="12" s="1"/>
  <c r="B1" i="12" s="1"/>
  <c r="Z4" i="2"/>
  <c r="C26" i="3" s="1"/>
  <c r="C26" i="4" s="1"/>
  <c r="AH3" i="2"/>
  <c r="B34" i="3" s="1"/>
  <c r="B34" i="4" s="1"/>
  <c r="AH6" i="15"/>
  <c r="E34" i="12" s="1"/>
  <c r="E1" i="12" s="1"/>
  <c r="P4" i="2"/>
  <c r="C16" i="3" s="1"/>
  <c r="AE4" i="2"/>
  <c r="C31" i="3" s="1"/>
  <c r="C31" i="4" s="1"/>
  <c r="AI4" i="14"/>
  <c r="C4" i="14" s="1"/>
  <c r="C3" i="11" s="1"/>
  <c r="AH4" i="2"/>
  <c r="C34" i="3" s="1"/>
  <c r="C34" i="4" s="1"/>
  <c r="AH4" i="15"/>
  <c r="C34" i="12" s="1"/>
  <c r="C1" i="12" s="1"/>
  <c r="Z4" i="14"/>
  <c r="C26" i="11" s="1"/>
  <c r="D55" i="8" s="1"/>
  <c r="P4" i="14"/>
  <c r="C16" i="11" s="1"/>
  <c r="AE4" i="14"/>
  <c r="C31" i="11" s="1"/>
  <c r="AH4" i="14"/>
  <c r="C34" i="11" s="1"/>
  <c r="AH5" i="2"/>
  <c r="D34" i="3" s="1"/>
  <c r="D34" i="4" s="1"/>
  <c r="D1" i="4" s="1"/>
  <c r="AH6" i="14"/>
  <c r="E34" i="11" s="1"/>
  <c r="E1" i="11" s="1"/>
  <c r="F30" i="8" l="1"/>
  <c r="CN1" i="7"/>
  <c r="E19" i="8"/>
  <c r="E30" i="8" s="1"/>
  <c r="BK1" i="7"/>
  <c r="BK8" i="7" s="1"/>
  <c r="D1" i="7"/>
  <c r="D8" i="7" s="1"/>
  <c r="C1" i="11"/>
  <c r="D52" i="8" s="1"/>
  <c r="D33" i="8"/>
  <c r="D49" i="8" s="1"/>
  <c r="BJ1" i="7"/>
  <c r="BJ8" i="7" s="1"/>
  <c r="F52" i="8"/>
  <c r="F61" i="8" s="1"/>
  <c r="CO1" i="7"/>
  <c r="CO8" i="7" s="1"/>
  <c r="E34" i="4"/>
  <c r="E1" i="4" s="1"/>
  <c r="AF1" i="7"/>
  <c r="AF8" i="7" s="1"/>
  <c r="C19" i="8"/>
  <c r="C30" i="8" s="1"/>
  <c r="C33" i="8"/>
  <c r="C49" i="8" s="1"/>
  <c r="BI1" i="7"/>
  <c r="BI8" i="7" s="1"/>
  <c r="B1" i="3"/>
  <c r="E61" i="8"/>
  <c r="C16" i="4"/>
  <c r="C1" i="4" s="1"/>
  <c r="C1" i="3"/>
  <c r="B1" i="4"/>
  <c r="CL1" i="7"/>
  <c r="CL8" i="7" s="1"/>
  <c r="C52" i="8"/>
  <c r="C61" i="8" s="1"/>
  <c r="CN8" i="7"/>
  <c r="F33" i="8"/>
  <c r="F49" i="8" s="1"/>
  <c r="BL1" i="7"/>
  <c r="BL8" i="7" s="1"/>
  <c r="D1" i="3"/>
  <c r="D16" i="8"/>
  <c r="CM1" i="7" l="1"/>
  <c r="D61" i="8"/>
  <c r="CM8" i="7"/>
</calcChain>
</file>

<file path=xl/sharedStrings.xml><?xml version="1.0" encoding="utf-8"?>
<sst xmlns="http://schemas.openxmlformats.org/spreadsheetml/2006/main" count="137" uniqueCount="84">
  <si>
    <t>Rest of world</t>
  </si>
  <si>
    <t>World</t>
  </si>
  <si>
    <t>Balata, gutta-percha, guayule, chicle and similar gums</t>
  </si>
  <si>
    <t>Natural rubber in other forms</t>
  </si>
  <si>
    <t>Technically specified natural rubber (TSNR)</t>
  </si>
  <si>
    <t>Natural rubber in smoked sheets</t>
  </si>
  <si>
    <t>Natural rubber latex, including prevulcanised</t>
  </si>
  <si>
    <t>Definitions</t>
  </si>
  <si>
    <t xml:space="preserve"> Rest of World </t>
  </si>
  <si>
    <t xml:space="preserve">Vietnam </t>
  </si>
  <si>
    <t xml:space="preserve">Malaysia </t>
  </si>
  <si>
    <t xml:space="preserve"> World </t>
  </si>
  <si>
    <t xml:space="preserve">India </t>
  </si>
  <si>
    <t>Source:  based on UN Comtrade</t>
  </si>
  <si>
    <t>HK&lt;USA</t>
  </si>
  <si>
    <t>USA&lt;HK</t>
  </si>
  <si>
    <t>Intra-EU</t>
  </si>
  <si>
    <t>EU-28?</t>
  </si>
  <si>
    <t>Rest of World</t>
  </si>
  <si>
    <t>Viet Nam</t>
  </si>
  <si>
    <t>USA</t>
  </si>
  <si>
    <t>Turkey</t>
  </si>
  <si>
    <t>Sri Lanka</t>
  </si>
  <si>
    <t>Singapore</t>
  </si>
  <si>
    <t>Philippines</t>
  </si>
  <si>
    <t>Malaysia</t>
  </si>
  <si>
    <t>Japan</t>
  </si>
  <si>
    <t>Indonesia</t>
  </si>
  <si>
    <t>India</t>
  </si>
  <si>
    <t>Côte d'Ivoire</t>
  </si>
  <si>
    <t>Brazil</t>
  </si>
  <si>
    <t>Hong Kong</t>
  </si>
  <si>
    <t>EU-28</t>
  </si>
  <si>
    <t>Partner Code</t>
  </si>
  <si>
    <t>Reporter Code</t>
  </si>
  <si>
    <t>Estimation Code</t>
  </si>
  <si>
    <t>Value</t>
  </si>
  <si>
    <t>Netweight (kg)</t>
  </si>
  <si>
    <t>Supplementary Quantity</t>
  </si>
  <si>
    <t>Quantity Unit Code</t>
  </si>
  <si>
    <t>Commodity Code</t>
  </si>
  <si>
    <t>Classification</t>
  </si>
  <si>
    <t>Trade Flow Code</t>
  </si>
  <si>
    <t>Year</t>
  </si>
  <si>
    <t>Export value (US$ million, cif, nominal)</t>
  </si>
  <si>
    <t>Net weight ('000 tonne)</t>
  </si>
  <si>
    <t>China</t>
  </si>
  <si>
    <t xml:space="preserve">  </t>
  </si>
  <si>
    <t xml:space="preserve">Singapore </t>
  </si>
  <si>
    <t>Taiwan</t>
  </si>
  <si>
    <t>Korea, South</t>
  </si>
  <si>
    <t>Canada</t>
  </si>
  <si>
    <t>Australia</t>
  </si>
  <si>
    <t>Mexico</t>
  </si>
  <si>
    <t xml:space="preserve">EU-27 plus UK </t>
  </si>
  <si>
    <t xml:space="preserve">China </t>
  </si>
  <si>
    <t xml:space="preserve">USA </t>
  </si>
  <si>
    <t xml:space="preserve">Korea, South </t>
  </si>
  <si>
    <t xml:space="preserve">Mexico </t>
  </si>
  <si>
    <t>Thailand</t>
  </si>
  <si>
    <t>Cambodia</t>
  </si>
  <si>
    <t>Cameroon</t>
  </si>
  <si>
    <t>Laos</t>
  </si>
  <si>
    <t>Nigeria</t>
  </si>
  <si>
    <t>Myanmar</t>
  </si>
  <si>
    <t>Guatemala</t>
  </si>
  <si>
    <t>Ghana</t>
  </si>
  <si>
    <t>Gabon</t>
  </si>
  <si>
    <t>Malawi</t>
  </si>
  <si>
    <t>Guinea</t>
  </si>
  <si>
    <t>Ivory Coast</t>
  </si>
  <si>
    <r>
      <t xml:space="preserve">Global exports of natural rubber </t>
    </r>
    <r>
      <rPr>
        <i/>
        <sz val="10"/>
        <color rgb="FF3333FF"/>
        <rFont val="Arial"/>
        <family val="2"/>
      </rPr>
      <t>(commodity code 4001**)</t>
    </r>
  </si>
  <si>
    <t xml:space="preserve">Ivory Coast </t>
  </si>
  <si>
    <t xml:space="preserve">Guatemala </t>
  </si>
  <si>
    <t xml:space="preserve">Thailand </t>
  </si>
  <si>
    <t xml:space="preserve">Laos </t>
  </si>
  <si>
    <t xml:space="preserve">Indonesia </t>
  </si>
  <si>
    <t xml:space="preserve">Cameroon </t>
  </si>
  <si>
    <t xml:space="preserve">Sri Lanka </t>
  </si>
  <si>
    <t xml:space="preserve">Myanmar </t>
  </si>
  <si>
    <t xml:space="preserve">Cambodia </t>
  </si>
  <si>
    <t xml:space="preserve">Ghana </t>
  </si>
  <si>
    <t xml:space="preserve">Philippines </t>
  </si>
  <si>
    <t>Unit of measure:  import value (US$ billion, fob, nominal)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</si>
</sst>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6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i/>
      <sz val="10"/>
      <color indexed="12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i/>
      <sz val="10"/>
      <color rgb="FF3333FF"/>
      <name val="Arial"/>
      <family val="2"/>
    </font>
    <font>
      <sz val="10"/>
      <color theme="0"/>
      <name val="Arial"/>
      <family val="2"/>
    </font>
    <font>
      <b/>
      <sz val="10"/>
      <color indexed="10"/>
      <name val="Arial"/>
      <family val="2"/>
    </font>
    <font>
      <b/>
      <sz val="10"/>
      <color indexed="16"/>
      <name val="Arial"/>
      <family val="2"/>
    </font>
    <font>
      <b/>
      <sz val="11"/>
      <color rgb="FFFF0000"/>
      <name val="Arial"/>
      <family val="2"/>
    </font>
    <font>
      <i/>
      <sz val="10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6FF33"/>
        <bgColor indexed="64"/>
      </patternFill>
    </fill>
  </fills>
  <borders count="18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164" fontId="0" fillId="0" borderId="0" xfId="0" applyNumberFormat="1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3" fontId="0" fillId="2" borderId="0" xfId="0" applyNumberFormat="1" applyFill="1" applyAlignment="1">
      <alignment horizontal="center"/>
    </xf>
    <xf numFmtId="3" fontId="0" fillId="3" borderId="0" xfId="0" applyNumberFormat="1" applyFill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Border="1"/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8" xfId="0" applyNumberFormat="1" applyFont="1" applyBorder="1" applyAlignment="1">
      <alignment horizontal="center"/>
    </xf>
    <xf numFmtId="3" fontId="0" fillId="0" borderId="9" xfId="0" applyNumberFormat="1" applyBorder="1" applyAlignment="1">
      <alignment horizontal="right"/>
    </xf>
    <xf numFmtId="164" fontId="4" fillId="0" borderId="10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center"/>
    </xf>
    <xf numFmtId="0" fontId="6" fillId="0" borderId="0" xfId="0" applyFont="1"/>
    <xf numFmtId="0" fontId="7" fillId="0" borderId="0" xfId="0" quotePrefix="1" applyFont="1"/>
    <xf numFmtId="0" fontId="8" fillId="0" borderId="0" xfId="0" applyFont="1"/>
    <xf numFmtId="0" fontId="9" fillId="0" borderId="0" xfId="0" applyFont="1"/>
    <xf numFmtId="0" fontId="5" fillId="4" borderId="0" xfId="0" applyFont="1" applyFill="1" applyAlignment="1">
      <alignment horizontal="center"/>
    </xf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5" fillId="9" borderId="0" xfId="0" applyFont="1" applyFill="1" applyAlignment="1">
      <alignment horizontal="center"/>
    </xf>
    <xf numFmtId="0" fontId="5" fillId="1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3" fontId="5" fillId="4" borderId="0" xfId="0" applyNumberFormat="1" applyFont="1" applyFill="1" applyAlignment="1">
      <alignment horizontal="center"/>
    </xf>
    <xf numFmtId="3" fontId="5" fillId="9" borderId="0" xfId="0" applyNumberFormat="1" applyFont="1" applyFill="1"/>
    <xf numFmtId="0" fontId="0" fillId="0" borderId="0" xfId="0" applyAlignment="1">
      <alignment horizontal="center"/>
    </xf>
    <xf numFmtId="2" fontId="0" fillId="0" borderId="0" xfId="0" applyNumberFormat="1"/>
    <xf numFmtId="2" fontId="0" fillId="9" borderId="0" xfId="0" applyNumberFormat="1" applyFill="1"/>
    <xf numFmtId="0" fontId="12" fillId="11" borderId="0" xfId="0" applyFont="1" applyFill="1" applyAlignment="1">
      <alignment horizontal="center"/>
    </xf>
    <xf numFmtId="3" fontId="13" fillId="9" borderId="0" xfId="0" applyNumberFormat="1" applyFont="1" applyFill="1"/>
    <xf numFmtId="164" fontId="13" fillId="0" borderId="0" xfId="0" applyNumberFormat="1" applyFont="1"/>
    <xf numFmtId="3" fontId="0" fillId="9" borderId="0" xfId="0" applyNumberFormat="1" applyFill="1" applyAlignment="1">
      <alignment horizontal="center"/>
    </xf>
    <xf numFmtId="0" fontId="0" fillId="8" borderId="0" xfId="0" quotePrefix="1" applyFill="1" applyAlignment="1">
      <alignment horizontal="center"/>
    </xf>
    <xf numFmtId="3" fontId="0" fillId="0" borderId="0" xfId="0" applyNumberFormat="1" applyAlignment="1">
      <alignment horizontal="center"/>
    </xf>
    <xf numFmtId="3" fontId="5" fillId="10" borderId="0" xfId="0" applyNumberFormat="1" applyFont="1" applyFill="1" applyAlignment="1">
      <alignment horizontal="center"/>
    </xf>
    <xf numFmtId="3" fontId="0" fillId="8" borderId="0" xfId="0" quotePrefix="1" applyNumberFormat="1" applyFill="1" applyAlignment="1">
      <alignment horizontal="center"/>
    </xf>
    <xf numFmtId="3" fontId="5" fillId="12" borderId="0" xfId="0" applyNumberFormat="1" applyFont="1" applyFill="1" applyAlignment="1">
      <alignment horizontal="center"/>
    </xf>
    <xf numFmtId="0" fontId="0" fillId="2" borderId="0" xfId="0" applyNumberFormat="1" applyFill="1" applyAlignment="1">
      <alignment horizontal="center"/>
    </xf>
    <xf numFmtId="3" fontId="0" fillId="0" borderId="0" xfId="0" applyNumberFormat="1" applyFont="1"/>
    <xf numFmtId="165" fontId="0" fillId="0" borderId="0" xfId="0" applyNumberFormat="1"/>
    <xf numFmtId="4" fontId="4" fillId="0" borderId="12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4" fillId="13" borderId="17" xfId="0" applyFont="1" applyFill="1" applyBorder="1" applyAlignment="1">
      <alignment horizontal="center"/>
    </xf>
    <xf numFmtId="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0" fontId="11" fillId="0" borderId="0" xfId="0" applyFont="1"/>
    <xf numFmtId="3" fontId="0" fillId="14" borderId="0" xfId="0" applyNumberFormat="1" applyFont="1" applyFill="1" applyAlignment="1">
      <alignment horizontal="center"/>
    </xf>
    <xf numFmtId="3" fontId="15" fillId="0" borderId="0" xfId="0" applyNumberFormat="1" applyFont="1"/>
    <xf numFmtId="164" fontId="1" fillId="0" borderId="7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0" fillId="0" borderId="0" xfId="0" applyNumberFormat="1"/>
    <xf numFmtId="4" fontId="0" fillId="0" borderId="0" xfId="0" applyNumberFormat="1"/>
    <xf numFmtId="3" fontId="0" fillId="15" borderId="0" xfId="0" applyNumberFormat="1" applyFill="1"/>
    <xf numFmtId="3" fontId="0" fillId="16" borderId="0" xfId="0" applyNumberFormat="1" applyFont="1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33FF"/>
      <color rgb="FF66FFFF"/>
      <color rgb="FFFF99FF"/>
      <color rgb="FF993300"/>
      <color rgb="FF333399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2.xml"/><Relationship Id="rId30" Type="http://schemas.openxmlformats.org/officeDocument/2006/relationships/externalLink" Target="externalLinks/externalLink5.xml"/><Relationship Id="rId8" Type="http://schemas.openxmlformats.org/officeDocument/2006/relationships/worksheet" Target="worksheets/sheet8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71444286901267"/>
          <c:y val="6.779883446772543E-2"/>
          <c:w val="0.85773150443770074"/>
          <c:h val="0.7203623381823034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ChartData!$A$3</c:f>
              <c:strCache>
                <c:ptCount val="1"/>
                <c:pt idx="0">
                  <c:v>Indonesia</c:v>
                </c:pt>
              </c:strCache>
            </c:strRef>
          </c:tx>
          <c:spPr>
            <a:pattFill prst="openDmnd">
              <a:fgClr>
                <a:schemeClr val="bg1"/>
              </a:fgClr>
              <a:bgClr>
                <a:srgbClr val="3333FF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ChartData!$B$3:$DJ$3</c:f>
              <c:numCache>
                <c:formatCode>#,##0.0</c:formatCode>
                <c:ptCount val="93"/>
                <c:pt idx="0">
                  <c:v>0</c:v>
                </c:pt>
                <c:pt idx="1">
                  <c:v>7.208079E-3</c:v>
                </c:pt>
                <c:pt idx="2">
                  <c:v>7.1799260000000005E-3</c:v>
                </c:pt>
                <c:pt idx="3">
                  <c:v>5.9835360000000002E-3</c:v>
                </c:pt>
                <c:pt idx="4">
                  <c:v>1.0943306999999999E-2</c:v>
                </c:pt>
                <c:pt idx="5">
                  <c:v>1.3509298999999999E-2</c:v>
                </c:pt>
                <c:pt idx="6">
                  <c:v>4.9860770000000002E-3</c:v>
                </c:pt>
                <c:pt idx="7">
                  <c:v>1.2870942999999999E-2</c:v>
                </c:pt>
                <c:pt idx="8">
                  <c:v>1.0480155999999999E-2</c:v>
                </c:pt>
                <c:pt idx="9">
                  <c:v>1.4691417999999999E-2</c:v>
                </c:pt>
                <c:pt idx="10">
                  <c:v>1.0199669E-2</c:v>
                </c:pt>
                <c:pt idx="11">
                  <c:v>3.1194437999999998E-2</c:v>
                </c:pt>
                <c:pt idx="12">
                  <c:v>2.7212745999999999E-2</c:v>
                </c:pt>
                <c:pt idx="13">
                  <c:v>1.5996455999999999E-2</c:v>
                </c:pt>
                <c:pt idx="14">
                  <c:v>9.3428299999999999E-3</c:v>
                </c:pt>
                <c:pt idx="15">
                  <c:v>8.4962609999999997E-3</c:v>
                </c:pt>
                <c:pt idx="16">
                  <c:v>8.2368649999999995E-3</c:v>
                </c:pt>
                <c:pt idx="17">
                  <c:v>8.1960790000000002E-3</c:v>
                </c:pt>
                <c:pt idx="18">
                  <c:v>9.7267569999999991E-3</c:v>
                </c:pt>
                <c:pt idx="19">
                  <c:v>7.3762580000000001E-3</c:v>
                </c:pt>
                <c:pt idx="20">
                  <c:v>6.4744769999999993E-3</c:v>
                </c:pt>
                <c:pt idx="25">
                  <c:v>2.9171160000000002E-2</c:v>
                </c:pt>
                <c:pt idx="26">
                  <c:v>1.9901855999999999E-2</c:v>
                </c:pt>
                <c:pt idx="27">
                  <c:v>3.1909462E-2</c:v>
                </c:pt>
                <c:pt idx="28">
                  <c:v>4.5509868999999994E-2</c:v>
                </c:pt>
                <c:pt idx="29">
                  <c:v>0.17014510400000002</c:v>
                </c:pt>
                <c:pt idx="30">
                  <c:v>0.43006770500000002</c:v>
                </c:pt>
                <c:pt idx="31">
                  <c:v>0.60900132499999993</c:v>
                </c:pt>
                <c:pt idx="32">
                  <c:v>0.56042260399999999</c:v>
                </c:pt>
                <c:pt idx="33">
                  <c:v>0.36554492599999999</c:v>
                </c:pt>
                <c:pt idx="34">
                  <c:v>0.126439368</c:v>
                </c:pt>
                <c:pt idx="35">
                  <c:v>0.192546469</c:v>
                </c:pt>
                <c:pt idx="36">
                  <c:v>0.31900130399999999</c:v>
                </c:pt>
                <c:pt idx="37">
                  <c:v>0.218655873</c:v>
                </c:pt>
                <c:pt idx="38">
                  <c:v>0.19074508599999998</c:v>
                </c:pt>
                <c:pt idx="39">
                  <c:v>0.13801635700000001</c:v>
                </c:pt>
                <c:pt idx="40">
                  <c:v>0.126732394</c:v>
                </c:pt>
                <c:pt idx="41" formatCode="#,##0.000">
                  <c:v>0.119179813</c:v>
                </c:pt>
                <c:pt idx="42" formatCode="#,##0.000">
                  <c:v>0.13291724299999999</c:v>
                </c:pt>
                <c:pt idx="43" formatCode="#,##0.000">
                  <c:v>0.105223967</c:v>
                </c:pt>
                <c:pt idx="44" formatCode="#,##0.000">
                  <c:v>9.2659014999999997E-2</c:v>
                </c:pt>
                <c:pt idx="49">
                  <c:v>0.84878089599999995</c:v>
                </c:pt>
                <c:pt idx="50">
                  <c:v>0.75020333099999992</c:v>
                </c:pt>
                <c:pt idx="51">
                  <c:v>0.97035801799999988</c:v>
                </c:pt>
                <c:pt idx="52">
                  <c:v>1.4075273079999999</c:v>
                </c:pt>
                <c:pt idx="53">
                  <c:v>1.9791008029999999</c:v>
                </c:pt>
                <c:pt idx="54">
                  <c:v>2.1474008159999998</c:v>
                </c:pt>
                <c:pt idx="55">
                  <c:v>3.6988308229999998</c:v>
                </c:pt>
                <c:pt idx="56">
                  <c:v>4.2955144119999993</c:v>
                </c:pt>
                <c:pt idx="57">
                  <c:v>5.6744604560000003</c:v>
                </c:pt>
                <c:pt idx="58">
                  <c:v>3.10464889</c:v>
                </c:pt>
                <c:pt idx="59">
                  <c:v>7.1028644839999995</c:v>
                </c:pt>
                <c:pt idx="60">
                  <c:v>11.416102441</c:v>
                </c:pt>
                <c:pt idx="61">
                  <c:v>7.6267253459999997</c:v>
                </c:pt>
                <c:pt idx="62">
                  <c:v>6.706864468</c:v>
                </c:pt>
                <c:pt idx="63">
                  <c:v>4.5950615589999995</c:v>
                </c:pt>
                <c:pt idx="64">
                  <c:v>3.5640854630000001</c:v>
                </c:pt>
                <c:pt idx="65">
                  <c:v>3.242193436</c:v>
                </c:pt>
                <c:pt idx="66">
                  <c:v>4.9595562609999995</c:v>
                </c:pt>
                <c:pt idx="67">
                  <c:v>3.8366139329999998</c:v>
                </c:pt>
                <c:pt idx="68">
                  <c:v>3.4260694629999997</c:v>
                </c:pt>
                <c:pt idx="73">
                  <c:v>3.4643409999999997E-3</c:v>
                </c:pt>
                <c:pt idx="74">
                  <c:v>8.9130489999999993E-3</c:v>
                </c:pt>
                <c:pt idx="75">
                  <c:v>2.9311667E-2</c:v>
                </c:pt>
                <c:pt idx="76">
                  <c:v>2.9485440999999998E-2</c:v>
                </c:pt>
                <c:pt idx="77">
                  <c:v>1.7275435999999998E-2</c:v>
                </c:pt>
                <c:pt idx="78">
                  <c:v>9.1955999999999998E-5</c:v>
                </c:pt>
                <c:pt idx="79">
                  <c:v>1.8640000000000001E-6</c:v>
                </c:pt>
                <c:pt idx="80">
                  <c:v>2.3291029999999999E-3</c:v>
                </c:pt>
                <c:pt idx="81">
                  <c:v>1.8771599999999999E-3</c:v>
                </c:pt>
                <c:pt idx="82">
                  <c:v>7.6007999999999995E-5</c:v>
                </c:pt>
                <c:pt idx="83">
                  <c:v>0</c:v>
                </c:pt>
                <c:pt idx="84">
                  <c:v>7.8599999999999997E-7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8-48FB-B7BF-82CE5FAC2DF1}"/>
            </c:ext>
          </c:extLst>
        </c:ser>
        <c:ser>
          <c:idx val="4"/>
          <c:order val="1"/>
          <c:tx>
            <c:strRef>
              <c:f>ChartData!$A$4</c:f>
              <c:strCache>
                <c:ptCount val="1"/>
                <c:pt idx="0">
                  <c:v>Ivory Coast</c:v>
                </c:pt>
              </c:strCache>
            </c:strRef>
          </c:tx>
          <c:spPr>
            <a:pattFill prst="zigZag">
              <a:fgClr>
                <a:srgbClr val="FFFF00"/>
              </a:fgClr>
              <a:bgClr>
                <a:srgbClr val="C00000"/>
              </a:bgClr>
            </a:pattFill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ChartData!$B$4:$DJ$4</c:f>
              <c:numCache>
                <c:formatCode>#,##0.0</c:formatCode>
                <c:ptCount val="93"/>
                <c:pt idx="0">
                  <c:v>0</c:v>
                </c:pt>
                <c:pt idx="1">
                  <c:v>1.742281E-3</c:v>
                </c:pt>
                <c:pt idx="2">
                  <c:v>1.682799E-3</c:v>
                </c:pt>
                <c:pt idx="3">
                  <c:v>1.306686E-3</c:v>
                </c:pt>
                <c:pt idx="4">
                  <c:v>1.8517259999999999E-3</c:v>
                </c:pt>
                <c:pt idx="5">
                  <c:v>2.358518E-3</c:v>
                </c:pt>
                <c:pt idx="6">
                  <c:v>3.1427389999999999E-3</c:v>
                </c:pt>
                <c:pt idx="7">
                  <c:v>4.5071439999999994E-3</c:v>
                </c:pt>
                <c:pt idx="8">
                  <c:v>5.0248989999999993E-3</c:v>
                </c:pt>
                <c:pt idx="9">
                  <c:v>7.092564E-3</c:v>
                </c:pt>
                <c:pt idx="10">
                  <c:v>3.9306280000000002E-3</c:v>
                </c:pt>
                <c:pt idx="11">
                  <c:v>6.5801089999999998E-3</c:v>
                </c:pt>
                <c:pt idx="12">
                  <c:v>9.133749E-3</c:v>
                </c:pt>
                <c:pt idx="13">
                  <c:v>1.5769259999999998E-3</c:v>
                </c:pt>
                <c:pt idx="14">
                  <c:v>9.2999999999999999E-7</c:v>
                </c:pt>
                <c:pt idx="15">
                  <c:v>1.5799999999999999E-7</c:v>
                </c:pt>
                <c:pt idx="16">
                  <c:v>0</c:v>
                </c:pt>
                <c:pt idx="17">
                  <c:v>5.4250890000000001E-3</c:v>
                </c:pt>
                <c:pt idx="18">
                  <c:v>7.9537889999999993E-3</c:v>
                </c:pt>
                <c:pt idx="19">
                  <c:v>7.2082489999999999E-2</c:v>
                </c:pt>
                <c:pt idx="20">
                  <c:v>0.110681732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1.5827500000000001E-4</c:v>
                </c:pt>
                <c:pt idx="30">
                  <c:v>5.03408E-4</c:v>
                </c:pt>
                <c:pt idx="31">
                  <c:v>5.8984599999999999E-4</c:v>
                </c:pt>
                <c:pt idx="32">
                  <c:v>1.1798099999999999E-4</c:v>
                </c:pt>
                <c:pt idx="33">
                  <c:v>0</c:v>
                </c:pt>
                <c:pt idx="34">
                  <c:v>9.9300000000000006E-7</c:v>
                </c:pt>
                <c:pt idx="35">
                  <c:v>0</c:v>
                </c:pt>
                <c:pt idx="36">
                  <c:v>0</c:v>
                </c:pt>
                <c:pt idx="37">
                  <c:v>6.437999999999999E-5</c:v>
                </c:pt>
                <c:pt idx="38">
                  <c:v>7.3029799999999999E-4</c:v>
                </c:pt>
                <c:pt idx="39">
                  <c:v>2.6121499999999997E-4</c:v>
                </c:pt>
                <c:pt idx="40">
                  <c:v>1.4639899999999999E-4</c:v>
                </c:pt>
                <c:pt idx="41" formatCode="#,##0.000">
                  <c:v>1.3970440000000001E-3</c:v>
                </c:pt>
                <c:pt idx="42" formatCode="#,##0.000">
                  <c:v>2.0070639999999998E-3</c:v>
                </c:pt>
                <c:pt idx="43" formatCode="#,##0.000">
                  <c:v>9.9327000000000006E-5</c:v>
                </c:pt>
                <c:pt idx="44" formatCode="#,##0.000">
                  <c:v>2.4480500000000001E-4</c:v>
                </c:pt>
                <c:pt idx="49">
                  <c:v>5.6479641999999997E-2</c:v>
                </c:pt>
                <c:pt idx="50">
                  <c:v>4.9910843000000003E-2</c:v>
                </c:pt>
                <c:pt idx="51">
                  <c:v>5.8519036000000003E-2</c:v>
                </c:pt>
                <c:pt idx="52">
                  <c:v>7.5783382999999996E-2</c:v>
                </c:pt>
                <c:pt idx="53">
                  <c:v>0.11519813699999999</c:v>
                </c:pt>
                <c:pt idx="54">
                  <c:v>0.12628814999999999</c:v>
                </c:pt>
                <c:pt idx="55">
                  <c:v>0.20297820999999999</c:v>
                </c:pt>
                <c:pt idx="56">
                  <c:v>0.235243167</c:v>
                </c:pt>
                <c:pt idx="57">
                  <c:v>0.32367563100000002</c:v>
                </c:pt>
                <c:pt idx="58">
                  <c:v>0.233318374</c:v>
                </c:pt>
                <c:pt idx="59">
                  <c:v>0.47088527599999996</c:v>
                </c:pt>
                <c:pt idx="60">
                  <c:v>1.0020587889999999</c:v>
                </c:pt>
                <c:pt idx="61">
                  <c:v>0.74117999400000001</c:v>
                </c:pt>
                <c:pt idx="62">
                  <c:v>0.75333555500000005</c:v>
                </c:pt>
                <c:pt idx="63">
                  <c:v>0.60104120400000005</c:v>
                </c:pt>
                <c:pt idx="64">
                  <c:v>0.50075125599999992</c:v>
                </c:pt>
                <c:pt idx="65">
                  <c:v>0.52005619199999997</c:v>
                </c:pt>
                <c:pt idx="66">
                  <c:v>0.73578233800000004</c:v>
                </c:pt>
                <c:pt idx="67">
                  <c:v>0.65831940300000003</c:v>
                </c:pt>
                <c:pt idx="68">
                  <c:v>0.74040668899999995</c:v>
                </c:pt>
                <c:pt idx="73">
                  <c:v>1.9817946999999999E-2</c:v>
                </c:pt>
                <c:pt idx="74">
                  <c:v>1.8174028000000002E-2</c:v>
                </c:pt>
                <c:pt idx="75">
                  <c:v>2.6328789000000002E-2</c:v>
                </c:pt>
                <c:pt idx="76">
                  <c:v>3.3430056999999999E-2</c:v>
                </c:pt>
                <c:pt idx="77">
                  <c:v>4.6776204000000002E-2</c:v>
                </c:pt>
                <c:pt idx="78">
                  <c:v>6.9733915999999993E-2</c:v>
                </c:pt>
                <c:pt idx="79">
                  <c:v>0.10728282</c:v>
                </c:pt>
                <c:pt idx="80">
                  <c:v>0.11954025</c:v>
                </c:pt>
                <c:pt idx="81">
                  <c:v>0.16736860299999998</c:v>
                </c:pt>
                <c:pt idx="82">
                  <c:v>0.107507858</c:v>
                </c:pt>
                <c:pt idx="83">
                  <c:v>0.202961905</c:v>
                </c:pt>
                <c:pt idx="84">
                  <c:v>0.125204221</c:v>
                </c:pt>
                <c:pt idx="85">
                  <c:v>6.5761541999999992E-2</c:v>
                </c:pt>
                <c:pt idx="86">
                  <c:v>5.4886229999999998E-3</c:v>
                </c:pt>
                <c:pt idx="87">
                  <c:v>1.3908380000000001E-3</c:v>
                </c:pt>
                <c:pt idx="88">
                  <c:v>6.4509699999999997E-4</c:v>
                </c:pt>
                <c:pt idx="89">
                  <c:v>2.2628919000000001E-2</c:v>
                </c:pt>
                <c:pt idx="90">
                  <c:v>8.6353568999999991E-2</c:v>
                </c:pt>
                <c:pt idx="91">
                  <c:v>2.4846020999999999E-2</c:v>
                </c:pt>
                <c:pt idx="92">
                  <c:v>5.5044282999999999E-2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D8-48FB-B7BF-82CE5FAC2DF1}"/>
            </c:ext>
          </c:extLst>
        </c:ser>
        <c:ser>
          <c:idx val="6"/>
          <c:order val="2"/>
          <c:tx>
            <c:strRef>
              <c:f>ChartData!$A$5</c:f>
              <c:strCache>
                <c:ptCount val="1"/>
                <c:pt idx="0">
                  <c:v>Malaysia</c:v>
                </c:pt>
              </c:strCache>
            </c:strRef>
          </c:tx>
          <c:spPr>
            <a:pattFill prst="divot">
              <a:fgClr>
                <a:srgbClr val="FF0000"/>
              </a:fgClr>
              <a:bgClr>
                <a:srgbClr val="FFFF00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ChartData!$B$5:$DJ$5</c:f>
              <c:numCache>
                <c:formatCode>#,##0.0</c:formatCode>
                <c:ptCount val="93"/>
                <c:pt idx="0">
                  <c:v>0</c:v>
                </c:pt>
                <c:pt idx="1">
                  <c:v>8.7084663999999992E-2</c:v>
                </c:pt>
                <c:pt idx="2">
                  <c:v>6.9275823E-2</c:v>
                </c:pt>
                <c:pt idx="3">
                  <c:v>7.4945914000000002E-2</c:v>
                </c:pt>
                <c:pt idx="4">
                  <c:v>9.7759391000000001E-2</c:v>
                </c:pt>
                <c:pt idx="5">
                  <c:v>0.111544699</c:v>
                </c:pt>
                <c:pt idx="6">
                  <c:v>9.4686186999999991E-2</c:v>
                </c:pt>
                <c:pt idx="7">
                  <c:v>0.13287558099999999</c:v>
                </c:pt>
                <c:pt idx="8">
                  <c:v>0.13208646400000001</c:v>
                </c:pt>
                <c:pt idx="9">
                  <c:v>0.13002787899999999</c:v>
                </c:pt>
                <c:pt idx="10">
                  <c:v>8.3311464000000002E-2</c:v>
                </c:pt>
                <c:pt idx="11">
                  <c:v>0.16847363400000001</c:v>
                </c:pt>
                <c:pt idx="12">
                  <c:v>0.20353888999999997</c:v>
                </c:pt>
                <c:pt idx="13">
                  <c:v>0.12805165900000001</c:v>
                </c:pt>
                <c:pt idx="14">
                  <c:v>0.107602907</c:v>
                </c:pt>
                <c:pt idx="15">
                  <c:v>8.8478484999999996E-2</c:v>
                </c:pt>
                <c:pt idx="16">
                  <c:v>6.7200591000000004E-2</c:v>
                </c:pt>
                <c:pt idx="17">
                  <c:v>6.1131787E-2</c:v>
                </c:pt>
                <c:pt idx="18">
                  <c:v>7.851893900000001E-2</c:v>
                </c:pt>
                <c:pt idx="19">
                  <c:v>5.7042850999999999E-2</c:v>
                </c:pt>
                <c:pt idx="20">
                  <c:v>4.8079760999999999E-2</c:v>
                </c:pt>
                <c:pt idx="25">
                  <c:v>6.638578E-3</c:v>
                </c:pt>
                <c:pt idx="26">
                  <c:v>6.2245929999999996E-3</c:v>
                </c:pt>
                <c:pt idx="27">
                  <c:v>7.2513989999999995E-3</c:v>
                </c:pt>
                <c:pt idx="28">
                  <c:v>6.5744050000000002E-3</c:v>
                </c:pt>
                <c:pt idx="29">
                  <c:v>1.4385995E-2</c:v>
                </c:pt>
                <c:pt idx="30">
                  <c:v>1.1080428999999999E-2</c:v>
                </c:pt>
                <c:pt idx="31">
                  <c:v>9.0474889999999988E-3</c:v>
                </c:pt>
                <c:pt idx="32">
                  <c:v>9.943571E-3</c:v>
                </c:pt>
                <c:pt idx="33">
                  <c:v>1.047293E-2</c:v>
                </c:pt>
                <c:pt idx="34">
                  <c:v>2.4781099999999999E-3</c:v>
                </c:pt>
                <c:pt idx="35">
                  <c:v>3.5555019E-2</c:v>
                </c:pt>
                <c:pt idx="36">
                  <c:v>1.4148325999999999E-2</c:v>
                </c:pt>
                <c:pt idx="37">
                  <c:v>2.2251599E-2</c:v>
                </c:pt>
                <c:pt idx="38">
                  <c:v>3.0753394E-2</c:v>
                </c:pt>
                <c:pt idx="39">
                  <c:v>1.5619048999999999E-2</c:v>
                </c:pt>
                <c:pt idx="40">
                  <c:v>6.9029460000000001E-3</c:v>
                </c:pt>
                <c:pt idx="41" formatCode="#,##0.000">
                  <c:v>2.2707440000000003E-3</c:v>
                </c:pt>
                <c:pt idx="42" formatCode="#,##0.000">
                  <c:v>2.4807379999999997E-3</c:v>
                </c:pt>
                <c:pt idx="43" formatCode="#,##0.000">
                  <c:v>1.855146E-3</c:v>
                </c:pt>
                <c:pt idx="44" formatCode="#,##0.000">
                  <c:v>3.30745E-3</c:v>
                </c:pt>
                <c:pt idx="49">
                  <c:v>0.568694908</c:v>
                </c:pt>
                <c:pt idx="50">
                  <c:v>0.41216351599999995</c:v>
                </c:pt>
                <c:pt idx="51">
                  <c:v>0.56356594599999998</c:v>
                </c:pt>
                <c:pt idx="52">
                  <c:v>0.82471657199999993</c:v>
                </c:pt>
                <c:pt idx="53">
                  <c:v>1.229011469</c:v>
                </c:pt>
                <c:pt idx="54">
                  <c:v>1.4118303269999999</c:v>
                </c:pt>
                <c:pt idx="55">
                  <c:v>2.090625449</c:v>
                </c:pt>
                <c:pt idx="56">
                  <c:v>1.9836943380000001</c:v>
                </c:pt>
                <c:pt idx="57">
                  <c:v>2.2770759869999999</c:v>
                </c:pt>
                <c:pt idx="58">
                  <c:v>1.175153989</c:v>
                </c:pt>
                <c:pt idx="59">
                  <c:v>2.647355718</c:v>
                </c:pt>
                <c:pt idx="60">
                  <c:v>4.1101065539999997</c:v>
                </c:pt>
                <c:pt idx="61">
                  <c:v>2.3826724869999998</c:v>
                </c:pt>
                <c:pt idx="62">
                  <c:v>2.0677077110000002</c:v>
                </c:pt>
                <c:pt idx="63">
                  <c:v>1.279490877</c:v>
                </c:pt>
                <c:pt idx="64">
                  <c:v>0.95278158099999999</c:v>
                </c:pt>
                <c:pt idx="65">
                  <c:v>0.80338384099999993</c:v>
                </c:pt>
                <c:pt idx="66">
                  <c:v>1.0160710849999999</c:v>
                </c:pt>
                <c:pt idx="67">
                  <c:v>0.87353274400000003</c:v>
                </c:pt>
                <c:pt idx="68">
                  <c:v>0.85795982800000004</c:v>
                </c:pt>
                <c:pt idx="73">
                  <c:v>1.4256286999999999E-2</c:v>
                </c:pt>
                <c:pt idx="74">
                  <c:v>8.7644690000000004E-3</c:v>
                </c:pt>
                <c:pt idx="75">
                  <c:v>9.9952600000000006E-3</c:v>
                </c:pt>
                <c:pt idx="76">
                  <c:v>1.3458452999999999E-2</c:v>
                </c:pt>
                <c:pt idx="77">
                  <c:v>1.6250851E-2</c:v>
                </c:pt>
                <c:pt idx="78">
                  <c:v>1.0713536999999999E-2</c:v>
                </c:pt>
                <c:pt idx="79">
                  <c:v>1.3945343999999998E-2</c:v>
                </c:pt>
                <c:pt idx="80">
                  <c:v>9.7414059999999993E-3</c:v>
                </c:pt>
                <c:pt idx="81">
                  <c:v>1.3531203E-2</c:v>
                </c:pt>
                <c:pt idx="82">
                  <c:v>6.0520439999999995E-3</c:v>
                </c:pt>
                <c:pt idx="83">
                  <c:v>1.2066678999999999E-2</c:v>
                </c:pt>
                <c:pt idx="84">
                  <c:v>1.1871682E-2</c:v>
                </c:pt>
                <c:pt idx="85">
                  <c:v>1.2671308000000001E-2</c:v>
                </c:pt>
                <c:pt idx="86">
                  <c:v>2.1925113E-2</c:v>
                </c:pt>
                <c:pt idx="87">
                  <c:v>1.4381985999999999E-2</c:v>
                </c:pt>
                <c:pt idx="88">
                  <c:v>7.2456960000000003E-3</c:v>
                </c:pt>
                <c:pt idx="89">
                  <c:v>4.3347580000000002E-3</c:v>
                </c:pt>
                <c:pt idx="90">
                  <c:v>3.5849779999999999E-3</c:v>
                </c:pt>
                <c:pt idx="91">
                  <c:v>2.6429369999999997E-3</c:v>
                </c:pt>
                <c:pt idx="92">
                  <c:v>1.162204E-3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D8-48FB-B7BF-82CE5FAC2DF1}"/>
            </c:ext>
          </c:extLst>
        </c:ser>
        <c:ser>
          <c:idx val="1"/>
          <c:order val="3"/>
          <c:tx>
            <c:strRef>
              <c:f>ChartData!$A$6</c:f>
              <c:strCache>
                <c:ptCount val="1"/>
                <c:pt idx="0">
                  <c:v>Thailand</c:v>
                </c:pt>
              </c:strCache>
            </c:strRef>
          </c:tx>
          <c:spPr>
            <a:pattFill prst="lgConfetti">
              <a:fgClr>
                <a:srgbClr val="00B0F0"/>
              </a:fgClr>
              <a:bgClr>
                <a:srgbClr val="FFC000"/>
              </a:bgClr>
            </a:pattFill>
            <a:ln w="25400">
              <a:noFill/>
            </a:ln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ChartData!$B$6:$DJ$6</c:f>
              <c:numCache>
                <c:formatCode>#,##0.0</c:formatCode>
                <c:ptCount val="93"/>
                <c:pt idx="0">
                  <c:v>0</c:v>
                </c:pt>
                <c:pt idx="1">
                  <c:v>0.23275598699999997</c:v>
                </c:pt>
                <c:pt idx="2">
                  <c:v>0.26238698999999999</c:v>
                </c:pt>
                <c:pt idx="3">
                  <c:v>0.32149043599999999</c:v>
                </c:pt>
                <c:pt idx="4">
                  <c:v>0.54608924199999997</c:v>
                </c:pt>
                <c:pt idx="5">
                  <c:v>0.71171033699999997</c:v>
                </c:pt>
                <c:pt idx="6">
                  <c:v>0.75452891099999997</c:v>
                </c:pt>
                <c:pt idx="7">
                  <c:v>1.2242624069999999</c:v>
                </c:pt>
                <c:pt idx="8">
                  <c:v>1.266405287</c:v>
                </c:pt>
                <c:pt idx="9">
                  <c:v>1.3874194630000001</c:v>
                </c:pt>
                <c:pt idx="10">
                  <c:v>1.1950051369999999</c:v>
                </c:pt>
                <c:pt idx="11">
                  <c:v>1.88193762</c:v>
                </c:pt>
                <c:pt idx="12">
                  <c:v>2.54146195</c:v>
                </c:pt>
                <c:pt idx="13">
                  <c:v>1.9908977999999999</c:v>
                </c:pt>
                <c:pt idx="14">
                  <c:v>1.7798709339999998</c:v>
                </c:pt>
                <c:pt idx="15">
                  <c:v>1.427497569</c:v>
                </c:pt>
                <c:pt idx="16">
                  <c:v>1.154416146</c:v>
                </c:pt>
                <c:pt idx="17">
                  <c:v>1.1310957420000001</c:v>
                </c:pt>
                <c:pt idx="18">
                  <c:v>1.5262995260000001</c:v>
                </c:pt>
                <c:pt idx="19">
                  <c:v>1.3542051669999999</c:v>
                </c:pt>
                <c:pt idx="20">
                  <c:v>1.149280166</c:v>
                </c:pt>
                <c:pt idx="25">
                  <c:v>0.72673584299999994</c:v>
                </c:pt>
                <c:pt idx="26">
                  <c:v>0.57072568899999998</c:v>
                </c:pt>
                <c:pt idx="27">
                  <c:v>0.77647345199999995</c:v>
                </c:pt>
                <c:pt idx="28">
                  <c:v>1.189397681</c:v>
                </c:pt>
                <c:pt idx="29">
                  <c:v>1.3028710059999999</c:v>
                </c:pt>
                <c:pt idx="30">
                  <c:v>1.2986673069999999</c:v>
                </c:pt>
                <c:pt idx="31">
                  <c:v>1.897125277</c:v>
                </c:pt>
                <c:pt idx="32">
                  <c:v>1.8563532249999999</c:v>
                </c:pt>
                <c:pt idx="33">
                  <c:v>2.0789697539999996</c:v>
                </c:pt>
                <c:pt idx="34">
                  <c:v>1.2680119569999999</c:v>
                </c:pt>
                <c:pt idx="35">
                  <c:v>2.3099049589999998</c:v>
                </c:pt>
                <c:pt idx="36">
                  <c:v>4.2912513670000001</c:v>
                </c:pt>
                <c:pt idx="37">
                  <c:v>2.231719419</c:v>
                </c:pt>
                <c:pt idx="38">
                  <c:v>2.2780890249999999</c:v>
                </c:pt>
                <c:pt idx="39">
                  <c:v>1.4938875730000001</c:v>
                </c:pt>
                <c:pt idx="40">
                  <c:v>1.0400311659999999</c:v>
                </c:pt>
                <c:pt idx="41" formatCode="#,##0.000">
                  <c:v>0.88351960399999996</c:v>
                </c:pt>
                <c:pt idx="42" formatCode="#,##0.000">
                  <c:v>1.4333826509999998</c:v>
                </c:pt>
                <c:pt idx="43" formatCode="#,##0.000">
                  <c:v>0.89899289999999998</c:v>
                </c:pt>
                <c:pt idx="44" formatCode="#,##0.000">
                  <c:v>0.76322217400000003</c:v>
                </c:pt>
                <c:pt idx="49">
                  <c:v>9.678629999999999E-4</c:v>
                </c:pt>
                <c:pt idx="50">
                  <c:v>1.9089E-5</c:v>
                </c:pt>
                <c:pt idx="51">
                  <c:v>1.1880425E-2</c:v>
                </c:pt>
                <c:pt idx="52">
                  <c:v>1.7101386999999999E-2</c:v>
                </c:pt>
                <c:pt idx="53">
                  <c:v>2.8024260999999998E-2</c:v>
                </c:pt>
                <c:pt idx="54">
                  <c:v>3.8575738000000005E-2</c:v>
                </c:pt>
                <c:pt idx="55">
                  <c:v>5.0310204999999997E-2</c:v>
                </c:pt>
                <c:pt idx="56">
                  <c:v>1.8753254779999999</c:v>
                </c:pt>
                <c:pt idx="57">
                  <c:v>2.6477734259999997</c:v>
                </c:pt>
                <c:pt idx="58">
                  <c:v>1.476277464</c:v>
                </c:pt>
                <c:pt idx="59">
                  <c:v>3.0664440449999999</c:v>
                </c:pt>
                <c:pt idx="60">
                  <c:v>5.6961951559999999</c:v>
                </c:pt>
                <c:pt idx="61">
                  <c:v>4.2045325940000007</c:v>
                </c:pt>
                <c:pt idx="62">
                  <c:v>3.9192711469999999</c:v>
                </c:pt>
                <c:pt idx="63">
                  <c:v>2.92964739</c:v>
                </c:pt>
                <c:pt idx="64">
                  <c:v>2.6708617909999997</c:v>
                </c:pt>
                <c:pt idx="65">
                  <c:v>2.343269474</c:v>
                </c:pt>
                <c:pt idx="66">
                  <c:v>2.8798692360000002</c:v>
                </c:pt>
                <c:pt idx="67">
                  <c:v>2.2220107429999998</c:v>
                </c:pt>
                <c:pt idx="68">
                  <c:v>2.1637089060000001</c:v>
                </c:pt>
                <c:pt idx="73">
                  <c:v>0.5489499109999999</c:v>
                </c:pt>
                <c:pt idx="74">
                  <c:v>0.48807575199999997</c:v>
                </c:pt>
                <c:pt idx="75">
                  <c:v>0.62791734399999999</c:v>
                </c:pt>
                <c:pt idx="76">
                  <c:v>1.0441708839999999</c:v>
                </c:pt>
                <c:pt idx="77">
                  <c:v>1.3717233219999998</c:v>
                </c:pt>
                <c:pt idx="78">
                  <c:v>1.602825556</c:v>
                </c:pt>
                <c:pt idx="79">
                  <c:v>2.2585106869999998</c:v>
                </c:pt>
                <c:pt idx="80">
                  <c:v>0.64104760399999994</c:v>
                </c:pt>
                <c:pt idx="81">
                  <c:v>0.60670941199999995</c:v>
                </c:pt>
                <c:pt idx="82">
                  <c:v>0.36830890899999996</c:v>
                </c:pt>
                <c:pt idx="83">
                  <c:v>0.63736019399999999</c:v>
                </c:pt>
                <c:pt idx="84">
                  <c:v>0.64727728500000004</c:v>
                </c:pt>
                <c:pt idx="85">
                  <c:v>0.31827445199999999</c:v>
                </c:pt>
                <c:pt idx="86">
                  <c:v>0.25603283599999999</c:v>
                </c:pt>
                <c:pt idx="87">
                  <c:v>0.17034445199999998</c:v>
                </c:pt>
                <c:pt idx="88">
                  <c:v>0.10949705999999999</c:v>
                </c:pt>
                <c:pt idx="89">
                  <c:v>5.2294159999999999E-2</c:v>
                </c:pt>
                <c:pt idx="90">
                  <c:v>0.18324861099999998</c:v>
                </c:pt>
                <c:pt idx="91">
                  <c:v>0.12526354000000001</c:v>
                </c:pt>
                <c:pt idx="92">
                  <c:v>6.5957765999999987E-2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AB-4F51-A713-01274DF16FDB}"/>
            </c:ext>
          </c:extLst>
        </c:ser>
        <c:ser>
          <c:idx val="2"/>
          <c:order val="4"/>
          <c:tx>
            <c:strRef>
              <c:f>ChartData!$A$7</c:f>
              <c:strCache>
                <c:ptCount val="1"/>
                <c:pt idx="0">
                  <c:v>Viet Nam</c:v>
                </c:pt>
              </c:strCache>
            </c:strRef>
          </c:tx>
          <c:spPr>
            <a:pattFill prst="wave">
              <a:fgClr>
                <a:srgbClr val="3333FF"/>
              </a:fgClr>
              <a:bgClr>
                <a:srgbClr val="66FFFF"/>
              </a:bgClr>
            </a:pattFill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ChartData!$B$7:$DJ$7</c:f>
              <c:numCache>
                <c:formatCode>#,##0.0</c:formatCode>
                <c:ptCount val="93"/>
                <c:pt idx="0">
                  <c:v>0</c:v>
                </c:pt>
                <c:pt idx="1">
                  <c:v>6.8019999999999999E-3</c:v>
                </c:pt>
                <c:pt idx="2">
                  <c:v>3.5230959999999999E-3</c:v>
                </c:pt>
                <c:pt idx="3">
                  <c:v>1.542494E-2</c:v>
                </c:pt>
                <c:pt idx="4">
                  <c:v>1.2162314E-2</c:v>
                </c:pt>
                <c:pt idx="5">
                  <c:v>0.13313083799999997</c:v>
                </c:pt>
                <c:pt idx="6">
                  <c:v>5.4396277E-2</c:v>
                </c:pt>
                <c:pt idx="7">
                  <c:v>0.124246681</c:v>
                </c:pt>
                <c:pt idx="8">
                  <c:v>0.19772958000000002</c:v>
                </c:pt>
                <c:pt idx="9">
                  <c:v>0.210828239</c:v>
                </c:pt>
                <c:pt idx="10">
                  <c:v>0.14604618799999999</c:v>
                </c:pt>
                <c:pt idx="11">
                  <c:v>0.298129806</c:v>
                </c:pt>
                <c:pt idx="12">
                  <c:v>0.37376556</c:v>
                </c:pt>
                <c:pt idx="13">
                  <c:v>0.10987968599999999</c:v>
                </c:pt>
                <c:pt idx="14">
                  <c:v>8.8966032E-2</c:v>
                </c:pt>
                <c:pt idx="15">
                  <c:v>8.4545465999999986E-2</c:v>
                </c:pt>
                <c:pt idx="16">
                  <c:v>7.4899682999999995E-2</c:v>
                </c:pt>
                <c:pt idx="17">
                  <c:v>7.8149636999999994E-2</c:v>
                </c:pt>
                <c:pt idx="18">
                  <c:v>0.11757798699999999</c:v>
                </c:pt>
                <c:pt idx="19">
                  <c:v>0.11703845</c:v>
                </c:pt>
                <c:pt idx="20">
                  <c:v>0.15355712399999999</c:v>
                </c:pt>
                <c:pt idx="25">
                  <c:v>1.4039999999999999E-3</c:v>
                </c:pt>
                <c:pt idx="26">
                  <c:v>0</c:v>
                </c:pt>
                <c:pt idx="27">
                  <c:v>1.069172E-3</c:v>
                </c:pt>
                <c:pt idx="28">
                  <c:v>1.059185E-3</c:v>
                </c:pt>
                <c:pt idx="29">
                  <c:v>5.7278120000000005E-3</c:v>
                </c:pt>
                <c:pt idx="30">
                  <c:v>1.4216809E-2</c:v>
                </c:pt>
                <c:pt idx="31">
                  <c:v>0.102644745</c:v>
                </c:pt>
                <c:pt idx="32">
                  <c:v>5.2613350999999996E-2</c:v>
                </c:pt>
                <c:pt idx="33">
                  <c:v>8.3700119000000003E-2</c:v>
                </c:pt>
                <c:pt idx="34">
                  <c:v>4.6903503999999999E-2</c:v>
                </c:pt>
                <c:pt idx="35">
                  <c:v>9.0430945999999998E-2</c:v>
                </c:pt>
                <c:pt idx="36">
                  <c:v>0.151796441</c:v>
                </c:pt>
                <c:pt idx="37">
                  <c:v>0.20910521499999998</c:v>
                </c:pt>
                <c:pt idx="38">
                  <c:v>0.144833095</c:v>
                </c:pt>
                <c:pt idx="39">
                  <c:v>0.121363361</c:v>
                </c:pt>
                <c:pt idx="40">
                  <c:v>0.10321214499999999</c:v>
                </c:pt>
                <c:pt idx="41" formatCode="#,##0.000">
                  <c:v>0.11172404999999999</c:v>
                </c:pt>
                <c:pt idx="42" formatCode="#,##0.000">
                  <c:v>0.12896859799999999</c:v>
                </c:pt>
                <c:pt idx="43" formatCode="#,##0.000">
                  <c:v>0.13283892999999999</c:v>
                </c:pt>
                <c:pt idx="44" formatCode="#,##0.000">
                  <c:v>0.13650316300000001</c:v>
                </c:pt>
                <c:pt idx="49">
                  <c:v>0.15772</c:v>
                </c:pt>
                <c:pt idx="50">
                  <c:v>0.16088767099999998</c:v>
                </c:pt>
                <c:pt idx="51">
                  <c:v>0.194860438</c:v>
                </c:pt>
                <c:pt idx="52">
                  <c:v>0.289576687</c:v>
                </c:pt>
                <c:pt idx="53">
                  <c:v>0.18067120799999997</c:v>
                </c:pt>
                <c:pt idx="54">
                  <c:v>0.211430759</c:v>
                </c:pt>
                <c:pt idx="55">
                  <c:v>0.30135497099999997</c:v>
                </c:pt>
                <c:pt idx="56">
                  <c:v>0.391125373</c:v>
                </c:pt>
                <c:pt idx="57">
                  <c:v>0.35148945699999995</c:v>
                </c:pt>
                <c:pt idx="58">
                  <c:v>0.22277273</c:v>
                </c:pt>
                <c:pt idx="59">
                  <c:v>0.64710761000000006</c:v>
                </c:pt>
                <c:pt idx="60">
                  <c:v>1.2095449139999999</c:v>
                </c:pt>
                <c:pt idx="61">
                  <c:v>2.1503092010000002</c:v>
                </c:pt>
                <c:pt idx="62">
                  <c:v>2.1368049539999996</c:v>
                </c:pt>
                <c:pt idx="63">
                  <c:v>1.4607788909999999</c:v>
                </c:pt>
                <c:pt idx="64">
                  <c:v>0.88569116799999992</c:v>
                </c:pt>
                <c:pt idx="65">
                  <c:v>0.69045038199999997</c:v>
                </c:pt>
                <c:pt idx="66">
                  <c:v>0.69514838800000001</c:v>
                </c:pt>
                <c:pt idx="67">
                  <c:v>0.70287886600000005</c:v>
                </c:pt>
                <c:pt idx="68">
                  <c:v>0.71431984599999998</c:v>
                </c:pt>
                <c:pt idx="73">
                  <c:v>9.2999999999999997E-5</c:v>
                </c:pt>
                <c:pt idx="74">
                  <c:v>1.5612649999999998E-3</c:v>
                </c:pt>
                <c:pt idx="75">
                  <c:v>5.9535616999999999E-2</c:v>
                </c:pt>
                <c:pt idx="76">
                  <c:v>7.4894448000000002E-2</c:v>
                </c:pt>
                <c:pt idx="77">
                  <c:v>0.16121756199999998</c:v>
                </c:pt>
                <c:pt idx="78">
                  <c:v>0.43442077200000001</c:v>
                </c:pt>
                <c:pt idx="79">
                  <c:v>0.60895839299999999</c:v>
                </c:pt>
                <c:pt idx="80">
                  <c:v>0.66988565799999988</c:v>
                </c:pt>
                <c:pt idx="81">
                  <c:v>0.91669433199999995</c:v>
                </c:pt>
                <c:pt idx="82">
                  <c:v>0.6929374439999999</c:v>
                </c:pt>
                <c:pt idx="83">
                  <c:v>1.0517634069999999</c:v>
                </c:pt>
                <c:pt idx="84">
                  <c:v>1.2539601969999998</c:v>
                </c:pt>
                <c:pt idx="85">
                  <c:v>2.6634115999999999E-2</c:v>
                </c:pt>
                <c:pt idx="86">
                  <c:v>8.0725040000000012E-3</c:v>
                </c:pt>
                <c:pt idx="87">
                  <c:v>2.1286679999999998E-3</c:v>
                </c:pt>
                <c:pt idx="88">
                  <c:v>1.279496E-3</c:v>
                </c:pt>
                <c:pt idx="89">
                  <c:v>7.13111E-4</c:v>
                </c:pt>
                <c:pt idx="90">
                  <c:v>1.059356E-3</c:v>
                </c:pt>
                <c:pt idx="91">
                  <c:v>7.4406500000000003E-4</c:v>
                </c:pt>
                <c:pt idx="92">
                  <c:v>4.2029699999999998E-4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A2-4270-95C0-896B0B90D42B}"/>
            </c:ext>
          </c:extLst>
        </c:ser>
        <c:ser>
          <c:idx val="3"/>
          <c:order val="5"/>
          <c:tx>
            <c:strRef>
              <c:f>ChartData!$A$8</c:f>
              <c:strCache>
                <c:ptCount val="1"/>
                <c:pt idx="0">
                  <c:v>Rest of world</c:v>
                </c:pt>
              </c:strCache>
            </c:strRef>
          </c:tx>
          <c:spPr>
            <a:pattFill prst="trellis">
              <a:fgClr>
                <a:srgbClr val="993300"/>
              </a:fgClr>
              <a:bgClr>
                <a:schemeClr val="bg1"/>
              </a:bgClr>
            </a:pattFill>
          </c:spPr>
          <c:invertIfNegative val="0"/>
          <c:cat>
            <c:strRef>
              <c:f>ChartData!$B$2:$DJ$2</c:f>
              <c:strCache>
                <c:ptCount val="93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5">
                  <c:v>2000</c:v>
                </c:pt>
                <c:pt idx="26">
                  <c:v>2001</c:v>
                </c:pt>
                <c:pt idx="27">
                  <c:v>2002</c:v>
                </c:pt>
                <c:pt idx="28">
                  <c:v>2003</c:v>
                </c:pt>
                <c:pt idx="29">
                  <c:v>2004</c:v>
                </c:pt>
                <c:pt idx="30">
                  <c:v>2005</c:v>
                </c:pt>
                <c:pt idx="31">
                  <c:v>2006</c:v>
                </c:pt>
                <c:pt idx="32">
                  <c:v>2007</c:v>
                </c:pt>
                <c:pt idx="33">
                  <c:v>2008</c:v>
                </c:pt>
                <c:pt idx="34">
                  <c:v>2009</c:v>
                </c:pt>
                <c:pt idx="35">
                  <c:v>2010</c:v>
                </c:pt>
                <c:pt idx="36">
                  <c:v>2011</c:v>
                </c:pt>
                <c:pt idx="37">
                  <c:v>2012</c:v>
                </c:pt>
                <c:pt idx="38">
                  <c:v>2013</c:v>
                </c:pt>
                <c:pt idx="39">
                  <c:v>2014</c:v>
                </c:pt>
                <c:pt idx="40">
                  <c:v>2015</c:v>
                </c:pt>
                <c:pt idx="41">
                  <c:v>2016</c:v>
                </c:pt>
                <c:pt idx="42">
                  <c:v>2017</c:v>
                </c:pt>
                <c:pt idx="43">
                  <c:v>2018</c:v>
                </c:pt>
                <c:pt idx="44">
                  <c:v>2019</c:v>
                </c:pt>
                <c:pt idx="49">
                  <c:v>2000</c:v>
                </c:pt>
                <c:pt idx="50">
                  <c:v>2001</c:v>
                </c:pt>
                <c:pt idx="51">
                  <c:v>2002</c:v>
                </c:pt>
                <c:pt idx="52">
                  <c:v>2003</c:v>
                </c:pt>
                <c:pt idx="53">
                  <c:v>2004</c:v>
                </c:pt>
                <c:pt idx="54">
                  <c:v>2005</c:v>
                </c:pt>
                <c:pt idx="55">
                  <c:v>2006</c:v>
                </c:pt>
                <c:pt idx="56">
                  <c:v>2007</c:v>
                </c:pt>
                <c:pt idx="57">
                  <c:v>2008</c:v>
                </c:pt>
                <c:pt idx="58">
                  <c:v>2009</c:v>
                </c:pt>
                <c:pt idx="59">
                  <c:v>2010</c:v>
                </c:pt>
                <c:pt idx="60">
                  <c:v>2011</c:v>
                </c:pt>
                <c:pt idx="61">
                  <c:v>2012</c:v>
                </c:pt>
                <c:pt idx="62">
                  <c:v>2013</c:v>
                </c:pt>
                <c:pt idx="63">
                  <c:v>2014</c:v>
                </c:pt>
                <c:pt idx="64">
                  <c:v>2015</c:v>
                </c:pt>
                <c:pt idx="65">
                  <c:v>2016</c:v>
                </c:pt>
                <c:pt idx="66">
                  <c:v>2017</c:v>
                </c:pt>
                <c:pt idx="67">
                  <c:v>2018</c:v>
                </c:pt>
                <c:pt idx="68">
                  <c:v>2019</c:v>
                </c:pt>
                <c:pt idx="73">
                  <c:v>2000</c:v>
                </c:pt>
                <c:pt idx="74">
                  <c:v>2001</c:v>
                </c:pt>
                <c:pt idx="75">
                  <c:v>2002</c:v>
                </c:pt>
                <c:pt idx="76">
                  <c:v>2003</c:v>
                </c:pt>
                <c:pt idx="77">
                  <c:v>2004</c:v>
                </c:pt>
                <c:pt idx="78">
                  <c:v>2005</c:v>
                </c:pt>
                <c:pt idx="79">
                  <c:v>2006</c:v>
                </c:pt>
                <c:pt idx="80">
                  <c:v>2007</c:v>
                </c:pt>
                <c:pt idx="81">
                  <c:v>2008</c:v>
                </c:pt>
                <c:pt idx="82">
                  <c:v>2009</c:v>
                </c:pt>
                <c:pt idx="83">
                  <c:v>2010</c:v>
                </c:pt>
                <c:pt idx="84">
                  <c:v>2011</c:v>
                </c:pt>
                <c:pt idx="85">
                  <c:v>2012</c:v>
                </c:pt>
                <c:pt idx="86">
                  <c:v>2013</c:v>
                </c:pt>
                <c:pt idx="87">
                  <c:v>2014</c:v>
                </c:pt>
                <c:pt idx="88">
                  <c:v>2015</c:v>
                </c:pt>
                <c:pt idx="89">
                  <c:v>2016</c:v>
                </c:pt>
                <c:pt idx="90">
                  <c:v>2017</c:v>
                </c:pt>
                <c:pt idx="91">
                  <c:v>2018</c:v>
                </c:pt>
                <c:pt idx="92">
                  <c:v>2019</c:v>
                </c:pt>
              </c:strCache>
            </c:strRef>
          </c:cat>
          <c:val>
            <c:numRef>
              <c:f>ChartData!$B$8:$DJ$8</c:f>
              <c:numCache>
                <c:formatCode>#,##0.0</c:formatCode>
                <c:ptCount val="93"/>
                <c:pt idx="0">
                  <c:v>0</c:v>
                </c:pt>
                <c:pt idx="1">
                  <c:v>8.5513604000000021E-2</c:v>
                </c:pt>
                <c:pt idx="2">
                  <c:v>6.3444674000000034E-2</c:v>
                </c:pt>
                <c:pt idx="3">
                  <c:v>5.2440871999999972E-2</c:v>
                </c:pt>
                <c:pt idx="4">
                  <c:v>0.10507266199999998</c:v>
                </c:pt>
                <c:pt idx="5">
                  <c:v>9.8467667000000203E-2</c:v>
                </c:pt>
                <c:pt idx="6">
                  <c:v>0.11189027899999981</c:v>
                </c:pt>
                <c:pt idx="7">
                  <c:v>0.14448684800000033</c:v>
                </c:pt>
                <c:pt idx="8">
                  <c:v>0.20426060899999965</c:v>
                </c:pt>
                <c:pt idx="9">
                  <c:v>0.20699056599999954</c:v>
                </c:pt>
                <c:pt idx="10">
                  <c:v>0.12598552400000029</c:v>
                </c:pt>
                <c:pt idx="11">
                  <c:v>0.21985210000000022</c:v>
                </c:pt>
                <c:pt idx="12">
                  <c:v>0.37882780840000008</c:v>
                </c:pt>
                <c:pt idx="13">
                  <c:v>0.19943957979999904</c:v>
                </c:pt>
                <c:pt idx="14">
                  <c:v>0.18541039299999973</c:v>
                </c:pt>
                <c:pt idx="15">
                  <c:v>0.12797006099999964</c:v>
                </c:pt>
                <c:pt idx="16">
                  <c:v>9.8720539000000107E-2</c:v>
                </c:pt>
                <c:pt idx="17">
                  <c:v>0.10304111299999996</c:v>
                </c:pt>
                <c:pt idx="18">
                  <c:v>0.19734822099999971</c:v>
                </c:pt>
                <c:pt idx="19">
                  <c:v>8.7864598000000127E-2</c:v>
                </c:pt>
                <c:pt idx="20">
                  <c:v>0.16102946400000029</c:v>
                </c:pt>
                <c:pt idx="25">
                  <c:v>8.8214581999999986E-2</c:v>
                </c:pt>
                <c:pt idx="26">
                  <c:v>7.3910563999999956E-2</c:v>
                </c:pt>
                <c:pt idx="27">
                  <c:v>0.11321882599999977</c:v>
                </c:pt>
                <c:pt idx="28">
                  <c:v>0.15041992100000012</c:v>
                </c:pt>
                <c:pt idx="29">
                  <c:v>0.17169109799999993</c:v>
                </c:pt>
                <c:pt idx="30">
                  <c:v>0.18311833900000019</c:v>
                </c:pt>
                <c:pt idx="31">
                  <c:v>0.28435505400000016</c:v>
                </c:pt>
                <c:pt idx="32">
                  <c:v>0.19232801999999927</c:v>
                </c:pt>
                <c:pt idx="33">
                  <c:v>0.27917457500000031</c:v>
                </c:pt>
                <c:pt idx="34">
                  <c:v>0.11579834499999997</c:v>
                </c:pt>
                <c:pt idx="35">
                  <c:v>0.48952164499999995</c:v>
                </c:pt>
                <c:pt idx="36">
                  <c:v>0.41814598400000058</c:v>
                </c:pt>
                <c:pt idx="37">
                  <c:v>0.44532790700000024</c:v>
                </c:pt>
                <c:pt idx="38">
                  <c:v>0.20744402300000031</c:v>
                </c:pt>
                <c:pt idx="39">
                  <c:v>0.25670142699999965</c:v>
                </c:pt>
                <c:pt idx="40">
                  <c:v>0.22108172500000012</c:v>
                </c:pt>
                <c:pt idx="41" formatCode="#,##0.000">
                  <c:v>0.22075657199999998</c:v>
                </c:pt>
                <c:pt idx="42" formatCode="#,##0.000">
                  <c:v>0.32244375799999991</c:v>
                </c:pt>
                <c:pt idx="43" formatCode="#,##0.000">
                  <c:v>0.26037055600000025</c:v>
                </c:pt>
                <c:pt idx="44" formatCode="#,##0.000">
                  <c:v>0.21594513800000015</c:v>
                </c:pt>
                <c:pt idx="49">
                  <c:v>0.19228865799999983</c:v>
                </c:pt>
                <c:pt idx="50">
                  <c:v>0.14996383700000004</c:v>
                </c:pt>
                <c:pt idx="51">
                  <c:v>0.1319654210000003</c:v>
                </c:pt>
                <c:pt idx="52">
                  <c:v>0.19284835400000055</c:v>
                </c:pt>
                <c:pt idx="53">
                  <c:v>0.24741335900000072</c:v>
                </c:pt>
                <c:pt idx="54">
                  <c:v>0.30040350500000024</c:v>
                </c:pt>
                <c:pt idx="55">
                  <c:v>0.4616987899999998</c:v>
                </c:pt>
                <c:pt idx="56">
                  <c:v>0.64823091300000435</c:v>
                </c:pt>
                <c:pt idx="57">
                  <c:v>1.0349941949999995</c:v>
                </c:pt>
                <c:pt idx="58">
                  <c:v>0.55997036199999961</c:v>
                </c:pt>
                <c:pt idx="59">
                  <c:v>1.2305238579999997</c:v>
                </c:pt>
                <c:pt idx="60">
                  <c:v>1.2645910415999957</c:v>
                </c:pt>
                <c:pt idx="61">
                  <c:v>0.92671550700000083</c:v>
                </c:pt>
                <c:pt idx="62">
                  <c:v>0.84810569239999722</c:v>
                </c:pt>
                <c:pt idx="63">
                  <c:v>0.55863016400000198</c:v>
                </c:pt>
                <c:pt idx="64">
                  <c:v>0.37301856800000266</c:v>
                </c:pt>
                <c:pt idx="65">
                  <c:v>0.44275280000000095</c:v>
                </c:pt>
                <c:pt idx="66">
                  <c:v>0.67951611699999859</c:v>
                </c:pt>
                <c:pt idx="67">
                  <c:v>0.53619802999999955</c:v>
                </c:pt>
                <c:pt idx="68">
                  <c:v>0.59483921299999842</c:v>
                </c:pt>
                <c:pt idx="73">
                  <c:v>7.6381162999999863E-2</c:v>
                </c:pt>
                <c:pt idx="74">
                  <c:v>7.6862498000000223E-2</c:v>
                </c:pt>
                <c:pt idx="75">
                  <c:v>0.10093105000000013</c:v>
                </c:pt>
                <c:pt idx="76">
                  <c:v>0.16250836899999976</c:v>
                </c:pt>
                <c:pt idx="77">
                  <c:v>0.23262784700000005</c:v>
                </c:pt>
                <c:pt idx="78">
                  <c:v>0.21319565200000001</c:v>
                </c:pt>
                <c:pt idx="79">
                  <c:v>0.24024314900000032</c:v>
                </c:pt>
                <c:pt idx="80">
                  <c:v>0.23938124900000002</c:v>
                </c:pt>
                <c:pt idx="81">
                  <c:v>0.30211937599999983</c:v>
                </c:pt>
                <c:pt idx="82">
                  <c:v>0.20079050200000004</c:v>
                </c:pt>
                <c:pt idx="83">
                  <c:v>0.3622481689999999</c:v>
                </c:pt>
                <c:pt idx="84">
                  <c:v>0.60136457360000062</c:v>
                </c:pt>
                <c:pt idx="85">
                  <c:v>0.53773906119999992</c:v>
                </c:pt>
                <c:pt idx="86">
                  <c:v>0.41885987799999996</c:v>
                </c:pt>
                <c:pt idx="87">
                  <c:v>0.34732723700000001</c:v>
                </c:pt>
                <c:pt idx="88">
                  <c:v>0.32604875500000008</c:v>
                </c:pt>
                <c:pt idx="89">
                  <c:v>0.29429989000000001</c:v>
                </c:pt>
                <c:pt idx="90">
                  <c:v>0.37721253599999993</c:v>
                </c:pt>
                <c:pt idx="91">
                  <c:v>0.29772297299999995</c:v>
                </c:pt>
                <c:pt idx="92">
                  <c:v>0.29723061699999997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A2-4270-95C0-896B0B90D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3595680"/>
        <c:axId val="1"/>
      </c:barChart>
      <c:catAx>
        <c:axId val="3835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2"/>
        <c:tickMarkSkip val="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Export value </a:t>
                </a: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(US$ billion, fob, nominal)</a:t>
                </a:r>
              </a:p>
            </c:rich>
          </c:tx>
          <c:layout>
            <c:manualLayout>
              <c:xMode val="edge"/>
              <c:yMode val="edge"/>
              <c:x val="1.7296092705392958E-2"/>
              <c:y val="6.3566217358423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956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4.0884836329421088E-2"/>
          <c:y val="0.90398460785622126"/>
          <c:w val="0.9182675927301539"/>
          <c:h val="7.4057564838293524E-2"/>
        </c:manualLayout>
      </c:layout>
      <c:overlay val="0"/>
      <c:spPr>
        <a:solidFill>
          <a:srgbClr val="FFFFCC"/>
        </a:solidFill>
        <a:ln w="3175">
          <a:solidFill>
            <a:srgbClr val="00FF00"/>
          </a:solidFill>
          <a:prstDash val="solid"/>
        </a:ln>
      </c:spPr>
      <c:txPr>
        <a:bodyPr/>
        <a:lstStyle/>
        <a:p>
          <a:pPr>
            <a:defRPr sz="15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71444286901267"/>
          <c:y val="0.10169713955247121"/>
          <c:w val="0.85773150443770074"/>
          <c:h val="0.68646403309755777"/>
        </c:manualLayout>
      </c:layout>
      <c:lineChart>
        <c:grouping val="standard"/>
        <c:varyColors val="0"/>
        <c:ser>
          <c:idx val="0"/>
          <c:order val="0"/>
          <c:tx>
            <c:strRef>
              <c:f>DataUSDpertonne!$A$3</c:f>
              <c:strCache>
                <c:ptCount val="1"/>
                <c:pt idx="0">
                  <c:v>Indonesia</c:v>
                </c:pt>
              </c:strCache>
            </c:strRef>
          </c:tx>
          <c:spPr>
            <a:ln>
              <a:noFill/>
            </a:ln>
          </c:spPr>
          <c:cat>
            <c:strRef>
              <c:f>DataUSDpertonne!$B$2:$DP$2</c:f>
              <c:strCache>
                <c:ptCount val="99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  <c:pt idx="68">
                  <c:v>2015</c:v>
                </c:pt>
                <c:pt idx="69">
                  <c:v>2016</c:v>
                </c:pt>
                <c:pt idx="70">
                  <c:v>2017</c:v>
                </c:pt>
                <c:pt idx="71">
                  <c:v>2018</c:v>
                </c:pt>
                <c:pt idx="72">
                  <c:v>2019</c:v>
                </c:pt>
                <c:pt idx="79">
                  <c:v>2000</c:v>
                </c:pt>
                <c:pt idx="80">
                  <c:v>2001</c:v>
                </c:pt>
                <c:pt idx="81">
                  <c:v>2002</c:v>
                </c:pt>
                <c:pt idx="82">
                  <c:v>2003</c:v>
                </c:pt>
                <c:pt idx="83">
                  <c:v>2004</c:v>
                </c:pt>
                <c:pt idx="84">
                  <c:v>2005</c:v>
                </c:pt>
                <c:pt idx="85">
                  <c:v>2006</c:v>
                </c:pt>
                <c:pt idx="86">
                  <c:v>2007</c:v>
                </c:pt>
                <c:pt idx="87">
                  <c:v>2008</c:v>
                </c:pt>
                <c:pt idx="88">
                  <c:v>2009</c:v>
                </c:pt>
                <c:pt idx="89">
                  <c:v>2010</c:v>
                </c:pt>
                <c:pt idx="90">
                  <c:v>2011</c:v>
                </c:pt>
                <c:pt idx="91">
                  <c:v>2012</c:v>
                </c:pt>
                <c:pt idx="92">
                  <c:v>2013</c:v>
                </c:pt>
                <c:pt idx="93">
                  <c:v>2014</c:v>
                </c:pt>
                <c:pt idx="94">
                  <c:v>2015</c:v>
                </c:pt>
                <c:pt idx="95">
                  <c:v>2016</c:v>
                </c:pt>
                <c:pt idx="96">
                  <c:v>2017</c:v>
                </c:pt>
                <c:pt idx="97">
                  <c:v>2018</c:v>
                </c:pt>
                <c:pt idx="98">
                  <c:v>2019</c:v>
                </c:pt>
              </c:strCache>
            </c:strRef>
          </c:cat>
          <c:val>
            <c:numRef>
              <c:f>DataUSDpertonne!$B$3:$DP$3</c:f>
              <c:numCache>
                <c:formatCode>General</c:formatCode>
                <c:ptCount val="99"/>
                <c:pt idx="31" formatCode="#,##0.0">
                  <c:v>1.1662188275782315</c:v>
                </c:pt>
                <c:pt idx="32" formatCode="#,##0.0">
                  <c:v>1.2871450604182209</c:v>
                </c:pt>
                <c:pt idx="33" formatCode="#,##0.0">
                  <c:v>1.8715893910959427</c:v>
                </c:pt>
                <c:pt idx="34" formatCode="#,##0.0">
                  <c:v>2.0342273403102027</c:v>
                </c:pt>
                <c:pt idx="35" formatCode="#,##0.0">
                  <c:v>2.6535880863587331</c:v>
                </c:pt>
                <c:pt idx="36" formatCode="#,##0.0">
                  <c:v>1.6412202229612192</c:v>
                </c:pt>
                <c:pt idx="37" formatCode="#,##0.0">
                  <c:v>3.2002803234365151</c:v>
                </c:pt>
                <c:pt idx="38" formatCode="#,##0.0">
                  <c:v>4.7376701005971071</c:v>
                </c:pt>
                <c:pt idx="39" formatCode="#,##0.0">
                  <c:v>3.2790798241860566</c:v>
                </c:pt>
                <c:pt idx="40" formatCode="#,##0.0">
                  <c:v>2.7515169615592288</c:v>
                </c:pt>
                <c:pt idx="41" formatCode="#,##0.0">
                  <c:v>2.0205210098227995</c:v>
                </c:pt>
                <c:pt idx="42" formatCode="#,##0.0">
                  <c:v>1.5769975859737022</c:v>
                </c:pt>
                <c:pt idx="43" formatCode="#,##0.0">
                  <c:v>1.5194262159263068</c:v>
                </c:pt>
                <c:pt idx="44" formatCode="#,##0.0">
                  <c:v>2.0810861766973927</c:v>
                </c:pt>
                <c:pt idx="45" formatCode="#,##0.0">
                  <c:v>1.6138286341791481</c:v>
                </c:pt>
                <c:pt idx="46" formatCode="#,##0.0">
                  <c:v>1.6116944757654044</c:v>
                </c:pt>
                <c:pt idx="53" formatCode="#,##0.0">
                  <c:v>0.6396866876088142</c:v>
                </c:pt>
                <c:pt idx="54" formatCode="#,##0.0">
                  <c:v>0.53117902339692313</c:v>
                </c:pt>
                <c:pt idx="55" formatCode="#,##0.0">
                  <c:v>0.67573967158291282</c:v>
                </c:pt>
                <c:pt idx="56" formatCode="#,##0.0">
                  <c:v>0.88498667576435908</c:v>
                </c:pt>
                <c:pt idx="57" formatCode="#,##0.0">
                  <c:v>1.1593270462279692</c:v>
                </c:pt>
                <c:pt idx="58" formatCode="#,##0.0">
                  <c:v>1.2739833585515374</c:v>
                </c:pt>
                <c:pt idx="59" formatCode="#,##0.0">
                  <c:v>1.8946329371665722</c:v>
                </c:pt>
                <c:pt idx="60" formatCode="#,##0.0">
                  <c:v>2.0238305013478852</c:v>
                </c:pt>
                <c:pt idx="61" formatCode="#,##0.0">
                  <c:v>2.6411896631551106</c:v>
                </c:pt>
                <c:pt idx="62" formatCode="#,##0.0">
                  <c:v>1.6297235051261909</c:v>
                </c:pt>
                <c:pt idx="63" formatCode="#,##0.0">
                  <c:v>3.1169040294342216</c:v>
                </c:pt>
                <c:pt idx="64" formatCode="#,##0.0">
                  <c:v>4.6053022985258902</c:v>
                </c:pt>
                <c:pt idx="65" formatCode="#,##0.0">
                  <c:v>3.2178423819284703</c:v>
                </c:pt>
                <c:pt idx="66" formatCode="#,##0.0">
                  <c:v>2.5532804352806848</c:v>
                </c:pt>
                <c:pt idx="67" formatCode="#,##0.0">
                  <c:v>1.8021592560902655</c:v>
                </c:pt>
                <c:pt idx="68" formatCode="#,##0.0">
                  <c:v>1.4012271565889354</c:v>
                </c:pt>
                <c:pt idx="69" formatCode="#,##0.0">
                  <c:v>1.3001749790755097</c:v>
                </c:pt>
                <c:pt idx="70" formatCode="#,##0.0">
                  <c:v>1.6961396718619099</c:v>
                </c:pt>
                <c:pt idx="71" formatCode="#,##0.0">
                  <c:v>1.3993773800693088</c:v>
                </c:pt>
                <c:pt idx="72" formatCode="#,##0.0">
                  <c:v>1.4037768824798367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2A-4C32-8C28-535EE85AF0A5}"/>
            </c:ext>
          </c:extLst>
        </c:ser>
        <c:ser>
          <c:idx val="4"/>
          <c:order val="1"/>
          <c:tx>
            <c:strRef>
              <c:f>DataUSDpertonne!$A$4</c:f>
              <c:strCache>
                <c:ptCount val="1"/>
                <c:pt idx="0">
                  <c:v>Ivory Coast</c:v>
                </c:pt>
              </c:strCache>
            </c:strRef>
          </c:tx>
          <c:spPr>
            <a:ln>
              <a:noFill/>
            </a:ln>
          </c:spPr>
          <c:cat>
            <c:strRef>
              <c:f>DataUSDpertonne!$B$2:$DP$2</c:f>
              <c:strCache>
                <c:ptCount val="99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  <c:pt idx="68">
                  <c:v>2015</c:v>
                </c:pt>
                <c:pt idx="69">
                  <c:v>2016</c:v>
                </c:pt>
                <c:pt idx="70">
                  <c:v>2017</c:v>
                </c:pt>
                <c:pt idx="71">
                  <c:v>2018</c:v>
                </c:pt>
                <c:pt idx="72">
                  <c:v>2019</c:v>
                </c:pt>
                <c:pt idx="79">
                  <c:v>2000</c:v>
                </c:pt>
                <c:pt idx="80">
                  <c:v>2001</c:v>
                </c:pt>
                <c:pt idx="81">
                  <c:v>2002</c:v>
                </c:pt>
                <c:pt idx="82">
                  <c:v>2003</c:v>
                </c:pt>
                <c:pt idx="83">
                  <c:v>2004</c:v>
                </c:pt>
                <c:pt idx="84">
                  <c:v>2005</c:v>
                </c:pt>
                <c:pt idx="85">
                  <c:v>2006</c:v>
                </c:pt>
                <c:pt idx="86">
                  <c:v>2007</c:v>
                </c:pt>
                <c:pt idx="87">
                  <c:v>2008</c:v>
                </c:pt>
                <c:pt idx="88">
                  <c:v>2009</c:v>
                </c:pt>
                <c:pt idx="89">
                  <c:v>2010</c:v>
                </c:pt>
                <c:pt idx="90">
                  <c:v>2011</c:v>
                </c:pt>
                <c:pt idx="91">
                  <c:v>2012</c:v>
                </c:pt>
                <c:pt idx="92">
                  <c:v>2013</c:v>
                </c:pt>
                <c:pt idx="93">
                  <c:v>2014</c:v>
                </c:pt>
                <c:pt idx="94">
                  <c:v>2015</c:v>
                </c:pt>
                <c:pt idx="95">
                  <c:v>2016</c:v>
                </c:pt>
                <c:pt idx="96">
                  <c:v>2017</c:v>
                </c:pt>
                <c:pt idx="97">
                  <c:v>2018</c:v>
                </c:pt>
                <c:pt idx="98">
                  <c:v>2019</c:v>
                </c:pt>
              </c:strCache>
            </c:strRef>
          </c:cat>
          <c:val>
            <c:numRef>
              <c:f>DataUSDpertonne!$B$4:$DP$4</c:f>
              <c:numCache>
                <c:formatCode>General</c:formatCode>
                <c:ptCount val="99"/>
                <c:pt idx="19" formatCode="#,##0.0">
                  <c:v>0.55805399791077626</c:v>
                </c:pt>
                <c:pt idx="20" formatCode="#,##0.0">
                  <c:v>0.59787939580597738</c:v>
                </c:pt>
                <c:pt idx="53" formatCode="#,##0.0">
                  <c:v>0.64267831147674614</c:v>
                </c:pt>
                <c:pt idx="54" formatCode="#,##0.0">
                  <c:v>0.54054823032956989</c:v>
                </c:pt>
                <c:pt idx="55" formatCode="#,##0.0">
                  <c:v>0.68108809502876422</c:v>
                </c:pt>
                <c:pt idx="56" formatCode="#,##0.0">
                  <c:v>0.95144009057486112</c:v>
                </c:pt>
                <c:pt idx="57" formatCode="#,##0.0">
                  <c:v>1.1973028757559914</c:v>
                </c:pt>
                <c:pt idx="58" formatCode="#,##0.0">
                  <c:v>1.2752713348905624</c:v>
                </c:pt>
                <c:pt idx="59" formatCode="#,##0.0">
                  <c:v>1.8146396887496263</c:v>
                </c:pt>
                <c:pt idx="60" formatCode="#,##0.0">
                  <c:v>1.9405339366142578</c:v>
                </c:pt>
                <c:pt idx="61" formatCode="#,##0.0">
                  <c:v>2.4708478009424923</c:v>
                </c:pt>
                <c:pt idx="62" formatCode="#,##0.0">
                  <c:v>1.5503064218741547</c:v>
                </c:pt>
                <c:pt idx="63" formatCode="#,##0.0">
                  <c:v>2.8398555216773871</c:v>
                </c:pt>
                <c:pt idx="64" formatCode="#,##0.0">
                  <c:v>4.3909391819604897</c:v>
                </c:pt>
                <c:pt idx="65" formatCode="#,##0.0">
                  <c:v>3.0414335433018675</c:v>
                </c:pt>
                <c:pt idx="66" formatCode="#,##0.0">
                  <c:v>2.9422790948512816</c:v>
                </c:pt>
                <c:pt idx="67" formatCode="#,##0.0">
                  <c:v>1.7096724848502898</c:v>
                </c:pt>
                <c:pt idx="68" formatCode="#,##0.0">
                  <c:v>1.223658775511925</c:v>
                </c:pt>
                <c:pt idx="69" formatCode="#,##0.0">
                  <c:v>1.1665331773518008</c:v>
                </c:pt>
                <c:pt idx="70" formatCode="#,##0.0">
                  <c:v>1.5384787572143774</c:v>
                </c:pt>
                <c:pt idx="71" formatCode="#,##0.0">
                  <c:v>1.2854815735709186</c:v>
                </c:pt>
                <c:pt idx="72" formatCode="#,##0.0">
                  <c:v>1.2265076200156018</c:v>
                </c:pt>
                <c:pt idx="84" formatCode="#,##0.0">
                  <c:v>1.2340363978707738</c:v>
                </c:pt>
                <c:pt idx="85" formatCode="#,##0.0">
                  <c:v>1.7815830011690585</c:v>
                </c:pt>
                <c:pt idx="86" formatCode="#,##0.0">
                  <c:v>1.9564506517696971</c:v>
                </c:pt>
                <c:pt idx="87" formatCode="#,##0.0">
                  <c:v>2.4353848319934213</c:v>
                </c:pt>
                <c:pt idx="88" formatCode="#,##0.0">
                  <c:v>1.5796842184918276</c:v>
                </c:pt>
                <c:pt idx="89" formatCode="#,##0.0">
                  <c:v>2.7845812286248419</c:v>
                </c:pt>
                <c:pt idx="96" formatCode="#,##0.0">
                  <c:v>0.52340733609162948</c:v>
                </c:pt>
                <c:pt idx="98" formatCode="#,##0.0">
                  <c:v>0.63135756502499862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2A-4C32-8C28-535EE85AF0A5}"/>
            </c:ext>
          </c:extLst>
        </c:ser>
        <c:ser>
          <c:idx val="6"/>
          <c:order val="2"/>
          <c:tx>
            <c:strRef>
              <c:f>DataUSDpertonne!$A$5</c:f>
              <c:strCache>
                <c:ptCount val="1"/>
                <c:pt idx="0">
                  <c:v>Malaysia</c:v>
                </c:pt>
              </c:strCache>
            </c:strRef>
          </c:tx>
          <c:spPr>
            <a:ln>
              <a:noFill/>
            </a:ln>
          </c:spPr>
          <c:cat>
            <c:strRef>
              <c:f>DataUSDpertonne!$B$2:$DP$2</c:f>
              <c:strCache>
                <c:ptCount val="99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  <c:pt idx="68">
                  <c:v>2015</c:v>
                </c:pt>
                <c:pt idx="69">
                  <c:v>2016</c:v>
                </c:pt>
                <c:pt idx="70">
                  <c:v>2017</c:v>
                </c:pt>
                <c:pt idx="71">
                  <c:v>2018</c:v>
                </c:pt>
                <c:pt idx="72">
                  <c:v>2019</c:v>
                </c:pt>
                <c:pt idx="79">
                  <c:v>2000</c:v>
                </c:pt>
                <c:pt idx="80">
                  <c:v>2001</c:v>
                </c:pt>
                <c:pt idx="81">
                  <c:v>2002</c:v>
                </c:pt>
                <c:pt idx="82">
                  <c:v>2003</c:v>
                </c:pt>
                <c:pt idx="83">
                  <c:v>2004</c:v>
                </c:pt>
                <c:pt idx="84">
                  <c:v>2005</c:v>
                </c:pt>
                <c:pt idx="85">
                  <c:v>2006</c:v>
                </c:pt>
                <c:pt idx="86">
                  <c:v>2007</c:v>
                </c:pt>
                <c:pt idx="87">
                  <c:v>2008</c:v>
                </c:pt>
                <c:pt idx="88">
                  <c:v>2009</c:v>
                </c:pt>
                <c:pt idx="89">
                  <c:v>2010</c:v>
                </c:pt>
                <c:pt idx="90">
                  <c:v>2011</c:v>
                </c:pt>
                <c:pt idx="91">
                  <c:v>2012</c:v>
                </c:pt>
                <c:pt idx="92">
                  <c:v>2013</c:v>
                </c:pt>
                <c:pt idx="93">
                  <c:v>2014</c:v>
                </c:pt>
                <c:pt idx="94">
                  <c:v>2015</c:v>
                </c:pt>
                <c:pt idx="95">
                  <c:v>2016</c:v>
                </c:pt>
                <c:pt idx="96">
                  <c:v>2017</c:v>
                </c:pt>
                <c:pt idx="97">
                  <c:v>2018</c:v>
                </c:pt>
                <c:pt idx="98">
                  <c:v>2019</c:v>
                </c:pt>
              </c:strCache>
            </c:strRef>
          </c:cat>
          <c:val>
            <c:numRef>
              <c:f>DataUSDpertonne!$B$5:$DP$5</c:f>
              <c:numCache>
                <c:formatCode>#,##0.0</c:formatCode>
                <c:ptCount val="99"/>
                <c:pt idx="1">
                  <c:v>0.94870975411387681</c:v>
                </c:pt>
                <c:pt idx="2">
                  <c:v>0.86151495919788024</c:v>
                </c:pt>
                <c:pt idx="3">
                  <c:v>0.96162174576901871</c:v>
                </c:pt>
                <c:pt idx="4">
                  <c:v>1.2671301778925237</c:v>
                </c:pt>
                <c:pt idx="5">
                  <c:v>1.5170797431599981</c:v>
                </c:pt>
                <c:pt idx="6">
                  <c:v>1.6924135210500284</c:v>
                </c:pt>
                <c:pt idx="7">
                  <c:v>2.2692835055789544</c:v>
                </c:pt>
                <c:pt idx="8">
                  <c:v>2.3042469652260307</c:v>
                </c:pt>
                <c:pt idx="53">
                  <c:v>0.6658156529030127</c:v>
                </c:pt>
                <c:pt idx="54">
                  <c:v>0.5756119541092144</c:v>
                </c:pt>
                <c:pt idx="55">
                  <c:v>0.7192524555098373</c:v>
                </c:pt>
                <c:pt idx="56">
                  <c:v>0.97111394080409952</c:v>
                </c:pt>
                <c:pt idx="57">
                  <c:v>1.2160021682986328</c:v>
                </c:pt>
                <c:pt idx="58">
                  <c:v>1.3369770098559424</c:v>
                </c:pt>
                <c:pt idx="59">
                  <c:v>1.968301194530752</c:v>
                </c:pt>
                <c:pt idx="60">
                  <c:v>2.0842682075715908</c:v>
                </c:pt>
                <c:pt idx="61">
                  <c:v>2.6433851484270838</c:v>
                </c:pt>
                <c:pt idx="62">
                  <c:v>1.7807133417817187</c:v>
                </c:pt>
                <c:pt idx="63">
                  <c:v>3.1571674978334752</c:v>
                </c:pt>
                <c:pt idx="64">
                  <c:v>4.5750155027226969</c:v>
                </c:pt>
                <c:pt idx="65">
                  <c:v>3.270780087395424</c:v>
                </c:pt>
                <c:pt idx="66">
                  <c:v>2.6077792500458683</c:v>
                </c:pt>
                <c:pt idx="67">
                  <c:v>1.8952622908624808</c:v>
                </c:pt>
                <c:pt idx="68">
                  <c:v>1.4309175249525612</c:v>
                </c:pt>
                <c:pt idx="69">
                  <c:v>1.3218907739765768</c:v>
                </c:pt>
                <c:pt idx="70">
                  <c:v>1.7504634548914428</c:v>
                </c:pt>
                <c:pt idx="71">
                  <c:v>1.4333501478338191</c:v>
                </c:pt>
                <c:pt idx="72">
                  <c:v>1.417983365258239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2A-4C32-8C28-535EE85AF0A5}"/>
            </c:ext>
          </c:extLst>
        </c:ser>
        <c:ser>
          <c:idx val="1"/>
          <c:order val="3"/>
          <c:tx>
            <c:strRef>
              <c:f>DataUSDpertonne!$A$6</c:f>
              <c:strCache>
                <c:ptCount val="1"/>
                <c:pt idx="0">
                  <c:v>Thailand</c:v>
                </c:pt>
              </c:strCache>
            </c:strRef>
          </c:tx>
          <c:spPr>
            <a:ln>
              <a:noFill/>
            </a:ln>
          </c:spPr>
          <c:cat>
            <c:strRef>
              <c:f>DataUSDpertonne!$B$2:$DP$2</c:f>
              <c:strCache>
                <c:ptCount val="99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  <c:pt idx="68">
                  <c:v>2015</c:v>
                </c:pt>
                <c:pt idx="69">
                  <c:v>2016</c:v>
                </c:pt>
                <c:pt idx="70">
                  <c:v>2017</c:v>
                </c:pt>
                <c:pt idx="71">
                  <c:v>2018</c:v>
                </c:pt>
                <c:pt idx="72">
                  <c:v>2019</c:v>
                </c:pt>
                <c:pt idx="79">
                  <c:v>2000</c:v>
                </c:pt>
                <c:pt idx="80">
                  <c:v>2001</c:v>
                </c:pt>
                <c:pt idx="81">
                  <c:v>2002</c:v>
                </c:pt>
                <c:pt idx="82">
                  <c:v>2003</c:v>
                </c:pt>
                <c:pt idx="83">
                  <c:v>2004</c:v>
                </c:pt>
                <c:pt idx="84">
                  <c:v>2005</c:v>
                </c:pt>
                <c:pt idx="85">
                  <c:v>2006</c:v>
                </c:pt>
                <c:pt idx="86">
                  <c:v>2007</c:v>
                </c:pt>
                <c:pt idx="87">
                  <c:v>2008</c:v>
                </c:pt>
                <c:pt idx="88">
                  <c:v>2009</c:v>
                </c:pt>
                <c:pt idx="89">
                  <c:v>2010</c:v>
                </c:pt>
                <c:pt idx="90">
                  <c:v>2011</c:v>
                </c:pt>
                <c:pt idx="91">
                  <c:v>2012</c:v>
                </c:pt>
                <c:pt idx="92">
                  <c:v>2013</c:v>
                </c:pt>
                <c:pt idx="93">
                  <c:v>2014</c:v>
                </c:pt>
                <c:pt idx="94">
                  <c:v>2015</c:v>
                </c:pt>
                <c:pt idx="95">
                  <c:v>2016</c:v>
                </c:pt>
                <c:pt idx="96">
                  <c:v>2017</c:v>
                </c:pt>
                <c:pt idx="97">
                  <c:v>2018</c:v>
                </c:pt>
                <c:pt idx="98">
                  <c:v>2019</c:v>
                </c:pt>
              </c:strCache>
            </c:strRef>
          </c:cat>
          <c:val>
            <c:numRef>
              <c:f>DataUSDpertonne!$B$6:$DP$6</c:f>
              <c:numCache>
                <c:formatCode>#,##0.0</c:formatCode>
                <c:ptCount val="99"/>
                <c:pt idx="1">
                  <c:v>0.43233195754076287</c:v>
                </c:pt>
                <c:pt idx="2">
                  <c:v>0.38355248158861194</c:v>
                </c:pt>
                <c:pt idx="3">
                  <c:v>0.43950549460892746</c:v>
                </c:pt>
                <c:pt idx="4">
                  <c:v>0.66606310151220205</c:v>
                </c:pt>
                <c:pt idx="5">
                  <c:v>0.83379860287117558</c:v>
                </c:pt>
                <c:pt idx="6">
                  <c:v>0.92624251227451715</c:v>
                </c:pt>
                <c:pt idx="7">
                  <c:v>1.2917498004004322</c:v>
                </c:pt>
                <c:pt idx="8">
                  <c:v>1.426864858615003</c:v>
                </c:pt>
                <c:pt idx="9">
                  <c:v>1.6587902768362577</c:v>
                </c:pt>
                <c:pt idx="10">
                  <c:v>1.1855712513457999</c:v>
                </c:pt>
                <c:pt idx="11">
                  <c:v>2.0946408934413681</c:v>
                </c:pt>
                <c:pt idx="12">
                  <c:v>2.8999493470592976</c:v>
                </c:pt>
                <c:pt idx="13">
                  <c:v>2.097662549669491</c:v>
                </c:pt>
                <c:pt idx="14">
                  <c:v>1.7140056133153738</c:v>
                </c:pt>
                <c:pt idx="15">
                  <c:v>1.3498534555931907</c:v>
                </c:pt>
                <c:pt idx="16">
                  <c:v>1.0761682947395126</c:v>
                </c:pt>
                <c:pt idx="17">
                  <c:v>0.9120346633629004</c:v>
                </c:pt>
                <c:pt idx="18">
                  <c:v>1.2862854055930129</c:v>
                </c:pt>
                <c:pt idx="19">
                  <c:v>1.0426589637145725</c:v>
                </c:pt>
                <c:pt idx="20">
                  <c:v>1.0675184605972867</c:v>
                </c:pt>
                <c:pt idx="27">
                  <c:v>0.64767248998482096</c:v>
                </c:pt>
                <c:pt idx="28">
                  <c:v>0.58164357928741428</c:v>
                </c:pt>
                <c:pt idx="29">
                  <c:v>0.69172290644122836</c:v>
                </c:pt>
                <c:pt idx="30">
                  <c:v>0.99988607127597773</c:v>
                </c:pt>
                <c:pt idx="31">
                  <c:v>1.2672428730723195</c:v>
                </c:pt>
                <c:pt idx="32">
                  <c:v>1.4060010229778352</c:v>
                </c:pt>
                <c:pt idx="33">
                  <c:v>2.0213032799511597</c:v>
                </c:pt>
                <c:pt idx="34">
                  <c:v>2.1172137369485635</c:v>
                </c:pt>
                <c:pt idx="35">
                  <c:v>2.7041860277084626</c:v>
                </c:pt>
                <c:pt idx="36">
                  <c:v>1.8427589742863706</c:v>
                </c:pt>
                <c:pt idx="37">
                  <c:v>3.3362982097829681</c:v>
                </c:pt>
                <c:pt idx="38">
                  <c:v>5.692345024295216</c:v>
                </c:pt>
                <c:pt idx="39">
                  <c:v>3.3780065210518093</c:v>
                </c:pt>
                <c:pt idx="40">
                  <c:v>2.8157427549714367</c:v>
                </c:pt>
                <c:pt idx="41">
                  <c:v>2.0845969974554115</c:v>
                </c:pt>
                <c:pt idx="42">
                  <c:v>1.5754912097670402</c:v>
                </c:pt>
                <c:pt idx="43">
                  <c:v>1.5517635567297943</c:v>
                </c:pt>
                <c:pt idx="44">
                  <c:v>2.0203825619964406</c:v>
                </c:pt>
                <c:pt idx="45">
                  <c:v>1.6101176119429588</c:v>
                </c:pt>
                <c:pt idx="46">
                  <c:v>1.5318632007146513</c:v>
                </c:pt>
                <c:pt idx="60">
                  <c:v>2.1366854294562696</c:v>
                </c:pt>
                <c:pt idx="61">
                  <c:v>2.6836978944480987</c:v>
                </c:pt>
                <c:pt idx="62">
                  <c:v>1.7881776418848079</c:v>
                </c:pt>
                <c:pt idx="63">
                  <c:v>3.2954988386112722</c:v>
                </c:pt>
                <c:pt idx="64">
                  <c:v>4.6532777038556548</c:v>
                </c:pt>
                <c:pt idx="65">
                  <c:v>3.2671441205864218</c:v>
                </c:pt>
                <c:pt idx="66">
                  <c:v>2.6647886532421667</c:v>
                </c:pt>
                <c:pt idx="67">
                  <c:v>1.9160433195972268</c:v>
                </c:pt>
                <c:pt idx="68">
                  <c:v>1.4657187534878988</c:v>
                </c:pt>
                <c:pt idx="69">
                  <c:v>1.3515897902914531</c:v>
                </c:pt>
                <c:pt idx="70">
                  <c:v>1.8167078710725271</c:v>
                </c:pt>
                <c:pt idx="71">
                  <c:v>1.4531439507108879</c:v>
                </c:pt>
                <c:pt idx="72">
                  <c:v>1.4677280709793059</c:v>
                </c:pt>
                <c:pt idx="79">
                  <c:v>0.62494453296185504</c:v>
                </c:pt>
                <c:pt idx="80">
                  <c:v>0.54957587307319278</c:v>
                </c:pt>
                <c:pt idx="81">
                  <c:v>0.68502306418440162</c:v>
                </c:pt>
                <c:pt idx="82">
                  <c:v>0.96662380888470523</c:v>
                </c:pt>
                <c:pt idx="83">
                  <c:v>1.2267699456382557</c:v>
                </c:pt>
                <c:pt idx="84">
                  <c:v>1.3531229514349705</c:v>
                </c:pt>
                <c:pt idx="85">
                  <c:v>1.9745912942122332</c:v>
                </c:pt>
                <c:pt idx="86">
                  <c:v>1.9828199277682956</c:v>
                </c:pt>
                <c:pt idx="87">
                  <c:v>2.5267650926424858</c:v>
                </c:pt>
                <c:pt idx="88">
                  <c:v>1.6886628063819022</c:v>
                </c:pt>
                <c:pt idx="89">
                  <c:v>3.0067346382093492</c:v>
                </c:pt>
                <c:pt idx="90">
                  <c:v>4.5387504060922943</c:v>
                </c:pt>
                <c:pt idx="91">
                  <c:v>3.1170429280939094</c:v>
                </c:pt>
                <c:pt idx="92">
                  <c:v>2.1562649629596975</c:v>
                </c:pt>
                <c:pt idx="93">
                  <c:v>1.604693851598652</c:v>
                </c:pt>
                <c:pt idx="94">
                  <c:v>1.1293216067122194</c:v>
                </c:pt>
                <c:pt idx="95">
                  <c:v>0.97034136766130086</c:v>
                </c:pt>
                <c:pt idx="96">
                  <c:v>1.0034972184215294</c:v>
                </c:pt>
                <c:pt idx="97">
                  <c:v>0.90388842011234749</c:v>
                </c:pt>
                <c:pt idx="98">
                  <c:v>0.86859430987982966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22A-4C32-8C28-535EE85AF0A5}"/>
            </c:ext>
          </c:extLst>
        </c:ser>
        <c:ser>
          <c:idx val="2"/>
          <c:order val="4"/>
          <c:tx>
            <c:strRef>
              <c:f>DataUSDpertonne!$A$7</c:f>
              <c:strCache>
                <c:ptCount val="1"/>
                <c:pt idx="0">
                  <c:v>Viet Nam</c:v>
                </c:pt>
              </c:strCache>
            </c:strRef>
          </c:tx>
          <c:spPr>
            <a:ln>
              <a:noFill/>
            </a:ln>
          </c:spPr>
          <c:cat>
            <c:strRef>
              <c:f>DataUSDpertonne!$B$2:$DP$2</c:f>
              <c:strCache>
                <c:ptCount val="99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  <c:pt idx="68">
                  <c:v>2015</c:v>
                </c:pt>
                <c:pt idx="69">
                  <c:v>2016</c:v>
                </c:pt>
                <c:pt idx="70">
                  <c:v>2017</c:v>
                </c:pt>
                <c:pt idx="71">
                  <c:v>2018</c:v>
                </c:pt>
                <c:pt idx="72">
                  <c:v>2019</c:v>
                </c:pt>
                <c:pt idx="79">
                  <c:v>2000</c:v>
                </c:pt>
                <c:pt idx="80">
                  <c:v>2001</c:v>
                </c:pt>
                <c:pt idx="81">
                  <c:v>2002</c:v>
                </c:pt>
                <c:pt idx="82">
                  <c:v>2003</c:v>
                </c:pt>
                <c:pt idx="83">
                  <c:v>2004</c:v>
                </c:pt>
                <c:pt idx="84">
                  <c:v>2005</c:v>
                </c:pt>
                <c:pt idx="85">
                  <c:v>2006</c:v>
                </c:pt>
                <c:pt idx="86">
                  <c:v>2007</c:v>
                </c:pt>
                <c:pt idx="87">
                  <c:v>2008</c:v>
                </c:pt>
                <c:pt idx="88">
                  <c:v>2009</c:v>
                </c:pt>
                <c:pt idx="89">
                  <c:v>2010</c:v>
                </c:pt>
                <c:pt idx="90">
                  <c:v>2011</c:v>
                </c:pt>
                <c:pt idx="91">
                  <c:v>2012</c:v>
                </c:pt>
                <c:pt idx="92">
                  <c:v>2013</c:v>
                </c:pt>
                <c:pt idx="93">
                  <c:v>2014</c:v>
                </c:pt>
                <c:pt idx="94">
                  <c:v>2015</c:v>
                </c:pt>
                <c:pt idx="95">
                  <c:v>2016</c:v>
                </c:pt>
                <c:pt idx="96">
                  <c:v>2017</c:v>
                </c:pt>
                <c:pt idx="97">
                  <c:v>2018</c:v>
                </c:pt>
                <c:pt idx="98">
                  <c:v>2019</c:v>
                </c:pt>
              </c:strCache>
            </c:strRef>
          </c:cat>
          <c:val>
            <c:numRef>
              <c:f>DataUSDpertonne!$B$7:$DP$7</c:f>
              <c:numCache>
                <c:formatCode>General</c:formatCode>
                <c:ptCount val="99"/>
                <c:pt idx="5" formatCode="#,##0.0">
                  <c:v>0.9491642172982897</c:v>
                </c:pt>
                <c:pt idx="6" formatCode="#,##0.0">
                  <c:v>1.0235653892186496</c:v>
                </c:pt>
                <c:pt idx="7" formatCode="#,##0.0">
                  <c:v>1.6360229215238422</c:v>
                </c:pt>
                <c:pt idx="8" formatCode="#,##0.0">
                  <c:v>1.7627798422286849</c:v>
                </c:pt>
                <c:pt idx="9" formatCode="#,##0.0">
                  <c:v>2.3310338906610704</c:v>
                </c:pt>
                <c:pt idx="10" formatCode="#,##0.0">
                  <c:v>1.6168307205013794</c:v>
                </c:pt>
                <c:pt idx="11" formatCode="#,##0.0">
                  <c:v>2.8175957470938475</c:v>
                </c:pt>
                <c:pt idx="12" formatCode="#,##0.0">
                  <c:v>3.9352162863814426</c:v>
                </c:pt>
                <c:pt idx="13" formatCode="#,##0.0">
                  <c:v>2.0300608380746206</c:v>
                </c:pt>
                <c:pt idx="14" formatCode="#,##0.0">
                  <c:v>1.7356777180507024</c:v>
                </c:pt>
                <c:pt idx="15" formatCode="#,##0.0">
                  <c:v>1.328919700102303</c:v>
                </c:pt>
                <c:pt idx="16" formatCode="#,##0.0">
                  <c:v>1.0183921580935615</c:v>
                </c:pt>
                <c:pt idx="17" formatCode="#,##0.0">
                  <c:v>0.97335773610013154</c:v>
                </c:pt>
                <c:pt idx="18" formatCode="#,##0.0">
                  <c:v>1.1855990009256665</c:v>
                </c:pt>
                <c:pt idx="19" formatCode="#,##0.0">
                  <c:v>0.94999999999999984</c:v>
                </c:pt>
                <c:pt idx="20" formatCode="#,##0.0">
                  <c:v>0.96401744404532297</c:v>
                </c:pt>
                <c:pt idx="33" formatCode="#,##0.0">
                  <c:v>1.8198467775450082</c:v>
                </c:pt>
                <c:pt idx="39" formatCode="#,##0.0">
                  <c:v>3.0248241750880216</c:v>
                </c:pt>
                <c:pt idx="40" formatCode="#,##0.0">
                  <c:v>2.4906252310782389</c:v>
                </c:pt>
                <c:pt idx="41" formatCode="#,##0.0">
                  <c:v>1.8230752787863969</c:v>
                </c:pt>
                <c:pt idx="42" formatCode="#,##0.0">
                  <c:v>1.4211811627529114</c:v>
                </c:pt>
                <c:pt idx="43" formatCode="#,##0.0">
                  <c:v>1.458780372202702</c:v>
                </c:pt>
                <c:pt idx="44" formatCode="#,##0.0">
                  <c:v>1.7951899188766332</c:v>
                </c:pt>
                <c:pt idx="45" formatCode="#,##0.0">
                  <c:v>1.9585315495081661</c:v>
                </c:pt>
                <c:pt idx="46" formatCode="#,##0.0">
                  <c:v>1.4861086302381652</c:v>
                </c:pt>
                <c:pt idx="53" formatCode="#,##0.0">
                  <c:v>0.65432202836762365</c:v>
                </c:pt>
                <c:pt idx="54" formatCode="#,##0.0">
                  <c:v>0.56022417071187469</c:v>
                </c:pt>
                <c:pt idx="55" formatCode="#,##0.0">
                  <c:v>0.69228442150477487</c:v>
                </c:pt>
                <c:pt idx="56" formatCode="#,##0.0">
                  <c:v>0.92480117412698204</c:v>
                </c:pt>
                <c:pt idx="57" formatCode="#,##0.0">
                  <c:v>1.1903554792177169</c:v>
                </c:pt>
                <c:pt idx="58" formatCode="#,##0.0">
                  <c:v>1.2494524314596447</c:v>
                </c:pt>
                <c:pt idx="59" formatCode="#,##0.0">
                  <c:v>1.8096806933993521</c:v>
                </c:pt>
                <c:pt idx="60" formatCode="#,##0.0">
                  <c:v>1.9916254856958246</c:v>
                </c:pt>
                <c:pt idx="61" formatCode="#,##0.0">
                  <c:v>2.4459009933738587</c:v>
                </c:pt>
                <c:pt idx="62" formatCode="#,##0.0">
                  <c:v>1.7007142920125851</c:v>
                </c:pt>
                <c:pt idx="63" formatCode="#,##0.0">
                  <c:v>3.1333136908364612</c:v>
                </c:pt>
                <c:pt idx="64" formatCode="#,##0.0">
                  <c:v>4.0865793079789157</c:v>
                </c:pt>
                <c:pt idx="65" formatCode="#,##0.0">
                  <c:v>2.9990654038372204</c:v>
                </c:pt>
                <c:pt idx="66" formatCode="#,##0.0">
                  <c:v>2.4445137914353832</c:v>
                </c:pt>
                <c:pt idx="67" formatCode="#,##0.0">
                  <c:v>1.7205558534351488</c:v>
                </c:pt>
                <c:pt idx="68" formatCode="#,##0.0">
                  <c:v>1.3964953840328145</c:v>
                </c:pt>
                <c:pt idx="69" formatCode="#,##0.0">
                  <c:v>1.3594342638044865</c:v>
                </c:pt>
                <c:pt idx="70" formatCode="#,##0.0">
                  <c:v>1.7341222312665596</c:v>
                </c:pt>
                <c:pt idx="71" formatCode="#,##0.0">
                  <c:v>1.7905660099155047</c:v>
                </c:pt>
                <c:pt idx="72" formatCode="#,##0.0">
                  <c:v>1.4328776511822852</c:v>
                </c:pt>
                <c:pt idx="81" formatCode="#,##0.0">
                  <c:v>0.72065225279844569</c:v>
                </c:pt>
                <c:pt idx="82" formatCode="#,##0.0">
                  <c:v>0.98184993026939682</c:v>
                </c:pt>
                <c:pt idx="83" formatCode="#,##0.0">
                  <c:v>1.2332432254229568</c:v>
                </c:pt>
                <c:pt idx="84" formatCode="#,##0.0">
                  <c:v>1.3368721301400144</c:v>
                </c:pt>
                <c:pt idx="85" formatCode="#,##0.0">
                  <c:v>1.8476106322893677</c:v>
                </c:pt>
                <c:pt idx="86" formatCode="#,##0.0">
                  <c:v>1.9791276124785286</c:v>
                </c:pt>
                <c:pt idx="87" formatCode="#,##0.0">
                  <c:v>2.4518774470948737</c:v>
                </c:pt>
                <c:pt idx="88" formatCode="#,##0.0">
                  <c:v>1.8204848986366535</c:v>
                </c:pt>
                <c:pt idx="89" formatCode="#,##0.0">
                  <c:v>3.1898200227462277</c:v>
                </c:pt>
                <c:pt idx="90" formatCode="#,##0.0">
                  <c:v>4.3926072056822267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22A-4C32-8C28-535EE85AF0A5}"/>
            </c:ext>
          </c:extLst>
        </c:ser>
        <c:ser>
          <c:idx val="3"/>
          <c:order val="5"/>
          <c:tx>
            <c:strRef>
              <c:f>DataUSDpertonne!$A$8</c:f>
              <c:strCache>
                <c:ptCount val="1"/>
                <c:pt idx="0">
                  <c:v>Rest of world</c:v>
                </c:pt>
              </c:strCache>
            </c:strRef>
          </c:tx>
          <c:spPr>
            <a:ln>
              <a:noFill/>
            </a:ln>
          </c:spPr>
          <c:cat>
            <c:strRef>
              <c:f>DataUSDpertonne!$B$2:$DP$2</c:f>
              <c:strCache>
                <c:ptCount val="99"/>
                <c:pt idx="0">
                  <c:v>  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7">
                  <c:v>2000</c:v>
                </c:pt>
                <c:pt idx="28">
                  <c:v>2001</c:v>
                </c:pt>
                <c:pt idx="29">
                  <c:v>2002</c:v>
                </c:pt>
                <c:pt idx="30">
                  <c:v>2003</c:v>
                </c:pt>
                <c:pt idx="31">
                  <c:v>2004</c:v>
                </c:pt>
                <c:pt idx="32">
                  <c:v>2005</c:v>
                </c:pt>
                <c:pt idx="33">
                  <c:v>2006</c:v>
                </c:pt>
                <c:pt idx="34">
                  <c:v>2007</c:v>
                </c:pt>
                <c:pt idx="35">
                  <c:v>2008</c:v>
                </c:pt>
                <c:pt idx="36">
                  <c:v>2009</c:v>
                </c:pt>
                <c:pt idx="37">
                  <c:v>2010</c:v>
                </c:pt>
                <c:pt idx="38">
                  <c:v>2011</c:v>
                </c:pt>
                <c:pt idx="39">
                  <c:v>2012</c:v>
                </c:pt>
                <c:pt idx="40">
                  <c:v>2013</c:v>
                </c:pt>
                <c:pt idx="41">
                  <c:v>2014</c:v>
                </c:pt>
                <c:pt idx="42">
                  <c:v>2015</c:v>
                </c:pt>
                <c:pt idx="43">
                  <c:v>2016</c:v>
                </c:pt>
                <c:pt idx="44">
                  <c:v>2017</c:v>
                </c:pt>
                <c:pt idx="45">
                  <c:v>2018</c:v>
                </c:pt>
                <c:pt idx="46">
                  <c:v>2019</c:v>
                </c:pt>
                <c:pt idx="53">
                  <c:v>2000</c:v>
                </c:pt>
                <c:pt idx="54">
                  <c:v>2001</c:v>
                </c:pt>
                <c:pt idx="55">
                  <c:v>2002</c:v>
                </c:pt>
                <c:pt idx="56">
                  <c:v>2003</c:v>
                </c:pt>
                <c:pt idx="57">
                  <c:v>2004</c:v>
                </c:pt>
                <c:pt idx="58">
                  <c:v>2005</c:v>
                </c:pt>
                <c:pt idx="59">
                  <c:v>2006</c:v>
                </c:pt>
                <c:pt idx="60">
                  <c:v>2007</c:v>
                </c:pt>
                <c:pt idx="61">
                  <c:v>2008</c:v>
                </c:pt>
                <c:pt idx="62">
                  <c:v>2009</c:v>
                </c:pt>
                <c:pt idx="63">
                  <c:v>2010</c:v>
                </c:pt>
                <c:pt idx="64">
                  <c:v>2011</c:v>
                </c:pt>
                <c:pt idx="65">
                  <c:v>2012</c:v>
                </c:pt>
                <c:pt idx="66">
                  <c:v>2013</c:v>
                </c:pt>
                <c:pt idx="67">
                  <c:v>2014</c:v>
                </c:pt>
                <c:pt idx="68">
                  <c:v>2015</c:v>
                </c:pt>
                <c:pt idx="69">
                  <c:v>2016</c:v>
                </c:pt>
                <c:pt idx="70">
                  <c:v>2017</c:v>
                </c:pt>
                <c:pt idx="71">
                  <c:v>2018</c:v>
                </c:pt>
                <c:pt idx="72">
                  <c:v>2019</c:v>
                </c:pt>
                <c:pt idx="79">
                  <c:v>2000</c:v>
                </c:pt>
                <c:pt idx="80">
                  <c:v>2001</c:v>
                </c:pt>
                <c:pt idx="81">
                  <c:v>2002</c:v>
                </c:pt>
                <c:pt idx="82">
                  <c:v>2003</c:v>
                </c:pt>
                <c:pt idx="83">
                  <c:v>2004</c:v>
                </c:pt>
                <c:pt idx="84">
                  <c:v>2005</c:v>
                </c:pt>
                <c:pt idx="85">
                  <c:v>2006</c:v>
                </c:pt>
                <c:pt idx="86">
                  <c:v>2007</c:v>
                </c:pt>
                <c:pt idx="87">
                  <c:v>2008</c:v>
                </c:pt>
                <c:pt idx="88">
                  <c:v>2009</c:v>
                </c:pt>
                <c:pt idx="89">
                  <c:v>2010</c:v>
                </c:pt>
                <c:pt idx="90">
                  <c:v>2011</c:v>
                </c:pt>
                <c:pt idx="91">
                  <c:v>2012</c:v>
                </c:pt>
                <c:pt idx="92">
                  <c:v>2013</c:v>
                </c:pt>
                <c:pt idx="93">
                  <c:v>2014</c:v>
                </c:pt>
                <c:pt idx="94">
                  <c:v>2015</c:v>
                </c:pt>
                <c:pt idx="95">
                  <c:v>2016</c:v>
                </c:pt>
                <c:pt idx="96">
                  <c:v>2017</c:v>
                </c:pt>
                <c:pt idx="97">
                  <c:v>2018</c:v>
                </c:pt>
                <c:pt idx="98">
                  <c:v>2019</c:v>
                </c:pt>
              </c:strCache>
            </c:strRef>
          </c:cat>
          <c:val>
            <c:numRef>
              <c:f>DataUSDpertonne!$B$8:$DP$8</c:f>
              <c:numCache>
                <c:formatCode>#,##0.0</c:formatCode>
                <c:ptCount val="99"/>
                <c:pt idx="1">
                  <c:v>0.78145176041763043</c:v>
                </c:pt>
                <c:pt idx="2">
                  <c:v>0.75149147518366721</c:v>
                </c:pt>
                <c:pt idx="3">
                  <c:v>0.89023688126094735</c:v>
                </c:pt>
                <c:pt idx="4">
                  <c:v>0.94068280399026027</c:v>
                </c:pt>
                <c:pt idx="5">
                  <c:v>1.0409457878698085</c:v>
                </c:pt>
                <c:pt idx="6">
                  <c:v>1.0747538056766328</c:v>
                </c:pt>
                <c:pt idx="7">
                  <c:v>1.4304913635378216</c:v>
                </c:pt>
                <c:pt idx="8">
                  <c:v>1.6235093071739886</c:v>
                </c:pt>
                <c:pt idx="9">
                  <c:v>1.773733476411496</c:v>
                </c:pt>
                <c:pt idx="10">
                  <c:v>1.4731439021785415</c:v>
                </c:pt>
                <c:pt idx="11">
                  <c:v>2.2193143331600997</c:v>
                </c:pt>
                <c:pt idx="12">
                  <c:v>2.9160811149218455</c:v>
                </c:pt>
                <c:pt idx="13">
                  <c:v>2.217216293842772</c:v>
                </c:pt>
                <c:pt idx="14">
                  <c:v>1.9465506662109102</c:v>
                </c:pt>
                <c:pt idx="15">
                  <c:v>1.6158060248062693</c:v>
                </c:pt>
                <c:pt idx="16">
                  <c:v>1.329773546351485</c:v>
                </c:pt>
                <c:pt idx="17">
                  <c:v>1.2286550281876971</c:v>
                </c:pt>
                <c:pt idx="18">
                  <c:v>1.5592588757275865</c:v>
                </c:pt>
                <c:pt idx="19">
                  <c:v>1.2572397090817569</c:v>
                </c:pt>
                <c:pt idx="20">
                  <c:v>0.98705879562420096</c:v>
                </c:pt>
                <c:pt idx="27">
                  <c:v>0.69741220665949244</c:v>
                </c:pt>
                <c:pt idx="28">
                  <c:v>0.61139909255992764</c:v>
                </c:pt>
                <c:pt idx="29">
                  <c:v>0.68916071853261995</c:v>
                </c:pt>
                <c:pt idx="30">
                  <c:v>1.0000519551945575</c:v>
                </c:pt>
                <c:pt idx="31">
                  <c:v>1.2742689030658263</c:v>
                </c:pt>
                <c:pt idx="32">
                  <c:v>1.4136763712191791</c:v>
                </c:pt>
                <c:pt idx="33">
                  <c:v>2.064475892590826</c:v>
                </c:pt>
                <c:pt idx="34">
                  <c:v>2.1611588436084128</c:v>
                </c:pt>
                <c:pt idx="35">
                  <c:v>2.5669037494525737</c:v>
                </c:pt>
                <c:pt idx="36">
                  <c:v>1.737369967686885</c:v>
                </c:pt>
                <c:pt idx="37">
                  <c:v>2.9980800327746429</c:v>
                </c:pt>
                <c:pt idx="38">
                  <c:v>4.912308010711345</c:v>
                </c:pt>
                <c:pt idx="39">
                  <c:v>3.2983792659096705</c:v>
                </c:pt>
                <c:pt idx="40">
                  <c:v>2.9117107809302749</c:v>
                </c:pt>
                <c:pt idx="41">
                  <c:v>2.1773515933222165</c:v>
                </c:pt>
                <c:pt idx="42">
                  <c:v>1.7946313789697041</c:v>
                </c:pt>
                <c:pt idx="43">
                  <c:v>1.5113886168264463</c:v>
                </c:pt>
                <c:pt idx="44">
                  <c:v>1.7063060725378212</c:v>
                </c:pt>
                <c:pt idx="45">
                  <c:v>1.7633353531690905</c:v>
                </c:pt>
                <c:pt idx="46">
                  <c:v>1.5948727684590835</c:v>
                </c:pt>
                <c:pt idx="53">
                  <c:v>0.69674907198756431</c:v>
                </c:pt>
                <c:pt idx="54">
                  <c:v>0.63447010410841176</c:v>
                </c:pt>
                <c:pt idx="55">
                  <c:v>0.65099623678394714</c:v>
                </c:pt>
                <c:pt idx="56">
                  <c:v>0.9520533953223973</c:v>
                </c:pt>
                <c:pt idx="57">
                  <c:v>1.2204221797089936</c:v>
                </c:pt>
                <c:pt idx="58">
                  <c:v>1.3213194115590798</c:v>
                </c:pt>
                <c:pt idx="59">
                  <c:v>1.931545604740103</c:v>
                </c:pt>
                <c:pt idx="60">
                  <c:v>2.0279523454422912</c:v>
                </c:pt>
                <c:pt idx="61">
                  <c:v>2.3950567578690269</c:v>
                </c:pt>
                <c:pt idx="62">
                  <c:v>1.8554342112234692</c:v>
                </c:pt>
                <c:pt idx="63">
                  <c:v>3.4649167090192989</c:v>
                </c:pt>
                <c:pt idx="64">
                  <c:v>4.4266377833101851</c:v>
                </c:pt>
                <c:pt idx="65">
                  <c:v>3.3749514308043729</c:v>
                </c:pt>
                <c:pt idx="66">
                  <c:v>2.71113324474707</c:v>
                </c:pt>
                <c:pt idx="67">
                  <c:v>2.084992468813025</c:v>
                </c:pt>
                <c:pt idx="68">
                  <c:v>1.6877901121870971</c:v>
                </c:pt>
                <c:pt idx="69">
                  <c:v>1.4573840253935459</c:v>
                </c:pt>
                <c:pt idx="70">
                  <c:v>1.7860050219214005</c:v>
                </c:pt>
                <c:pt idx="71">
                  <c:v>1.5254672894437309</c:v>
                </c:pt>
                <c:pt idx="72">
                  <c:v>1.3109130383578163</c:v>
                </c:pt>
                <c:pt idx="79">
                  <c:v>0.74181392151153935</c:v>
                </c:pt>
                <c:pt idx="80">
                  <c:v>0.62561563603867787</c:v>
                </c:pt>
                <c:pt idx="81">
                  <c:v>0.6883940511032729</c:v>
                </c:pt>
                <c:pt idx="82">
                  <c:v>0.92037438430924368</c:v>
                </c:pt>
                <c:pt idx="83">
                  <c:v>1.1488241929456524</c:v>
                </c:pt>
                <c:pt idx="84">
                  <c:v>1.2336089322579415</c:v>
                </c:pt>
                <c:pt idx="85">
                  <c:v>1.8112645685574189</c:v>
                </c:pt>
                <c:pt idx="86">
                  <c:v>1.8659682591736384</c:v>
                </c:pt>
                <c:pt idx="87">
                  <c:v>2.2227377127769996</c:v>
                </c:pt>
                <c:pt idx="88">
                  <c:v>1.6310123749901388</c:v>
                </c:pt>
                <c:pt idx="89">
                  <c:v>2.7494385727531907</c:v>
                </c:pt>
                <c:pt idx="90">
                  <c:v>3.8689276219085871</c:v>
                </c:pt>
                <c:pt idx="91">
                  <c:v>3.1990859037306283</c:v>
                </c:pt>
                <c:pt idx="92">
                  <c:v>2.1491409972878102</c:v>
                </c:pt>
                <c:pt idx="93">
                  <c:v>1.654696894386013</c:v>
                </c:pt>
                <c:pt idx="94">
                  <c:v>1.2340507817957476</c:v>
                </c:pt>
                <c:pt idx="95">
                  <c:v>1.2052743709301639</c:v>
                </c:pt>
                <c:pt idx="96">
                  <c:v>1.7335692008819188</c:v>
                </c:pt>
                <c:pt idx="97">
                  <c:v>1.5781283748119186</c:v>
                </c:pt>
                <c:pt idx="98">
                  <c:v>1.0331512146314656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22A-4C32-8C28-535EE85AF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3595680"/>
        <c:axId val="1"/>
      </c:lineChart>
      <c:catAx>
        <c:axId val="38359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Export value per unit of weight</a:t>
                </a:r>
              </a:p>
              <a:p>
                <a:pPr>
                  <a:defRPr sz="17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(US$ per kilogram, fob, nominal)</a:t>
                </a:r>
              </a:p>
            </c:rich>
          </c:tx>
          <c:layout>
            <c:manualLayout>
              <c:xMode val="edge"/>
              <c:yMode val="edge"/>
              <c:x val="1.7296092705392958E-2"/>
              <c:y val="8.3340228657858437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8359568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4.0884836329421088E-2"/>
          <c:y val="0.90398460785622126"/>
          <c:w val="0.89999999999999991"/>
          <c:h val="6.3820009786912227E-2"/>
        </c:manualLayout>
      </c:layout>
      <c:overlay val="0"/>
      <c:spPr>
        <a:solidFill>
          <a:srgbClr val="FFFFCC"/>
        </a:solidFill>
        <a:ln w="3175">
          <a:solidFill>
            <a:srgbClr val="00FF00"/>
          </a:solidFill>
          <a:prstDash val="solid"/>
        </a:ln>
      </c:spPr>
      <c:txPr>
        <a:bodyPr/>
        <a:lstStyle/>
        <a:p>
          <a:pPr>
            <a:defRPr sz="15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8D22A99C-E8BA-4B57-A8A4-151CE12876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0.55975</cdr:x>
      <cdr:y>0.03437</cdr:y>
    </cdr:from>
    <cdr:to>
      <cdr:x>0.7673</cdr:x>
      <cdr:y>0.14831</cdr:y>
    </cdr:to>
    <cdr:sp macro="" textlink="">
      <cdr:nvSpPr>
        <cdr:cNvPr id="8193" name="Text Box 1025">
          <a:extLst xmlns:a="http://schemas.openxmlformats.org/drawingml/2006/main">
            <a:ext uri="{FF2B5EF4-FFF2-40B4-BE49-F238E27FC236}">
              <a16:creationId xmlns:a16="http://schemas.microsoft.com/office/drawing/2014/main" id="{7DD54036-D841-4FF2-8915-4E6E5BF5E1C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21201" y="154521"/>
          <a:ext cx="1676400" cy="5122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t" anchorCtr="1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400" b="1" i="0" u="none" strike="noStrike" baseline="0">
              <a:solidFill>
                <a:srgbClr val="008000"/>
              </a:solidFill>
              <a:latin typeface="Arial"/>
              <a:cs typeface="Arial"/>
            </a:rPr>
            <a:t>400122</a:t>
          </a:r>
        </a:p>
        <a:p xmlns:a="http://schemas.openxmlformats.org/drawingml/2006/main">
          <a:pPr algn="ctr" rtl="0">
            <a:defRPr sz="1000"/>
          </a:pPr>
          <a:r>
            <a:rPr lang="en-GB" sz="1200" b="1" i="0" u="none" strike="noStrike" baseline="0">
              <a:solidFill>
                <a:srgbClr val="008000"/>
              </a:solidFill>
              <a:latin typeface="Arial"/>
              <a:cs typeface="Arial"/>
            </a:rPr>
            <a:t>Technically specified</a:t>
          </a:r>
        </a:p>
      </cdr:txBody>
    </cdr:sp>
  </cdr:relSizeAnchor>
  <cdr:relSizeAnchor xmlns:cdr="http://schemas.openxmlformats.org/drawingml/2006/chartDrawing">
    <cdr:from>
      <cdr:x>0.79324</cdr:x>
      <cdr:y>0.0339</cdr:y>
    </cdr:from>
    <cdr:to>
      <cdr:x>0.97484</cdr:x>
      <cdr:y>0.14972</cdr:y>
    </cdr:to>
    <cdr:sp macro="" textlink="">
      <cdr:nvSpPr>
        <cdr:cNvPr id="8194" name="Text Box 1026">
          <a:extLst xmlns:a="http://schemas.openxmlformats.org/drawingml/2006/main">
            <a:ext uri="{FF2B5EF4-FFF2-40B4-BE49-F238E27FC236}">
              <a16:creationId xmlns:a16="http://schemas.microsoft.com/office/drawing/2014/main" id="{251B9E97-9E94-4F09-B480-17EF04DFC04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07158" y="152408"/>
          <a:ext cx="1466820" cy="5206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t" anchorCtr="1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400" b="1" i="0" u="none" strike="noStrike" baseline="0">
              <a:solidFill>
                <a:srgbClr val="008000"/>
              </a:solidFill>
              <a:latin typeface="Arial"/>
              <a:cs typeface="Arial"/>
            </a:rPr>
            <a:t>400129</a:t>
          </a:r>
        </a:p>
        <a:p xmlns:a="http://schemas.openxmlformats.org/drawingml/2006/main">
          <a:pPr algn="ctr" rtl="0">
            <a:defRPr sz="1000"/>
          </a:pPr>
          <a:r>
            <a:rPr lang="en-GB" sz="1200" b="1" i="0" u="none" strike="noStrike" baseline="0">
              <a:solidFill>
                <a:srgbClr val="008000"/>
              </a:solidFill>
              <a:latin typeface="Arial"/>
              <a:cs typeface="Arial"/>
            </a:rPr>
            <a:t>Other</a:t>
          </a:r>
        </a:p>
      </cdr:txBody>
    </cdr:sp>
  </cdr:relSizeAnchor>
  <cdr:relSizeAnchor xmlns:cdr="http://schemas.openxmlformats.org/drawingml/2006/chartDrawing">
    <cdr:from>
      <cdr:x>0.34984</cdr:x>
      <cdr:y>0.03531</cdr:y>
    </cdr:from>
    <cdr:to>
      <cdr:x>0.53302</cdr:x>
      <cdr:y>0.14972</cdr:y>
    </cdr:to>
    <cdr:sp macro="" textlink="">
      <cdr:nvSpPr>
        <cdr:cNvPr id="4" name="Text Box 1026">
          <a:extLst xmlns:a="http://schemas.openxmlformats.org/drawingml/2006/main">
            <a:ext uri="{FF2B5EF4-FFF2-40B4-BE49-F238E27FC236}">
              <a16:creationId xmlns:a16="http://schemas.microsoft.com/office/drawing/2014/main" id="{446CE0AB-786F-4EAC-8858-17F2E34A010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25728" y="158747"/>
          <a:ext cx="1479581" cy="5143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45720" tIns="41148" rIns="45720" bIns="41148" anchor="t" anchorCtr="1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GB" sz="1400" b="1" i="0" u="none" strike="noStrike" baseline="0">
              <a:solidFill>
                <a:srgbClr val="008000"/>
              </a:solidFill>
              <a:latin typeface="Arial"/>
              <a:cs typeface="Arial"/>
            </a:rPr>
            <a:t>400121</a:t>
          </a:r>
        </a:p>
        <a:p xmlns:a="http://schemas.openxmlformats.org/drawingml/2006/main">
          <a:pPr algn="ctr" rtl="0">
            <a:defRPr sz="1000"/>
          </a:pPr>
          <a:r>
            <a:rPr lang="en-GB" sz="1200" b="1" i="0" u="none" strike="noStrike" baseline="0">
              <a:solidFill>
                <a:srgbClr val="008000"/>
              </a:solidFill>
              <a:latin typeface="Arial"/>
              <a:cs typeface="Arial"/>
            </a:rPr>
            <a:t>Smoked sheets</a:t>
          </a:r>
        </a:p>
      </cdr:txBody>
    </cdr:sp>
  </cdr:relSizeAnchor>
  <cdr:relSizeAnchor xmlns:cdr="http://schemas.openxmlformats.org/drawingml/2006/chartDrawing">
    <cdr:from>
      <cdr:x>0.12814</cdr:x>
      <cdr:y>0.03531</cdr:y>
    </cdr:from>
    <cdr:to>
      <cdr:x>0.31211</cdr:x>
      <cdr:y>0.15395</cdr:y>
    </cdr:to>
    <cdr:sp macro="" textlink="">
      <cdr:nvSpPr>
        <cdr:cNvPr id="5" name="Text Box 1026">
          <a:extLst xmlns:a="http://schemas.openxmlformats.org/drawingml/2006/main">
            <a:ext uri="{FF2B5EF4-FFF2-40B4-BE49-F238E27FC236}">
              <a16:creationId xmlns:a16="http://schemas.microsoft.com/office/drawing/2014/main" id="{446CE0AB-786F-4EAC-8858-17F2E34A010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5012" y="158747"/>
          <a:ext cx="1485963" cy="5334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45720" tIns="41148" rIns="45720" bIns="41148" anchor="t" anchorCtr="1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GB" sz="1400" b="1" i="0" u="none" strike="noStrike" baseline="0">
              <a:solidFill>
                <a:srgbClr val="008000"/>
              </a:solidFill>
              <a:latin typeface="Arial"/>
              <a:cs typeface="Arial"/>
            </a:rPr>
            <a:t>400110</a:t>
          </a:r>
        </a:p>
        <a:p xmlns:a="http://schemas.openxmlformats.org/drawingml/2006/main">
          <a:pPr algn="ctr" rtl="0">
            <a:defRPr sz="1000"/>
          </a:pPr>
          <a:r>
            <a:rPr lang="en-GB" sz="1200" b="1" i="0" u="none" strike="noStrike" baseline="0">
              <a:solidFill>
                <a:srgbClr val="008000"/>
              </a:solidFill>
              <a:latin typeface="Arial"/>
              <a:cs typeface="Arial"/>
            </a:rPr>
            <a:t>Latex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AD5FA4AE-8525-406E-84BF-676C671F59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0.55975</cdr:x>
      <cdr:y>0.03437</cdr:y>
    </cdr:from>
    <cdr:to>
      <cdr:x>0.7673</cdr:x>
      <cdr:y>0.14831</cdr:y>
    </cdr:to>
    <cdr:sp macro="" textlink="">
      <cdr:nvSpPr>
        <cdr:cNvPr id="8193" name="Text Box 1025">
          <a:extLst xmlns:a="http://schemas.openxmlformats.org/drawingml/2006/main">
            <a:ext uri="{FF2B5EF4-FFF2-40B4-BE49-F238E27FC236}">
              <a16:creationId xmlns:a16="http://schemas.microsoft.com/office/drawing/2014/main" id="{7DD54036-D841-4FF2-8915-4E6E5BF5E1C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21201" y="154521"/>
          <a:ext cx="1676400" cy="5122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t" anchorCtr="1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400" b="1" i="0" u="none" strike="noStrike" baseline="0">
              <a:solidFill>
                <a:srgbClr val="008000"/>
              </a:solidFill>
              <a:latin typeface="Arial"/>
              <a:cs typeface="Arial"/>
            </a:rPr>
            <a:t>400122</a:t>
          </a:r>
        </a:p>
        <a:p xmlns:a="http://schemas.openxmlformats.org/drawingml/2006/main">
          <a:pPr algn="ctr" rtl="0">
            <a:defRPr sz="1000"/>
          </a:pPr>
          <a:r>
            <a:rPr lang="en-GB" sz="1200" b="1" i="0" u="none" strike="noStrike" baseline="0">
              <a:solidFill>
                <a:srgbClr val="008000"/>
              </a:solidFill>
              <a:latin typeface="Arial"/>
              <a:cs typeface="Arial"/>
            </a:rPr>
            <a:t>Technically specified</a:t>
          </a:r>
        </a:p>
      </cdr:txBody>
    </cdr:sp>
  </cdr:relSizeAnchor>
  <cdr:relSizeAnchor xmlns:cdr="http://schemas.openxmlformats.org/drawingml/2006/chartDrawing">
    <cdr:from>
      <cdr:x>0.79324</cdr:x>
      <cdr:y>0.0339</cdr:y>
    </cdr:from>
    <cdr:to>
      <cdr:x>0.97484</cdr:x>
      <cdr:y>0.14972</cdr:y>
    </cdr:to>
    <cdr:sp macro="" textlink="">
      <cdr:nvSpPr>
        <cdr:cNvPr id="8194" name="Text Box 1026">
          <a:extLst xmlns:a="http://schemas.openxmlformats.org/drawingml/2006/main">
            <a:ext uri="{FF2B5EF4-FFF2-40B4-BE49-F238E27FC236}">
              <a16:creationId xmlns:a16="http://schemas.microsoft.com/office/drawing/2014/main" id="{251B9E97-9E94-4F09-B480-17EF04DFC041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07158" y="152408"/>
          <a:ext cx="1466820" cy="5206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t" anchorCtr="1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400" b="1" i="0" u="none" strike="noStrike" baseline="0">
              <a:solidFill>
                <a:srgbClr val="008000"/>
              </a:solidFill>
              <a:latin typeface="Arial"/>
              <a:cs typeface="Arial"/>
            </a:rPr>
            <a:t>400129</a:t>
          </a:r>
        </a:p>
        <a:p xmlns:a="http://schemas.openxmlformats.org/drawingml/2006/main">
          <a:pPr algn="ctr" rtl="0">
            <a:defRPr sz="1000"/>
          </a:pPr>
          <a:r>
            <a:rPr lang="en-GB" sz="1200" b="1" i="0" u="none" strike="noStrike" baseline="0">
              <a:solidFill>
                <a:srgbClr val="008000"/>
              </a:solidFill>
              <a:latin typeface="Arial"/>
              <a:cs typeface="Arial"/>
            </a:rPr>
            <a:t>Other</a:t>
          </a:r>
        </a:p>
      </cdr:txBody>
    </cdr:sp>
  </cdr:relSizeAnchor>
  <cdr:relSizeAnchor xmlns:cdr="http://schemas.openxmlformats.org/drawingml/2006/chartDrawing">
    <cdr:from>
      <cdr:x>0.34984</cdr:x>
      <cdr:y>0.03531</cdr:y>
    </cdr:from>
    <cdr:to>
      <cdr:x>0.53302</cdr:x>
      <cdr:y>0.14972</cdr:y>
    </cdr:to>
    <cdr:sp macro="" textlink="">
      <cdr:nvSpPr>
        <cdr:cNvPr id="4" name="Text Box 1026">
          <a:extLst xmlns:a="http://schemas.openxmlformats.org/drawingml/2006/main">
            <a:ext uri="{FF2B5EF4-FFF2-40B4-BE49-F238E27FC236}">
              <a16:creationId xmlns:a16="http://schemas.microsoft.com/office/drawing/2014/main" id="{446CE0AB-786F-4EAC-8858-17F2E34A010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25728" y="158747"/>
          <a:ext cx="1479581" cy="5143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45720" tIns="41148" rIns="45720" bIns="41148" anchor="t" anchorCtr="1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GB" sz="1400" b="1" i="0" u="none" strike="noStrike" baseline="0">
              <a:solidFill>
                <a:srgbClr val="008000"/>
              </a:solidFill>
              <a:latin typeface="Arial"/>
              <a:cs typeface="Arial"/>
            </a:rPr>
            <a:t>400121</a:t>
          </a:r>
        </a:p>
        <a:p xmlns:a="http://schemas.openxmlformats.org/drawingml/2006/main">
          <a:pPr algn="ctr" rtl="0">
            <a:defRPr sz="1000"/>
          </a:pPr>
          <a:r>
            <a:rPr lang="en-GB" sz="1200" b="1" i="0" u="none" strike="noStrike" baseline="0">
              <a:solidFill>
                <a:srgbClr val="008000"/>
              </a:solidFill>
              <a:latin typeface="Arial"/>
              <a:cs typeface="Arial"/>
            </a:rPr>
            <a:t>Smoked sheets</a:t>
          </a:r>
        </a:p>
      </cdr:txBody>
    </cdr:sp>
  </cdr:relSizeAnchor>
  <cdr:relSizeAnchor xmlns:cdr="http://schemas.openxmlformats.org/drawingml/2006/chartDrawing">
    <cdr:from>
      <cdr:x>0.12814</cdr:x>
      <cdr:y>0.03531</cdr:y>
    </cdr:from>
    <cdr:to>
      <cdr:x>0.31211</cdr:x>
      <cdr:y>0.15395</cdr:y>
    </cdr:to>
    <cdr:sp macro="" textlink="">
      <cdr:nvSpPr>
        <cdr:cNvPr id="5" name="Text Box 1026">
          <a:extLst xmlns:a="http://schemas.openxmlformats.org/drawingml/2006/main">
            <a:ext uri="{FF2B5EF4-FFF2-40B4-BE49-F238E27FC236}">
              <a16:creationId xmlns:a16="http://schemas.microsoft.com/office/drawing/2014/main" id="{446CE0AB-786F-4EAC-8858-17F2E34A010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35012" y="158747"/>
          <a:ext cx="1485963" cy="5334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square" lIns="45720" tIns="41148" rIns="45720" bIns="41148" anchor="t" anchorCtr="1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en-GB" sz="1400" b="1" i="0" u="none" strike="noStrike" baseline="0">
              <a:solidFill>
                <a:srgbClr val="008000"/>
              </a:solidFill>
              <a:latin typeface="Arial"/>
              <a:cs typeface="Arial"/>
            </a:rPr>
            <a:t>400110</a:t>
          </a:r>
        </a:p>
        <a:p xmlns:a="http://schemas.openxmlformats.org/drawingml/2006/main">
          <a:pPr algn="ctr" rtl="0">
            <a:defRPr sz="1000"/>
          </a:pPr>
          <a:r>
            <a:rPr lang="en-GB" sz="1200" b="1" i="0" u="none" strike="noStrike" baseline="0">
              <a:solidFill>
                <a:srgbClr val="008000"/>
              </a:solidFill>
              <a:latin typeface="Arial"/>
              <a:cs typeface="Arial"/>
            </a:rPr>
            <a:t>Latex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%20ExportsWorl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USD%20WorldExportsDecade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USD%20WorldExportsDecade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USD%20WorldExportsDecade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RubberUSD%20WorldExportsDecade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initions"/>
      <sheetName val="Table"/>
      <sheetName val="Chart"/>
      <sheetName val="     "/>
      <sheetName val="      "/>
      <sheetName val="        "/>
      <sheetName val="                               "/>
      <sheetName val="                              "/>
      <sheetName val="                             "/>
      <sheetName val="ChartData"/>
      <sheetName val="DataSummary40011000"/>
      <sheetName val="DataSummary40012100"/>
      <sheetName val="DataSummary40012200"/>
      <sheetName val="DataSummary40012900"/>
      <sheetName val="Summary40011000"/>
      <sheetName val="Summary40012100"/>
      <sheetName val="Summary40012200"/>
      <sheetName val="Summary40012900"/>
      <sheetName val="DataSummaryOther"/>
      <sheetName val="DataSummaryAll"/>
      <sheetName val="SummaryAll"/>
      <sheetName val="Mast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C1">
            <v>0.65407048461763473</v>
          </cell>
          <cell r="D1">
            <v>0.62462330356971929</v>
          </cell>
          <cell r="E1">
            <v>0.61829258479879468</v>
          </cell>
          <cell r="F1">
            <v>0.58924346273541417</v>
          </cell>
          <cell r="G1">
            <v>0.76530583352895287</v>
          </cell>
          <cell r="H1">
            <v>0.87095854736060985</v>
          </cell>
          <cell r="I1">
            <v>0.90189093228571415</v>
          </cell>
          <cell r="J1">
            <v>1.0400957944018687</v>
          </cell>
          <cell r="K1">
            <v>1.1767770239468549</v>
          </cell>
          <cell r="L1">
            <v>1.0341981157897917</v>
          </cell>
          <cell r="M1">
            <v>1.1940284064143809</v>
          </cell>
          <cell r="N1">
            <v>1.1935408149401703</v>
          </cell>
          <cell r="O1">
            <v>1.1003472361849458</v>
          </cell>
          <cell r="P1">
            <v>1.2341347415636263</v>
          </cell>
          <cell r="Q1">
            <v>1.1660569645993599</v>
          </cell>
          <cell r="R1">
            <v>1.1544532208122595</v>
          </cell>
          <cell r="S1">
            <v>1.1330159103657236</v>
          </cell>
          <cell r="T1">
            <v>1.2243819399016851</v>
          </cell>
          <cell r="U1">
            <v>1.2381186467562606</v>
          </cell>
          <cell r="V1">
            <v>1.2603958298738924</v>
          </cell>
          <cell r="W1">
            <v>1.4514762751607275</v>
          </cell>
          <cell r="X1">
            <v>1.4685317245185188</v>
          </cell>
          <cell r="Y1">
            <v>1.6532252981052633</v>
          </cell>
          <cell r="Z1">
            <v>1.6129153433948431</v>
          </cell>
          <cell r="AA1">
            <v>7.6929653510645041E-2</v>
          </cell>
          <cell r="AF1">
            <v>1.4615785501451977</v>
          </cell>
          <cell r="AG1">
            <v>1.3127035000390574</v>
          </cell>
          <cell r="AH1">
            <v>1.2749177024112304</v>
          </cell>
          <cell r="AI1">
            <v>1.2764730529393054</v>
          </cell>
          <cell r="AJ1">
            <v>1.3039779094989195</v>
          </cell>
          <cell r="AK1">
            <v>1.1452235584559218</v>
          </cell>
          <cell r="AL1">
            <v>1.3434645254593383</v>
          </cell>
          <cell r="AM1">
            <v>1.3934833465809529</v>
          </cell>
          <cell r="AN1">
            <v>1.3246175374845393</v>
          </cell>
          <cell r="AO1">
            <v>1.4060908035040034</v>
          </cell>
          <cell r="AP1">
            <v>1.4629220847133275</v>
          </cell>
          <cell r="AQ1">
            <v>1.2720631158463156</v>
          </cell>
          <cell r="AR1">
            <v>1.0528084798504733</v>
          </cell>
          <cell r="AS1">
            <v>0.86154105861209074</v>
          </cell>
          <cell r="AT1">
            <v>0.95608105904481844</v>
          </cell>
          <cell r="AU1">
            <v>0.94564558540495058</v>
          </cell>
          <cell r="AV1">
            <v>0.93901436621972201</v>
          </cell>
          <cell r="AW1">
            <v>1.0205968469988851</v>
          </cell>
          <cell r="AX1">
            <v>0.97782364115606268</v>
          </cell>
          <cell r="AY1">
            <v>0.94135779569057032</v>
          </cell>
          <cell r="AZ1">
            <v>0.87319574924249377</v>
          </cell>
          <cell r="BA1">
            <v>1.0367317016530238</v>
          </cell>
          <cell r="BB1">
            <v>0.84039586016546863</v>
          </cell>
          <cell r="BC1">
            <v>0.78557390994357046</v>
          </cell>
          <cell r="BI1">
            <v>2.464871121866087</v>
          </cell>
          <cell r="BJ1">
            <v>2.4657909950117971</v>
          </cell>
          <cell r="BK1">
            <v>2.7113135530542336</v>
          </cell>
          <cell r="BL1">
            <v>2.6090966682170875</v>
          </cell>
          <cell r="BM1">
            <v>2.7870874945231923</v>
          </cell>
          <cell r="BN1">
            <v>2.7442629127009428</v>
          </cell>
          <cell r="BO1">
            <v>2.804093270454453</v>
          </cell>
          <cell r="BP1">
            <v>3.0530308639585262</v>
          </cell>
          <cell r="BQ1">
            <v>3.1903678462916347</v>
          </cell>
          <cell r="BR1">
            <v>3.2665057813505389</v>
          </cell>
          <cell r="BS1">
            <v>3.5585684506390769</v>
          </cell>
          <cell r="BT1">
            <v>4.5891523958304274</v>
          </cell>
          <cell r="BU1">
            <v>4.7033276843457008</v>
          </cell>
          <cell r="BV1">
            <v>3.9738127758779291</v>
          </cell>
          <cell r="BW1">
            <v>4.7753136542867942</v>
          </cell>
          <cell r="BX1">
            <v>5.4112782067410796</v>
          </cell>
          <cell r="BY1">
            <v>5.6207960689812992</v>
          </cell>
          <cell r="BZ1">
            <v>6.3334101392435809</v>
          </cell>
          <cell r="CA1">
            <v>6.2223601099924126</v>
          </cell>
          <cell r="CB1">
            <v>6.2960780769545401</v>
          </cell>
          <cell r="CC1">
            <v>6.0926349046214661</v>
          </cell>
          <cell r="CD1">
            <v>6.3492822978086352</v>
          </cell>
          <cell r="CE1">
            <v>6.1363599349349141</v>
          </cell>
          <cell r="CF1">
            <v>6.0758051597201863</v>
          </cell>
          <cell r="CG1">
            <v>8.993080254243585E-2</v>
          </cell>
          <cell r="CL1">
            <v>0.61210189553668759</v>
          </cell>
          <cell r="CM1">
            <v>0.72299231624691884</v>
          </cell>
          <cell r="CN1">
            <v>0.72840556486889396</v>
          </cell>
          <cell r="CO1">
            <v>0.79177683481937322</v>
          </cell>
          <cell r="CP1">
            <v>1.0408997152139934</v>
          </cell>
          <cell r="CQ1">
            <v>1.0754137408347855</v>
          </cell>
          <cell r="CR1">
            <v>1.2353930004684051</v>
          </cell>
          <cell r="CS1">
            <v>1.3966730155284954</v>
          </cell>
          <cell r="CT1">
            <v>1.51594704644748</v>
          </cell>
          <cell r="CU1">
            <v>1.7469366774363524</v>
          </cell>
          <cell r="CV1">
            <v>1.6734318245619966</v>
          </cell>
          <cell r="CW1">
            <v>0.85683075235779838</v>
          </cell>
          <cell r="CX1">
            <v>0.82461274022787068</v>
          </cell>
          <cell r="CY1">
            <v>0.79290727279943918</v>
          </cell>
          <cell r="CZ1">
            <v>0.74998565709368081</v>
          </cell>
          <cell r="DA1">
            <v>0.61641643630077736</v>
          </cell>
          <cell r="DB1">
            <v>0.3106669998088149</v>
          </cell>
          <cell r="DC1">
            <v>0.33162802602325581</v>
          </cell>
          <cell r="DD1">
            <v>0.32530087947295372</v>
          </cell>
          <cell r="DE1">
            <v>0.36712983980000014</v>
          </cell>
          <cell r="DF1">
            <v>0.34643437336363631</v>
          </cell>
          <cell r="DG1">
            <v>0.56759933142543217</v>
          </cell>
          <cell r="DH1">
            <v>0.37427429086763869</v>
          </cell>
          <cell r="DI1">
            <v>0.4518534697601434</v>
          </cell>
        </row>
        <row r="3">
          <cell r="AF3">
            <v>7.2010965999999996E-2</v>
          </cell>
          <cell r="AG3">
            <v>5.8265617999999998E-2</v>
          </cell>
          <cell r="AI3">
            <v>5.8362138905637073E-2</v>
          </cell>
          <cell r="AN3">
            <v>0.14589466400000001</v>
          </cell>
          <cell r="AO3">
            <v>0.334125281</v>
          </cell>
          <cell r="AP3">
            <v>0.32539259300000001</v>
          </cell>
          <cell r="AQ3">
            <v>0.27549654499999998</v>
          </cell>
          <cell r="AR3">
            <v>0.13775496200000001</v>
          </cell>
          <cell r="AS3">
            <v>7.7039855000000004E-2</v>
          </cell>
          <cell r="AT3">
            <v>6.0165501000000003E-2</v>
          </cell>
          <cell r="AU3">
            <v>6.7332950000000003E-2</v>
          </cell>
          <cell r="AV3">
            <v>6.6682082999999989E-2</v>
          </cell>
          <cell r="AW3">
            <v>6.9323608999999994E-2</v>
          </cell>
          <cell r="AX3">
            <v>6.8307310999999996E-2</v>
          </cell>
          <cell r="AY3">
            <v>8.0363086872926495E-2</v>
          </cell>
          <cell r="AZ3">
            <v>7.8437381E-2</v>
          </cell>
          <cell r="BA3">
            <v>6.3869168172043106E-2</v>
          </cell>
          <cell r="BB3">
            <v>6.5201449999999994E-2</v>
          </cell>
          <cell r="BC3">
            <v>5.7491674999999999E-2</v>
          </cell>
          <cell r="BI3">
            <v>1.336087375</v>
          </cell>
          <cell r="BJ3">
            <v>1.3245182520533076</v>
          </cell>
          <cell r="BK3">
            <v>1.5727960393319997</v>
          </cell>
          <cell r="BL3">
            <v>1.4243049007776973</v>
          </cell>
          <cell r="BM3">
            <v>1.326869719882388</v>
          </cell>
          <cell r="BN3">
            <v>1.4123361389582039</v>
          </cell>
          <cell r="BO3">
            <v>1.435993858</v>
          </cell>
          <cell r="BP3">
            <v>1.5904502819596971</v>
          </cell>
          <cell r="BQ3">
            <v>1.7071117330000001</v>
          </cell>
          <cell r="BR3">
            <v>1.6855799580000002</v>
          </cell>
          <cell r="BS3">
            <v>1.9522677719999999</v>
          </cell>
          <cell r="BT3">
            <v>2.122467474</v>
          </cell>
          <cell r="BU3">
            <v>2.1484486839999999</v>
          </cell>
          <cell r="BV3">
            <v>1.9050157159999999</v>
          </cell>
          <cell r="BW3">
            <v>2.2788203989999998</v>
          </cell>
          <cell r="BX3">
            <v>2.4789040330000001</v>
          </cell>
          <cell r="BY3">
            <v>2.3701363959999999</v>
          </cell>
          <cell r="BZ3">
            <v>2.626763741</v>
          </cell>
          <cell r="CA3">
            <v>2.5497533269999999</v>
          </cell>
          <cell r="CB3">
            <v>2.5435458099999999</v>
          </cell>
          <cell r="CC3">
            <v>2.4936593060000001</v>
          </cell>
          <cell r="CD3">
            <v>2.9240258589999999</v>
          </cell>
          <cell r="CE3">
            <v>2.7416578169999997</v>
          </cell>
          <cell r="CF3">
            <v>2.4406082659999999</v>
          </cell>
        </row>
        <row r="4">
          <cell r="Y4">
            <v>0.12916759</v>
          </cell>
          <cell r="Z4">
            <v>0.18512384399999998</v>
          </cell>
          <cell r="BK4">
            <v>5.8752559999999995E-2</v>
          </cell>
          <cell r="BL4">
            <v>7.9208447999999987E-2</v>
          </cell>
          <cell r="BM4">
            <v>8.7881667999999996E-2</v>
          </cell>
          <cell r="BN4">
            <v>9.2333745999999994E-2</v>
          </cell>
          <cell r="BO4">
            <v>8.5919921999999996E-2</v>
          </cell>
          <cell r="BP4">
            <v>7.9651239999999998E-2</v>
          </cell>
          <cell r="BQ4">
            <v>9.62147E-2</v>
          </cell>
          <cell r="BR4">
            <v>9.9028455000000001E-2</v>
          </cell>
          <cell r="BS4">
            <v>0.11185593000000001</v>
          </cell>
          <cell r="BT4">
            <v>0.121226</v>
          </cell>
          <cell r="BU4">
            <v>0.130997802</v>
          </cell>
          <cell r="BV4">
            <v>0.15049823100000001</v>
          </cell>
          <cell r="BW4">
            <v>0.16581310999999999</v>
          </cell>
          <cell r="BX4">
            <v>0.22821058262815552</v>
          </cell>
          <cell r="BY4">
            <v>0.24369429200000001</v>
          </cell>
          <cell r="BZ4">
            <v>0.25603810199999999</v>
          </cell>
          <cell r="CA4">
            <v>0.35155341699999998</v>
          </cell>
          <cell r="CB4">
            <v>0.40922458615189322</v>
          </cell>
          <cell r="CC4">
            <v>0.44581345999999999</v>
          </cell>
          <cell r="CD4">
            <v>0.47825316699999998</v>
          </cell>
          <cell r="CE4">
            <v>0.51211889499999996</v>
          </cell>
          <cell r="CF4">
            <v>0.60367068000000002</v>
          </cell>
          <cell r="CL4">
            <v>7.5742197999999997E-2</v>
          </cell>
          <cell r="CU4">
            <v>5.6508800000000005E-2</v>
          </cell>
          <cell r="CV4">
            <v>6.0217693999999995E-2</v>
          </cell>
          <cell r="CW4">
            <v>6.110057E-2</v>
          </cell>
          <cell r="CX4">
            <v>6.8723677999999996E-2</v>
          </cell>
          <cell r="CY4">
            <v>6.8056550000000007E-2</v>
          </cell>
          <cell r="CZ4">
            <v>7.2887766000000007E-2</v>
          </cell>
          <cell r="DG4">
            <v>0.16498348999999998</v>
          </cell>
          <cell r="DI4">
            <v>8.7184007999999993E-2</v>
          </cell>
        </row>
        <row r="5">
          <cell r="C5">
            <v>0.114491369</v>
          </cell>
          <cell r="D5">
            <v>0.11963426000000001</v>
          </cell>
          <cell r="E5">
            <v>8.8027408000000001E-2</v>
          </cell>
          <cell r="F5">
            <v>0.111502699</v>
          </cell>
          <cell r="G5">
            <v>9.1792735999999986E-2</v>
          </cell>
          <cell r="H5">
            <v>8.0411630999999997E-2</v>
          </cell>
          <cell r="I5">
            <v>7.7936999999999992E-2</v>
          </cell>
          <cell r="J5">
            <v>7.7150234999999998E-2</v>
          </cell>
          <cell r="K5">
            <v>7.3525930000000003E-2</v>
          </cell>
          <cell r="L5">
            <v>5.5947429999999999E-2</v>
          </cell>
          <cell r="M5">
            <v>5.8553979999999999E-2</v>
          </cell>
          <cell r="N5">
            <v>5.7323049999999993E-2</v>
          </cell>
          <cell r="AF5">
            <v>5.1160220999999999E-2</v>
          </cell>
          <cell r="AG5">
            <v>5.0084528999999996E-2</v>
          </cell>
          <cell r="BI5">
            <v>0.770707111</v>
          </cell>
          <cell r="BJ5">
            <v>0.80854392399999997</v>
          </cell>
          <cell r="BK5">
            <v>0.8271357439999999</v>
          </cell>
          <cell r="BL5">
            <v>0.81516524299999993</v>
          </cell>
          <cell r="BM5">
            <v>0.85413267999999998</v>
          </cell>
          <cell r="BN5">
            <v>0.71604405199999999</v>
          </cell>
          <cell r="BO5">
            <v>0.78354400000000002</v>
          </cell>
          <cell r="BP5">
            <v>0.849248</v>
          </cell>
          <cell r="BQ5">
            <v>1.0106984189999999</v>
          </cell>
          <cell r="BR5">
            <v>1.055986989</v>
          </cell>
          <cell r="BS5">
            <v>1.0621471219999998</v>
          </cell>
          <cell r="BT5">
            <v>0.95174619599999999</v>
          </cell>
          <cell r="BU5">
            <v>0.86142421899999999</v>
          </cell>
          <cell r="BV5">
            <v>0.65993439899999995</v>
          </cell>
          <cell r="BW5">
            <v>0.83852241599999988</v>
          </cell>
          <cell r="BX5">
            <v>0.89838090199999998</v>
          </cell>
          <cell r="BY5">
            <v>0.72847223699999997</v>
          </cell>
          <cell r="BZ5">
            <v>0.792899825</v>
          </cell>
          <cell r="CA5">
            <v>0.67509963299999998</v>
          </cell>
          <cell r="CB5">
            <v>0.66585359699999991</v>
          </cell>
          <cell r="CC5">
            <v>0.60775357299999999</v>
          </cell>
          <cell r="CD5">
            <v>0.58045832499999994</v>
          </cell>
          <cell r="CE5">
            <v>0.60943429999999998</v>
          </cell>
          <cell r="CF5">
            <v>0.60505634200000002</v>
          </cell>
        </row>
        <row r="6">
          <cell r="C6">
            <v>0.34903040000000002</v>
          </cell>
          <cell r="D6">
            <v>0.36827050900000002</v>
          </cell>
          <cell r="E6">
            <v>0.41576416599999999</v>
          </cell>
          <cell r="F6">
            <v>0.37383662999999995</v>
          </cell>
          <cell r="G6">
            <v>0.53837330999999999</v>
          </cell>
          <cell r="H6">
            <v>0.68409670799999989</v>
          </cell>
          <cell r="I6">
            <v>0.73148217699999996</v>
          </cell>
          <cell r="J6">
            <v>0.81987613599999998</v>
          </cell>
          <cell r="K6">
            <v>0.85357583300000006</v>
          </cell>
          <cell r="L6">
            <v>0.81461269699999994</v>
          </cell>
          <cell r="M6">
            <v>0.94775505799999993</v>
          </cell>
          <cell r="N6">
            <v>0.88754396000000002</v>
          </cell>
          <cell r="O6">
            <v>0.836404386</v>
          </cell>
          <cell r="P6">
            <v>1.0079572489999999</v>
          </cell>
          <cell r="Q6">
            <v>0.89845358499999994</v>
          </cell>
          <cell r="R6">
            <v>0.87638149700000001</v>
          </cell>
          <cell r="S6">
            <v>0.94910299099999995</v>
          </cell>
          <cell r="T6">
            <v>1.0384277158563231</v>
          </cell>
          <cell r="U6">
            <v>1.057520402</v>
          </cell>
          <cell r="V6">
            <v>1.0727096790000001</v>
          </cell>
          <cell r="W6">
            <v>1.240189422</v>
          </cell>
          <cell r="X6">
            <v>1.186594763</v>
          </cell>
          <cell r="Y6">
            <v>1.2987997169999999</v>
          </cell>
          <cell r="Z6">
            <v>1.0765904369999999</v>
          </cell>
          <cell r="AF6">
            <v>1.197237882</v>
          </cell>
          <cell r="AG6">
            <v>1.055731564</v>
          </cell>
          <cell r="AH6">
            <v>1.0497817199999999</v>
          </cell>
          <cell r="AI6">
            <v>1.060196921</v>
          </cell>
          <cell r="AJ6">
            <v>1.1220730449999998</v>
          </cell>
          <cell r="AK6">
            <v>0.98122924300000003</v>
          </cell>
          <cell r="AL6">
            <v>1.1225209469999999</v>
          </cell>
          <cell r="AM6">
            <v>1.1895332029999999</v>
          </cell>
          <cell r="AN6">
            <v>1.0281146839999999</v>
          </cell>
          <cell r="AO6">
            <v>0.92366028599999994</v>
          </cell>
          <cell r="AP6">
            <v>0.93856537800000006</v>
          </cell>
          <cell r="AQ6">
            <v>0.87679065774222253</v>
          </cell>
          <cell r="AR6">
            <v>0.76879687000000008</v>
          </cell>
          <cell r="AS6">
            <v>0.68810515900000002</v>
          </cell>
          <cell r="AT6">
            <v>0.69235566299999995</v>
          </cell>
          <cell r="AU6">
            <v>0.75386353931195715</v>
          </cell>
          <cell r="AV6">
            <v>0.66066166690084127</v>
          </cell>
          <cell r="AW6">
            <v>0.80905438573102506</v>
          </cell>
          <cell r="AX6">
            <v>0.71663135600000005</v>
          </cell>
          <cell r="AY6">
            <v>0.66013136699999997</v>
          </cell>
          <cell r="AZ6">
            <v>0.5693648366520091</v>
          </cell>
          <cell r="BA6">
            <v>0.70946100899999998</v>
          </cell>
          <cell r="BB6">
            <v>0.558339896</v>
          </cell>
          <cell r="BC6">
            <v>0.49823128699999997</v>
          </cell>
          <cell r="BT6">
            <v>0.87767972399999994</v>
          </cell>
          <cell r="BU6">
            <v>0.98661381799999992</v>
          </cell>
          <cell r="BV6">
            <v>0.82557651399999998</v>
          </cell>
          <cell r="BW6">
            <v>0.93049465200000003</v>
          </cell>
          <cell r="BX6">
            <v>1.2241253409999999</v>
          </cell>
          <cell r="BY6">
            <v>1.28691372</v>
          </cell>
          <cell r="BZ6">
            <v>1.4707624719999999</v>
          </cell>
          <cell r="CA6">
            <v>1.5290089529999999</v>
          </cell>
          <cell r="CB6">
            <v>1.822219839</v>
          </cell>
          <cell r="CC6">
            <v>1.733713506</v>
          </cell>
          <cell r="CD6">
            <v>1.585213166</v>
          </cell>
          <cell r="CE6">
            <v>1.5291057309999998</v>
          </cell>
          <cell r="CF6">
            <v>1.4741892240000001</v>
          </cell>
          <cell r="CL6">
            <v>0.37401078200000004</v>
          </cell>
          <cell r="CM6">
            <v>0.49362849799999997</v>
          </cell>
          <cell r="CN6">
            <v>0.53073015000000001</v>
          </cell>
          <cell r="CO6">
            <v>0.59566556100000001</v>
          </cell>
          <cell r="CP6">
            <v>0.87839781299999997</v>
          </cell>
          <cell r="CQ6">
            <v>0.88809530387626345</v>
          </cell>
          <cell r="CR6">
            <v>0.91663679200000003</v>
          </cell>
          <cell r="CS6">
            <v>1.0802246689999999</v>
          </cell>
          <cell r="CT6">
            <v>1.1181585649999999</v>
          </cell>
          <cell r="CU6">
            <v>1.184538001</v>
          </cell>
          <cell r="CV6">
            <v>1.1437864096838515</v>
          </cell>
          <cell r="CW6">
            <v>0.32330096899999999</v>
          </cell>
          <cell r="CX6">
            <v>0.24011310499999999</v>
          </cell>
          <cell r="CY6">
            <v>0.21810684028099833</v>
          </cell>
          <cell r="CZ6">
            <v>0.211977534</v>
          </cell>
          <cell r="DA6">
            <v>0.14261134168804915</v>
          </cell>
          <cell r="DB6">
            <v>0.102107818</v>
          </cell>
          <cell r="DC6">
            <v>0.118739042</v>
          </cell>
          <cell r="DD6">
            <v>0.10615386344896685</v>
          </cell>
          <cell r="DE6">
            <v>9.6958261799999987E-2</v>
          </cell>
          <cell r="DF6">
            <v>5.3892539000000003E-2</v>
          </cell>
          <cell r="DG6">
            <v>0.182609984</v>
          </cell>
          <cell r="DH6">
            <v>0.138582968</v>
          </cell>
          <cell r="DI6">
            <v>7.5936217E-2</v>
          </cell>
        </row>
        <row r="7">
          <cell r="K7">
            <v>0.14026112191517806</v>
          </cell>
          <cell r="L7">
            <v>5.3143919844265176E-2</v>
          </cell>
          <cell r="M7">
            <v>7.5944339999999999E-2</v>
          </cell>
          <cell r="N7">
            <v>0.112169186</v>
          </cell>
          <cell r="O7">
            <v>9.0444090000000005E-2</v>
          </cell>
          <cell r="P7">
            <v>9.0328682000000007E-2</v>
          </cell>
          <cell r="Q7">
            <v>0.10581</v>
          </cell>
          <cell r="R7">
            <v>9.4979673999999986E-2</v>
          </cell>
          <cell r="S7">
            <v>5.4126301999999994E-2</v>
          </cell>
          <cell r="T7">
            <v>5.1257230000000001E-2</v>
          </cell>
          <cell r="U7">
            <v>6.3619695000000004E-2</v>
          </cell>
          <cell r="V7">
            <v>7.3546995039919405E-2</v>
          </cell>
          <cell r="W7">
            <v>8.0288709999999999E-2</v>
          </cell>
          <cell r="X7">
            <v>9.9171799999999991E-2</v>
          </cell>
          <cell r="Y7">
            <v>0.12319836842105265</v>
          </cell>
          <cell r="Z7">
            <v>0.15928873999999998</v>
          </cell>
          <cell r="AP7">
            <v>5.6402960000000002E-2</v>
          </cell>
          <cell r="AV7">
            <v>6.9129708999999998E-2</v>
          </cell>
          <cell r="AW7">
            <v>5.8151300000000003E-2</v>
          </cell>
          <cell r="AX7">
            <v>6.6570679999999993E-2</v>
          </cell>
          <cell r="AY7">
            <v>7.26242E-2</v>
          </cell>
          <cell r="AZ7">
            <v>7.6587299999999997E-2</v>
          </cell>
          <cell r="BA7">
            <v>7.1841200000000008E-2</v>
          </cell>
          <cell r="BB7">
            <v>6.7825780000000002E-2</v>
          </cell>
          <cell r="BC7">
            <v>9.1852749000000011E-2</v>
          </cell>
          <cell r="BM7">
            <v>0.24104339019958343</v>
          </cell>
          <cell r="BN7">
            <v>0.28718445117346619</v>
          </cell>
          <cell r="BO7">
            <v>0.28147453842229209</v>
          </cell>
          <cell r="BP7">
            <v>0.31312318269206585</v>
          </cell>
          <cell r="BQ7">
            <v>0.15177920474540452</v>
          </cell>
          <cell r="BR7">
            <v>0.16921873428426623</v>
          </cell>
          <cell r="BS7">
            <v>0.16652383599999998</v>
          </cell>
          <cell r="BT7">
            <v>0.196385001</v>
          </cell>
          <cell r="BU7">
            <v>0.14370551300000001</v>
          </cell>
          <cell r="BV7">
            <v>0.13098774499999999</v>
          </cell>
          <cell r="BW7">
            <v>0.20652499999999999</v>
          </cell>
          <cell r="BX7">
            <v>0.29597979699999999</v>
          </cell>
          <cell r="BY7">
            <v>0.71699309999999994</v>
          </cell>
          <cell r="BZ7">
            <v>0.87412268299999996</v>
          </cell>
          <cell r="CA7">
            <v>0.84901567600000005</v>
          </cell>
          <cell r="CB7">
            <v>0.63422420018481651</v>
          </cell>
          <cell r="CC7">
            <v>0.50789538000000001</v>
          </cell>
          <cell r="CD7">
            <v>0.40086469999999996</v>
          </cell>
          <cell r="CE7">
            <v>0.39254563199999998</v>
          </cell>
          <cell r="CF7">
            <v>0.49852117200000001</v>
          </cell>
          <cell r="CR7">
            <v>8.2613516808988749E-2</v>
          </cell>
          <cell r="CS7">
            <v>7.6278915637800884E-2</v>
          </cell>
          <cell r="CT7">
            <v>0.13072649310091147</v>
          </cell>
          <cell r="CU7">
            <v>0.32495312169796065</v>
          </cell>
          <cell r="CV7">
            <v>0.32959238399999996</v>
          </cell>
          <cell r="CW7">
            <v>0.33847522199999996</v>
          </cell>
          <cell r="CX7">
            <v>0.37387444999999997</v>
          </cell>
          <cell r="CY7">
            <v>0.38063344799999999</v>
          </cell>
          <cell r="CZ7">
            <v>0.32972499999999999</v>
          </cell>
          <cell r="DA7">
            <v>0.28547059600000002</v>
          </cell>
        </row>
        <row r="8">
          <cell r="C8">
            <v>0.16095348961763473</v>
          </cell>
          <cell r="D8">
            <v>0.11149532039585841</v>
          </cell>
          <cell r="E8">
            <v>9.2126787798794685E-2</v>
          </cell>
          <cell r="F8">
            <v>8.8220992446900182E-2</v>
          </cell>
          <cell r="G8">
            <v>0.1094291526764225</v>
          </cell>
          <cell r="H8">
            <v>8.4425008260398338E-2</v>
          </cell>
          <cell r="I8">
            <v>5.8906649571428438E-2</v>
          </cell>
          <cell r="J8">
            <v>0.11169829144775978</v>
          </cell>
          <cell r="K8">
            <v>9.4594423789834847E-2</v>
          </cell>
          <cell r="L8">
            <v>0.10410782302795107</v>
          </cell>
          <cell r="M8">
            <v>0.1010050474143811</v>
          </cell>
          <cell r="N8">
            <v>0.12581425194017037</v>
          </cell>
          <cell r="O8">
            <v>0.11669767118494578</v>
          </cell>
          <cell r="P8">
            <v>8.5521532427136338E-2</v>
          </cell>
          <cell r="Q8">
            <v>9.906307399319636E-2</v>
          </cell>
          <cell r="R8">
            <v>0.1299099008122595</v>
          </cell>
          <cell r="S8">
            <v>8.9950439365723778E-2</v>
          </cell>
          <cell r="T8">
            <v>9.5250740819869506E-2</v>
          </cell>
          <cell r="U8">
            <v>7.9198900756260571E-2</v>
          </cell>
          <cell r="V8">
            <v>7.4238609476674267E-2</v>
          </cell>
          <cell r="W8">
            <v>8.3864966679856989E-2</v>
          </cell>
          <cell r="X8">
            <v>0.12656539851851889</v>
          </cell>
          <cell r="Y8">
            <v>6.9886909684210741E-2</v>
          </cell>
          <cell r="Z8">
            <v>0.16314070115566692</v>
          </cell>
          <cell r="AA8">
            <v>7.6929653510645041E-2</v>
          </cell>
          <cell r="AF8">
            <v>0.14116946314519763</v>
          </cell>
          <cell r="AG8">
            <v>0.14862178903905754</v>
          </cell>
          <cell r="AH8">
            <v>0.13943204141123045</v>
          </cell>
          <cell r="AI8">
            <v>0.13308527303366824</v>
          </cell>
          <cell r="AJ8">
            <v>0.126488439917815</v>
          </cell>
          <cell r="AK8">
            <v>0.12088759191731291</v>
          </cell>
          <cell r="AL8">
            <v>0.16428508322567836</v>
          </cell>
          <cell r="AM8">
            <v>0.15041210630975299</v>
          </cell>
          <cell r="AN8">
            <v>0.13473694413080306</v>
          </cell>
          <cell r="AO8">
            <v>0.12953342273244317</v>
          </cell>
          <cell r="AP8">
            <v>0.13773716371332734</v>
          </cell>
          <cell r="AQ8">
            <v>8.8993005104093026E-2</v>
          </cell>
          <cell r="AR8">
            <v>0.10875926885047327</v>
          </cell>
          <cell r="AS8">
            <v>6.665151761209076E-2</v>
          </cell>
          <cell r="AT8">
            <v>0.16327837804481848</v>
          </cell>
          <cell r="AU8">
            <v>8.5122102092993424E-2</v>
          </cell>
          <cell r="AV8">
            <v>0.13501416031888069</v>
          </cell>
          <cell r="AW8">
            <v>7.1244721267859967E-2</v>
          </cell>
          <cell r="AX8">
            <v>0.11789617615606263</v>
          </cell>
          <cell r="AY8">
            <v>0.12319060481764388</v>
          </cell>
          <cell r="AZ8">
            <v>0.14606208459048464</v>
          </cell>
          <cell r="BA8">
            <v>0.1889718164809806</v>
          </cell>
          <cell r="BB8">
            <v>0.14765799116546874</v>
          </cell>
          <cell r="BC8">
            <v>0.13539960194357048</v>
          </cell>
          <cell r="BI8">
            <v>0.33978108286608721</v>
          </cell>
          <cell r="BJ8">
            <v>0.28103268895848954</v>
          </cell>
          <cell r="BK8">
            <v>0.25080195672223393</v>
          </cell>
          <cell r="BL8">
            <v>0.28889170143939014</v>
          </cell>
          <cell r="BM8">
            <v>0.2759797834412212</v>
          </cell>
          <cell r="BN8">
            <v>0.23636076156927288</v>
          </cell>
          <cell r="BO8">
            <v>0.20271303203216062</v>
          </cell>
          <cell r="BP8">
            <v>0.20256043930676348</v>
          </cell>
          <cell r="BQ8">
            <v>0.20272768154623</v>
          </cell>
          <cell r="BR8">
            <v>0.22735116306627301</v>
          </cell>
          <cell r="BS8">
            <v>0.23903074763907695</v>
          </cell>
          <cell r="BT8">
            <v>0.31964800083042721</v>
          </cell>
          <cell r="BU8">
            <v>0.43213764834570068</v>
          </cell>
          <cell r="BV8">
            <v>0.30180017087792965</v>
          </cell>
          <cell r="BW8">
            <v>0.35513807728679403</v>
          </cell>
          <cell r="BX8">
            <v>0.28567755111292392</v>
          </cell>
          <cell r="BY8">
            <v>0.27458632398129978</v>
          </cell>
          <cell r="BZ8">
            <v>0.31282331624358051</v>
          </cell>
          <cell r="CA8">
            <v>0.26792910399241254</v>
          </cell>
          <cell r="CB8">
            <v>0.22101004461783003</v>
          </cell>
          <cell r="CC8">
            <v>0.30379967962146548</v>
          </cell>
          <cell r="CD8">
            <v>0.38046708080863567</v>
          </cell>
          <cell r="CE8">
            <v>0.35149755993491461</v>
          </cell>
          <cell r="CF8">
            <v>0.45375947572018571</v>
          </cell>
          <cell r="CG8">
            <v>8.993080254243585E-2</v>
          </cell>
          <cell r="CL8">
            <v>0.11743874853668756</v>
          </cell>
          <cell r="CM8">
            <v>0.14080319224691884</v>
          </cell>
          <cell r="CN8">
            <v>0.11758517586889394</v>
          </cell>
          <cell r="CO8">
            <v>0.12295668581937325</v>
          </cell>
          <cell r="CP8">
            <v>0.10296539440020702</v>
          </cell>
          <cell r="CQ8">
            <v>0.12285897853622108</v>
          </cell>
          <cell r="CR8">
            <v>0.14661813221401365</v>
          </cell>
          <cell r="CS8">
            <v>0.17656767916456628</v>
          </cell>
          <cell r="CT8">
            <v>0.20249212057723875</v>
          </cell>
          <cell r="CU8">
            <v>0.17282272073839189</v>
          </cell>
          <cell r="CV8">
            <v>0.13263835287814518</v>
          </cell>
          <cell r="CW8">
            <v>0.12828795335779841</v>
          </cell>
          <cell r="CX8">
            <v>0.13592218922787069</v>
          </cell>
          <cell r="CY8">
            <v>0.12310789610116479</v>
          </cell>
          <cell r="CZ8">
            <v>0.13175350509368078</v>
          </cell>
          <cell r="DA8">
            <v>0.15543443361272818</v>
          </cell>
          <cell r="DB8">
            <v>0.1680914728088149</v>
          </cell>
          <cell r="DC8">
            <v>0.19489641606976743</v>
          </cell>
          <cell r="DD8">
            <v>0.20990384292035447</v>
          </cell>
          <cell r="DE8">
            <v>0.26421016040000017</v>
          </cell>
          <cell r="DF8">
            <v>0.24417667636363632</v>
          </cell>
          <cell r="DG8">
            <v>0.21759300742543219</v>
          </cell>
          <cell r="DH8">
            <v>0.18865573786763867</v>
          </cell>
          <cell r="DI8">
            <v>0.28769323676014341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"/>
      <sheetName val="2001"/>
      <sheetName val="2002"/>
      <sheetName val="2003"/>
      <sheetName val="2004"/>
      <sheetName val="2005"/>
      <sheetName val="2006"/>
      <sheetName val="2007"/>
      <sheetName val="2008"/>
      <sheetName val="2009"/>
    </sheetNames>
    <sheetDataSet>
      <sheetData sheetId="0">
        <row r="1">
          <cell r="BQ1">
            <v>400110</v>
          </cell>
          <cell r="CY1">
            <v>400121</v>
          </cell>
          <cell r="EG1">
            <v>400122</v>
          </cell>
          <cell r="FO1">
            <v>400129</v>
          </cell>
        </row>
        <row r="3">
          <cell r="AF3">
            <v>90.905456999999998</v>
          </cell>
          <cell r="AG3">
            <v>0.27739900000000001</v>
          </cell>
          <cell r="AH3">
            <v>30.990591999999999</v>
          </cell>
          <cell r="AI3">
            <v>2.040781</v>
          </cell>
          <cell r="AJ3">
            <v>0.319741</v>
          </cell>
          <cell r="AK3">
            <v>7.6310039999999999</v>
          </cell>
          <cell r="AL3">
            <v>20.003432999999998</v>
          </cell>
          <cell r="AM3">
            <v>2.8199669999999997</v>
          </cell>
          <cell r="AN3">
            <v>78.039869999999993</v>
          </cell>
          <cell r="AO3">
            <v>1.2671589999999999</v>
          </cell>
          <cell r="AP3">
            <v>4.9013799999999996</v>
          </cell>
          <cell r="AQ3">
            <v>28.258661</v>
          </cell>
          <cell r="AR3">
            <v>7.2459999999999998E-3</v>
          </cell>
          <cell r="AS3">
            <v>1.9204729999999999</v>
          </cell>
          <cell r="AT3">
            <v>889.30204700000002</v>
          </cell>
          <cell r="AU3">
            <v>2.2269600000000001</v>
          </cell>
          <cell r="AV3">
            <v>1.3115749999999999</v>
          </cell>
          <cell r="AW3">
            <v>0</v>
          </cell>
          <cell r="AX3">
            <v>1.1861569999999999</v>
          </cell>
          <cell r="AY3">
            <v>676.67443700000001</v>
          </cell>
          <cell r="AZ3">
            <v>1.8648419999999999</v>
          </cell>
          <cell r="BA3">
            <v>0</v>
          </cell>
          <cell r="BB3">
            <v>0.207373</v>
          </cell>
          <cell r="BC3">
            <v>14.292879999999998</v>
          </cell>
          <cell r="BD3">
            <v>208.67110299999999</v>
          </cell>
          <cell r="BE3">
            <v>28.22963</v>
          </cell>
          <cell r="BF3">
            <v>0</v>
          </cell>
          <cell r="BG3">
            <v>1509.413292</v>
          </cell>
          <cell r="BH3">
            <v>0.31106099999999998</v>
          </cell>
          <cell r="BI3">
            <v>58.748514999999998</v>
          </cell>
          <cell r="BJ3">
            <v>166.01900000000001</v>
          </cell>
          <cell r="BK3">
            <v>4.7391199999999998</v>
          </cell>
          <cell r="BL3">
            <v>3832.5811549999999</v>
          </cell>
          <cell r="BN3">
            <v>75.787576999999999</v>
          </cell>
          <cell r="BQ3">
            <v>22.303652</v>
          </cell>
          <cell r="BR3">
            <v>3.4809999999999997E-3</v>
          </cell>
          <cell r="BS3">
            <v>17.936097</v>
          </cell>
          <cell r="BT3">
            <v>1.8611949999999999</v>
          </cell>
          <cell r="BU3">
            <v>2.1141E-2</v>
          </cell>
          <cell r="BV3">
            <v>1.234108</v>
          </cell>
          <cell r="BW3">
            <v>5.7387099999999993</v>
          </cell>
          <cell r="BX3">
            <v>0.170705</v>
          </cell>
          <cell r="BY3">
            <v>1.742281</v>
          </cell>
          <cell r="BZ3">
            <v>0</v>
          </cell>
          <cell r="CA3">
            <v>1.8995999999999999E-2</v>
          </cell>
          <cell r="CB3">
            <v>15.101991999999999</v>
          </cell>
          <cell r="CC3">
            <v>0</v>
          </cell>
          <cell r="CD3">
            <v>0.90199499999999999</v>
          </cell>
          <cell r="CE3">
            <v>7.2080789999999997</v>
          </cell>
          <cell r="CF3">
            <v>0.230766</v>
          </cell>
          <cell r="CG3">
            <v>0.46053899999999998</v>
          </cell>
          <cell r="CH3">
            <v>0</v>
          </cell>
          <cell r="CI3">
            <v>0</v>
          </cell>
          <cell r="CJ3">
            <v>87.084663999999989</v>
          </cell>
          <cell r="CK3">
            <v>0.11868099999999999</v>
          </cell>
          <cell r="CL3">
            <v>0</v>
          </cell>
          <cell r="CM3">
            <v>0.14998499999999998</v>
          </cell>
          <cell r="CN3">
            <v>2.7979999999999997E-3</v>
          </cell>
          <cell r="CO3">
            <v>8.8436849999999989</v>
          </cell>
          <cell r="CP3">
            <v>0.211453</v>
          </cell>
          <cell r="CQ3">
            <v>0</v>
          </cell>
          <cell r="CR3">
            <v>232.75598699999998</v>
          </cell>
          <cell r="CS3">
            <v>3.4779999999999998E-2</v>
          </cell>
          <cell r="CT3">
            <v>27.232595</v>
          </cell>
          <cell r="CU3">
            <v>6.8019999999999996</v>
          </cell>
          <cell r="CV3">
            <v>0.494448</v>
          </cell>
          <cell r="CW3">
            <v>438.66481299999998</v>
          </cell>
          <cell r="CX3">
            <v>17.558198000000001</v>
          </cell>
          <cell r="CY3">
            <v>11.705577999999999</v>
          </cell>
          <cell r="CZ3">
            <v>9.7950999999999996E-2</v>
          </cell>
          <cell r="DA3">
            <v>5.3218209999999999</v>
          </cell>
          <cell r="DB3">
            <v>0</v>
          </cell>
          <cell r="DC3">
            <v>0</v>
          </cell>
          <cell r="DD3">
            <v>4.6973709999999995</v>
          </cell>
          <cell r="DE3">
            <v>0</v>
          </cell>
          <cell r="DF3">
            <v>0.32400099999999998</v>
          </cell>
          <cell r="DG3">
            <v>0</v>
          </cell>
          <cell r="DH3">
            <v>0</v>
          </cell>
          <cell r="DI3">
            <v>0</v>
          </cell>
          <cell r="DJ3">
            <v>0.243729</v>
          </cell>
          <cell r="DK3">
            <v>0</v>
          </cell>
          <cell r="DL3">
            <v>0.85131400000000002</v>
          </cell>
          <cell r="DM3">
            <v>29.17116</v>
          </cell>
          <cell r="DN3">
            <v>1.2671789999999998</v>
          </cell>
          <cell r="DO3">
            <v>1.3391E-2</v>
          </cell>
          <cell r="DP3">
            <v>0</v>
          </cell>
          <cell r="DQ3">
            <v>0</v>
          </cell>
          <cell r="DR3">
            <v>6.6385779999999999</v>
          </cell>
          <cell r="DS3">
            <v>1.0249999999999999E-2</v>
          </cell>
          <cell r="DT3">
            <v>0</v>
          </cell>
          <cell r="DU3">
            <v>0</v>
          </cell>
          <cell r="DV3">
            <v>0</v>
          </cell>
          <cell r="DW3">
            <v>55.238059</v>
          </cell>
          <cell r="DX3">
            <v>7.0660729999999994</v>
          </cell>
          <cell r="DY3">
            <v>0</v>
          </cell>
          <cell r="DZ3">
            <v>726.73584299999993</v>
          </cell>
          <cell r="EA3">
            <v>2.2837E-2</v>
          </cell>
          <cell r="EB3">
            <v>1.201508</v>
          </cell>
          <cell r="EC3">
            <v>1.4039999999999999</v>
          </cell>
          <cell r="ED3">
            <v>0.15351999999999999</v>
          </cell>
          <cell r="EG3">
            <v>24.004041999999998</v>
          </cell>
          <cell r="EH3">
            <v>2.9214999999999998E-2</v>
          </cell>
          <cell r="EI3">
            <v>1.5075539999999998</v>
          </cell>
          <cell r="EJ3">
            <v>5.4609999999999997E-3</v>
          </cell>
          <cell r="EK3">
            <v>1.1E-5</v>
          </cell>
          <cell r="EL3">
            <v>0</v>
          </cell>
          <cell r="EM3">
            <v>14.264502999999999</v>
          </cell>
          <cell r="EN3">
            <v>0.11781999999999999</v>
          </cell>
          <cell r="EO3">
            <v>56.479641999999998</v>
          </cell>
          <cell r="EP3">
            <v>1.2671589999999999</v>
          </cell>
          <cell r="EQ3">
            <v>4.8823840000000001</v>
          </cell>
          <cell r="ER3">
            <v>12.262774</v>
          </cell>
          <cell r="ES3">
            <v>0</v>
          </cell>
          <cell r="ET3">
            <v>0.111217</v>
          </cell>
          <cell r="EU3">
            <v>848.78089599999998</v>
          </cell>
          <cell r="EV3">
            <v>8.4387999999999991E-2</v>
          </cell>
          <cell r="EW3">
            <v>0.65155999999999992</v>
          </cell>
          <cell r="EX3">
            <v>0</v>
          </cell>
          <cell r="EY3">
            <v>0</v>
          </cell>
          <cell r="EZ3">
            <v>568.69490799999994</v>
          </cell>
          <cell r="FA3">
            <v>0.52885199999999999</v>
          </cell>
          <cell r="FB3">
            <v>0</v>
          </cell>
          <cell r="FC3">
            <v>0</v>
          </cell>
          <cell r="FD3">
            <v>0</v>
          </cell>
          <cell r="FE3">
            <v>132.53152399999999</v>
          </cell>
          <cell r="FF3">
            <v>4.0301999999999998E-2</v>
          </cell>
          <cell r="FG3">
            <v>0</v>
          </cell>
          <cell r="FH3">
            <v>0.96786299999999992</v>
          </cell>
          <cell r="FI3">
            <v>0</v>
          </cell>
          <cell r="FJ3">
            <v>17.017198</v>
          </cell>
          <cell r="FK3">
            <v>157.72</v>
          </cell>
          <cell r="FL3">
            <v>2.8683449999999997</v>
          </cell>
          <cell r="FN3">
            <v>19.885650999999999</v>
          </cell>
          <cell r="FO3">
            <v>30.221698</v>
          </cell>
          <cell r="FP3">
            <v>0.11981799999999999</v>
          </cell>
          <cell r="FQ3">
            <v>6.2239319999999996</v>
          </cell>
          <cell r="FR3">
            <v>0.174125</v>
          </cell>
          <cell r="FS3">
            <v>0.29824999999999996</v>
          </cell>
          <cell r="FT3">
            <v>1.560765</v>
          </cell>
          <cell r="FU3">
            <v>0</v>
          </cell>
          <cell r="FV3">
            <v>2.174207</v>
          </cell>
          <cell r="FW3">
            <v>19.817947</v>
          </cell>
          <cell r="FX3">
            <v>0</v>
          </cell>
          <cell r="FY3">
            <v>0</v>
          </cell>
          <cell r="FZ3">
            <v>0.647949</v>
          </cell>
          <cell r="GA3">
            <v>7.2459999999999998E-3</v>
          </cell>
          <cell r="GB3">
            <v>5.5946999999999997E-2</v>
          </cell>
          <cell r="GC3">
            <v>3.4643409999999997</v>
          </cell>
          <cell r="GD3">
            <v>0.52128699999999994</v>
          </cell>
          <cell r="GE3">
            <v>0.1643</v>
          </cell>
          <cell r="GF3">
            <v>0</v>
          </cell>
          <cell r="GG3">
            <v>1.1861569999999999</v>
          </cell>
          <cell r="GH3">
            <v>14.256286999999999</v>
          </cell>
          <cell r="GI3">
            <v>0.36094599999999999</v>
          </cell>
          <cell r="GJ3">
            <v>0</v>
          </cell>
          <cell r="GK3">
            <v>5.7387999999999995E-2</v>
          </cell>
          <cell r="GL3">
            <v>14.290082</v>
          </cell>
          <cell r="GM3">
            <v>10.182722999999999</v>
          </cell>
          <cell r="GN3">
            <v>20.911801999999998</v>
          </cell>
          <cell r="GO3">
            <v>0</v>
          </cell>
          <cell r="GP3">
            <v>548.94991099999993</v>
          </cell>
          <cell r="GQ3">
            <v>0.20918399999999998</v>
          </cell>
          <cell r="GR3">
            <v>13.059318999999999</v>
          </cell>
          <cell r="GS3">
            <v>9.2999999999999999E-2</v>
          </cell>
          <cell r="GT3">
            <v>1.114744</v>
          </cell>
          <cell r="GV3">
            <v>27.160705999999998</v>
          </cell>
        </row>
        <row r="4">
          <cell r="BQ4" t="str">
            <v>EU-28</v>
          </cell>
          <cell r="BR4" t="str">
            <v>China</v>
          </cell>
          <cell r="BS4" t="str">
            <v>Hong Kong</v>
          </cell>
          <cell r="BT4" t="str">
            <v>Australia</v>
          </cell>
          <cell r="BU4" t="str">
            <v>Brazil</v>
          </cell>
          <cell r="BV4" t="str">
            <v>Cambodia</v>
          </cell>
          <cell r="BW4" t="str">
            <v>Cameroon</v>
          </cell>
          <cell r="BX4" t="str">
            <v>Canada</v>
          </cell>
          <cell r="BY4" t="str">
            <v>Côte d'Ivoire</v>
          </cell>
          <cell r="BZ4" t="str">
            <v>Gabon</v>
          </cell>
          <cell r="CA4" t="str">
            <v>Ghana</v>
          </cell>
          <cell r="CB4" t="str">
            <v>Guatemala</v>
          </cell>
          <cell r="CC4" t="str">
            <v>Guinea</v>
          </cell>
          <cell r="CD4" t="str">
            <v>India</v>
          </cell>
          <cell r="CE4" t="str">
            <v>Indonesia</v>
          </cell>
          <cell r="CF4" t="str">
            <v>Japan</v>
          </cell>
          <cell r="CG4" t="str">
            <v>Korea, South</v>
          </cell>
          <cell r="CH4" t="str">
            <v>Laos</v>
          </cell>
          <cell r="CI4" t="str">
            <v>Malawi</v>
          </cell>
          <cell r="CJ4" t="str">
            <v>Malaysia</v>
          </cell>
          <cell r="CK4" t="str">
            <v>Mexico</v>
          </cell>
          <cell r="CL4" t="str">
            <v>Myanmar</v>
          </cell>
          <cell r="CM4" t="str">
            <v>Nigeria</v>
          </cell>
          <cell r="CN4" t="str">
            <v>Philippines</v>
          </cell>
          <cell r="CO4" t="str">
            <v>Singapore</v>
          </cell>
          <cell r="CP4" t="str">
            <v>Sri Lanka</v>
          </cell>
          <cell r="CQ4" t="str">
            <v>Taiwan</v>
          </cell>
          <cell r="CR4" t="str">
            <v>Thailand</v>
          </cell>
          <cell r="CS4" t="str">
            <v>Turkey</v>
          </cell>
          <cell r="CT4" t="str">
            <v>USA</v>
          </cell>
          <cell r="CU4" t="str">
            <v>Viet Nam</v>
          </cell>
          <cell r="CV4" t="str">
            <v>Rest of World</v>
          </cell>
          <cell r="CX4" t="str">
            <v>Intra-EU</v>
          </cell>
          <cell r="CY4" t="str">
            <v>EU-28</v>
          </cell>
          <cell r="CZ4" t="str">
            <v>China</v>
          </cell>
          <cell r="DA4" t="str">
            <v>Hong Kong</v>
          </cell>
          <cell r="DB4" t="str">
            <v>Australia</v>
          </cell>
          <cell r="DC4" t="str">
            <v>Brazil</v>
          </cell>
          <cell r="DD4" t="str">
            <v>Cambodia</v>
          </cell>
          <cell r="DE4" t="str">
            <v>Cameroon</v>
          </cell>
          <cell r="DF4" t="str">
            <v>Canada</v>
          </cell>
          <cell r="DG4" t="str">
            <v>Côte d'Ivoire</v>
          </cell>
          <cell r="DH4" t="str">
            <v>Gabon</v>
          </cell>
          <cell r="DI4" t="str">
            <v>Ghana</v>
          </cell>
          <cell r="DJ4" t="str">
            <v>Guatemala</v>
          </cell>
          <cell r="DK4" t="str">
            <v>Guinea</v>
          </cell>
          <cell r="DL4" t="str">
            <v>India</v>
          </cell>
          <cell r="DM4" t="str">
            <v>Indonesia</v>
          </cell>
          <cell r="DN4" t="str">
            <v>Japan</v>
          </cell>
          <cell r="DO4" t="str">
            <v>Korea, South</v>
          </cell>
          <cell r="DP4" t="str">
            <v>Laos</v>
          </cell>
          <cell r="DQ4" t="str">
            <v>Malawi</v>
          </cell>
          <cell r="DR4" t="str">
            <v>Malaysia</v>
          </cell>
          <cell r="DS4" t="str">
            <v>Mexico</v>
          </cell>
          <cell r="DT4" t="str">
            <v>Myanmar</v>
          </cell>
          <cell r="DU4" t="str">
            <v>Nigeria</v>
          </cell>
          <cell r="DV4" t="str">
            <v>Philippines</v>
          </cell>
          <cell r="DW4" t="str">
            <v>Singapore</v>
          </cell>
          <cell r="DX4" t="str">
            <v>Sri Lanka</v>
          </cell>
          <cell r="DY4" t="str">
            <v>Taiwan</v>
          </cell>
          <cell r="DZ4" t="str">
            <v>Thailand</v>
          </cell>
          <cell r="EA4" t="str">
            <v>Turkey</v>
          </cell>
          <cell r="EB4" t="str">
            <v>USA</v>
          </cell>
          <cell r="EC4" t="str">
            <v>Viet Nam</v>
          </cell>
          <cell r="ED4" t="str">
            <v>Rest of World</v>
          </cell>
          <cell r="EG4" t="str">
            <v>EU-28</v>
          </cell>
          <cell r="EH4" t="str">
            <v>China</v>
          </cell>
          <cell r="EI4" t="str">
            <v>Hong Kong</v>
          </cell>
          <cell r="EJ4" t="str">
            <v>Australia</v>
          </cell>
          <cell r="EK4" t="str">
            <v>Brazil</v>
          </cell>
          <cell r="EL4" t="str">
            <v>Cambodia</v>
          </cell>
          <cell r="EM4" t="str">
            <v>Cameroon</v>
          </cell>
          <cell r="EN4" t="str">
            <v>Canada</v>
          </cell>
          <cell r="EO4" t="str">
            <v>Côte d'Ivoire</v>
          </cell>
          <cell r="EP4" t="str">
            <v>Gabon</v>
          </cell>
          <cell r="EQ4" t="str">
            <v>Ghana</v>
          </cell>
          <cell r="ER4" t="str">
            <v>Guatemala</v>
          </cell>
          <cell r="ES4" t="str">
            <v>Guinea</v>
          </cell>
          <cell r="ET4" t="str">
            <v>India</v>
          </cell>
          <cell r="EU4" t="str">
            <v>Indonesia</v>
          </cell>
          <cell r="EV4" t="str">
            <v>Japan</v>
          </cell>
          <cell r="EW4" t="str">
            <v>Korea, South</v>
          </cell>
          <cell r="EX4" t="str">
            <v>Laos</v>
          </cell>
          <cell r="EY4" t="str">
            <v>Malawi</v>
          </cell>
          <cell r="EZ4" t="str">
            <v>Malaysia</v>
          </cell>
          <cell r="FA4" t="str">
            <v>Mexico</v>
          </cell>
          <cell r="FB4" t="str">
            <v>Myanmar</v>
          </cell>
          <cell r="FC4" t="str">
            <v>Nigeria</v>
          </cell>
          <cell r="FD4" t="str">
            <v>Philippines</v>
          </cell>
          <cell r="FE4" t="str">
            <v>Singapore</v>
          </cell>
          <cell r="FF4" t="str">
            <v>Sri Lanka</v>
          </cell>
          <cell r="FG4" t="str">
            <v>Taiwan</v>
          </cell>
          <cell r="FH4" t="str">
            <v>Thailand</v>
          </cell>
          <cell r="FI4" t="str">
            <v>Turkey</v>
          </cell>
          <cell r="FJ4" t="str">
            <v>USA</v>
          </cell>
          <cell r="FK4" t="str">
            <v>Viet Nam</v>
          </cell>
          <cell r="FL4" t="str">
            <v>Rest of World</v>
          </cell>
          <cell r="FN4" t="str">
            <v>Intra-EU</v>
          </cell>
          <cell r="FO4" t="str">
            <v>EU-28</v>
          </cell>
          <cell r="FP4" t="str">
            <v>China</v>
          </cell>
          <cell r="FQ4" t="str">
            <v>Hong Kong</v>
          </cell>
          <cell r="FR4" t="str">
            <v>Australia</v>
          </cell>
          <cell r="FS4" t="str">
            <v>Brazil</v>
          </cell>
          <cell r="FT4" t="str">
            <v>Cambodia</v>
          </cell>
          <cell r="FU4" t="str">
            <v>Cameroon</v>
          </cell>
          <cell r="FV4" t="str">
            <v>Canada</v>
          </cell>
          <cell r="FW4" t="str">
            <v>Côte d'Ivoire</v>
          </cell>
          <cell r="FX4" t="str">
            <v>Gabon</v>
          </cell>
          <cell r="FY4" t="str">
            <v>Ghana</v>
          </cell>
          <cell r="FZ4" t="str">
            <v>Guatemala</v>
          </cell>
          <cell r="GA4" t="str">
            <v>Guinea</v>
          </cell>
          <cell r="GB4" t="str">
            <v>India</v>
          </cell>
          <cell r="GC4" t="str">
            <v>Indonesia</v>
          </cell>
          <cell r="GD4" t="str">
            <v>Japan</v>
          </cell>
          <cell r="GE4" t="str">
            <v>Korea, South</v>
          </cell>
          <cell r="GF4" t="str">
            <v>Laos</v>
          </cell>
          <cell r="GG4" t="str">
            <v>Malawi</v>
          </cell>
          <cell r="GH4" t="str">
            <v>Malaysia</v>
          </cell>
          <cell r="GI4" t="str">
            <v>Mexico</v>
          </cell>
          <cell r="GJ4" t="str">
            <v>Myanmar</v>
          </cell>
          <cell r="GK4" t="str">
            <v>Nigeria</v>
          </cell>
          <cell r="GL4" t="str">
            <v>Philippines</v>
          </cell>
          <cell r="GM4" t="str">
            <v>Singapore</v>
          </cell>
          <cell r="GN4" t="str">
            <v>Sri Lanka</v>
          </cell>
          <cell r="GO4" t="str">
            <v>Taiwan</v>
          </cell>
          <cell r="GP4" t="str">
            <v>Thailand</v>
          </cell>
          <cell r="GQ4" t="str">
            <v>Turkey</v>
          </cell>
          <cell r="GR4" t="str">
            <v>USA</v>
          </cell>
          <cell r="GS4" t="str">
            <v>Viet Nam</v>
          </cell>
          <cell r="GT4" t="str">
            <v>Rest of World</v>
          </cell>
          <cell r="GV4" t="str">
            <v>Intra-EU</v>
          </cell>
        </row>
      </sheetData>
      <sheetData sheetId="1">
        <row r="3">
          <cell r="AF3">
            <v>81.759422000000001</v>
          </cell>
          <cell r="AG3">
            <v>0.42183199999999998</v>
          </cell>
          <cell r="AH3">
            <v>18.598682</v>
          </cell>
          <cell r="AI3">
            <v>2.9112629999999999</v>
          </cell>
          <cell r="AJ3">
            <v>8.0222000000000002E-2</v>
          </cell>
          <cell r="AK3">
            <v>18.458244000000001</v>
          </cell>
          <cell r="AL3">
            <v>19.814824999999999</v>
          </cell>
          <cell r="AM3">
            <v>6.5057739999999997</v>
          </cell>
          <cell r="AN3">
            <v>69.767669999999995</v>
          </cell>
          <cell r="AO3">
            <v>2.1122049999999999</v>
          </cell>
          <cell r="AP3">
            <v>4.2207569999999999</v>
          </cell>
          <cell r="AQ3">
            <v>25.090112999999999</v>
          </cell>
          <cell r="AR3">
            <v>0</v>
          </cell>
          <cell r="AS3">
            <v>4.0513219999999999</v>
          </cell>
          <cell r="AT3">
            <v>786.61465099999998</v>
          </cell>
          <cell r="AU3">
            <v>2.058989</v>
          </cell>
          <cell r="AV3">
            <v>0.76236300000000001</v>
          </cell>
          <cell r="AW3">
            <v>0</v>
          </cell>
          <cell r="AX3">
            <v>2.41073</v>
          </cell>
          <cell r="AY3">
            <v>496.454251</v>
          </cell>
          <cell r="AZ3">
            <v>1.1271959999999999</v>
          </cell>
          <cell r="BA3">
            <v>0</v>
          </cell>
          <cell r="BB3">
            <v>0</v>
          </cell>
          <cell r="BC3">
            <v>13.246525</v>
          </cell>
          <cell r="BD3">
            <v>146.57943699999998</v>
          </cell>
          <cell r="BE3">
            <v>23.736246999999999</v>
          </cell>
          <cell r="BF3">
            <v>6.0999999999999999E-5</v>
          </cell>
          <cell r="BG3">
            <v>1321.2082359999999</v>
          </cell>
          <cell r="BH3">
            <v>6.5138000000000001E-2</v>
          </cell>
          <cell r="BI3">
            <v>56.243575999999997</v>
          </cell>
          <cell r="BJ3">
            <v>165.97203199999998</v>
          </cell>
          <cell r="BK3">
            <v>4.7665889999999997</v>
          </cell>
          <cell r="BL3">
            <v>3275.038352</v>
          </cell>
          <cell r="BN3">
            <v>67.619940999999997</v>
          </cell>
          <cell r="BQ3">
            <v>23.476251999999999</v>
          </cell>
          <cell r="BR3">
            <v>3.0720000000000001E-3</v>
          </cell>
          <cell r="BS3">
            <v>9.8075650000000003</v>
          </cell>
          <cell r="BT3">
            <v>2.669416</v>
          </cell>
          <cell r="BU3">
            <v>4.8899999999999994E-3</v>
          </cell>
          <cell r="BV3">
            <v>0</v>
          </cell>
          <cell r="BW3">
            <v>4.5514190000000001</v>
          </cell>
          <cell r="BX3">
            <v>0.198992</v>
          </cell>
          <cell r="BY3">
            <v>1.6827989999999999</v>
          </cell>
          <cell r="BZ3">
            <v>0</v>
          </cell>
          <cell r="CA3">
            <v>0</v>
          </cell>
          <cell r="CB3">
            <v>12.428787</v>
          </cell>
          <cell r="CC3">
            <v>0</v>
          </cell>
          <cell r="CD3">
            <v>0.61865199999999998</v>
          </cell>
          <cell r="CE3">
            <v>7.179926</v>
          </cell>
          <cell r="CF3">
            <v>0.169324</v>
          </cell>
          <cell r="CG3">
            <v>0.10606699999999999</v>
          </cell>
          <cell r="CH3">
            <v>0</v>
          </cell>
          <cell r="CI3">
            <v>0</v>
          </cell>
          <cell r="CJ3">
            <v>69.275823000000003</v>
          </cell>
          <cell r="CK3">
            <v>3.1324999999999999E-2</v>
          </cell>
          <cell r="CL3">
            <v>0</v>
          </cell>
          <cell r="CM3">
            <v>0</v>
          </cell>
          <cell r="CN3">
            <v>3.5985999999999997E-2</v>
          </cell>
          <cell r="CO3">
            <v>6.761647</v>
          </cell>
          <cell r="CP3">
            <v>0.34207899999999997</v>
          </cell>
          <cell r="CQ3">
            <v>0</v>
          </cell>
          <cell r="CR3">
            <v>262.38698999999997</v>
          </cell>
          <cell r="CS3">
            <v>3.4293999999999998E-2</v>
          </cell>
          <cell r="CT3">
            <v>19.711402</v>
          </cell>
          <cell r="CU3">
            <v>3.5230959999999998</v>
          </cell>
          <cell r="CV3">
            <v>0.51750699999999994</v>
          </cell>
          <cell r="CW3">
            <v>425.51731000000001</v>
          </cell>
          <cell r="CX3">
            <v>18.024001999999999</v>
          </cell>
          <cell r="CY3">
            <v>4.1539979999999996</v>
          </cell>
          <cell r="CZ3">
            <v>0.16934399999999999</v>
          </cell>
          <cell r="DA3">
            <v>3.2250559999999999</v>
          </cell>
          <cell r="DB3">
            <v>1.2929999999999999E-2</v>
          </cell>
          <cell r="DC3">
            <v>0</v>
          </cell>
          <cell r="DD3">
            <v>9.4028929999999988</v>
          </cell>
          <cell r="DE3">
            <v>2.8631999999999998E-2</v>
          </cell>
          <cell r="DF3">
            <v>1.040384</v>
          </cell>
          <cell r="DG3">
            <v>0</v>
          </cell>
          <cell r="DH3">
            <v>0</v>
          </cell>
          <cell r="DI3">
            <v>0</v>
          </cell>
          <cell r="DJ3">
            <v>0.249441</v>
          </cell>
          <cell r="DK3">
            <v>0</v>
          </cell>
          <cell r="DL3">
            <v>2.71726</v>
          </cell>
          <cell r="DM3">
            <v>19.901855999999999</v>
          </cell>
          <cell r="DN3">
            <v>0.24753899999999998</v>
          </cell>
          <cell r="DO3">
            <v>3.65E-3</v>
          </cell>
          <cell r="DP3">
            <v>0</v>
          </cell>
          <cell r="DQ3">
            <v>0</v>
          </cell>
          <cell r="DR3">
            <v>6.2245929999999996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45.477325999999998</v>
          </cell>
          <cell r="DX3">
            <v>5.8379490000000001</v>
          </cell>
          <cell r="DY3">
            <v>0</v>
          </cell>
          <cell r="DZ3">
            <v>570.72568899999999</v>
          </cell>
          <cell r="EA3">
            <v>2.8E-5</v>
          </cell>
          <cell r="EB3">
            <v>1.1532819999999999</v>
          </cell>
          <cell r="EC3">
            <v>0</v>
          </cell>
          <cell r="ED3">
            <v>0.19085199999999999</v>
          </cell>
          <cell r="EG3">
            <v>17.218066999999998</v>
          </cell>
          <cell r="EH3">
            <v>0.12322599999999999</v>
          </cell>
          <cell r="EI3">
            <v>0.55928899999999993</v>
          </cell>
          <cell r="EJ3">
            <v>1.4728999999999999E-2</v>
          </cell>
          <cell r="EK3">
            <v>1.7538999999999999E-2</v>
          </cell>
          <cell r="EL3">
            <v>0</v>
          </cell>
          <cell r="EM3">
            <v>15.234774</v>
          </cell>
          <cell r="EN3">
            <v>1.701805</v>
          </cell>
          <cell r="EO3">
            <v>49.910843</v>
          </cell>
          <cell r="EP3">
            <v>2.1122049999999999</v>
          </cell>
          <cell r="EQ3">
            <v>4.2207569999999999</v>
          </cell>
          <cell r="ER3">
            <v>12.111350999999999</v>
          </cell>
          <cell r="ES3">
            <v>0</v>
          </cell>
          <cell r="ET3">
            <v>0.253529</v>
          </cell>
          <cell r="EU3">
            <v>750.20333099999993</v>
          </cell>
          <cell r="EV3">
            <v>0.12277199999999999</v>
          </cell>
          <cell r="EW3">
            <v>0.50084399999999996</v>
          </cell>
          <cell r="EX3">
            <v>0</v>
          </cell>
          <cell r="EY3">
            <v>0</v>
          </cell>
          <cell r="EZ3">
            <v>412.16351599999996</v>
          </cell>
          <cell r="FA3">
            <v>0.57125399999999993</v>
          </cell>
          <cell r="FB3">
            <v>0</v>
          </cell>
          <cell r="FC3">
            <v>0</v>
          </cell>
          <cell r="FD3">
            <v>0</v>
          </cell>
          <cell r="FE3">
            <v>85.953908999999996</v>
          </cell>
          <cell r="FF3">
            <v>2.2102999999999998E-2</v>
          </cell>
          <cell r="FG3">
            <v>0</v>
          </cell>
          <cell r="FH3">
            <v>1.9088999999999998E-2</v>
          </cell>
          <cell r="FI3">
            <v>0</v>
          </cell>
          <cell r="FJ3">
            <v>22.657930999999998</v>
          </cell>
          <cell r="FK3">
            <v>160.88767099999998</v>
          </cell>
          <cell r="FL3">
            <v>2.6542909999999997</v>
          </cell>
          <cell r="FN3">
            <v>16.086538000000001</v>
          </cell>
          <cell r="FO3">
            <v>33.237083999999996</v>
          </cell>
          <cell r="FP3">
            <v>3.0945999999999998E-2</v>
          </cell>
          <cell r="FQ3">
            <v>4.9937069999999997</v>
          </cell>
          <cell r="FR3">
            <v>0.21418799999999999</v>
          </cell>
          <cell r="FS3">
            <v>3.5519999999999996E-2</v>
          </cell>
          <cell r="FT3">
            <v>9.0553509999999999</v>
          </cell>
          <cell r="FU3">
            <v>0</v>
          </cell>
          <cell r="FV3">
            <v>3.5412859999999999</v>
          </cell>
          <cell r="FW3">
            <v>18.174028</v>
          </cell>
          <cell r="FX3">
            <v>0</v>
          </cell>
          <cell r="FY3">
            <v>0</v>
          </cell>
          <cell r="FZ3">
            <v>0.30037999999999998</v>
          </cell>
          <cell r="GA3">
            <v>0</v>
          </cell>
          <cell r="GB3">
            <v>0.454959</v>
          </cell>
          <cell r="GC3">
            <v>8.9130489999999991</v>
          </cell>
          <cell r="GD3">
            <v>0.36510499999999996</v>
          </cell>
          <cell r="GE3">
            <v>7.4269000000000002E-2</v>
          </cell>
          <cell r="GF3">
            <v>0</v>
          </cell>
          <cell r="GG3">
            <v>2.41073</v>
          </cell>
          <cell r="GH3">
            <v>8.7644690000000001</v>
          </cell>
          <cell r="GI3">
            <v>1.508E-3</v>
          </cell>
          <cell r="GJ3">
            <v>0</v>
          </cell>
          <cell r="GK3">
            <v>0</v>
          </cell>
          <cell r="GL3">
            <v>13.210538999999999</v>
          </cell>
          <cell r="GM3">
            <v>6.4981289999999996</v>
          </cell>
          <cell r="GN3">
            <v>17.534116000000001</v>
          </cell>
          <cell r="GO3">
            <v>6.0999999999999999E-5</v>
          </cell>
          <cell r="GP3">
            <v>488.07575199999997</v>
          </cell>
          <cell r="GQ3">
            <v>3.0602999999999998E-2</v>
          </cell>
          <cell r="GR3">
            <v>12.35468</v>
          </cell>
          <cell r="GS3">
            <v>1.5612649999999999</v>
          </cell>
          <cell r="GT3">
            <v>1.2756999999999998</v>
          </cell>
          <cell r="GV3">
            <v>28.756363</v>
          </cell>
        </row>
      </sheetData>
      <sheetData sheetId="2">
        <row r="3">
          <cell r="AF3">
            <v>95.742547000000002</v>
          </cell>
          <cell r="AG3">
            <v>0.86307899999999993</v>
          </cell>
          <cell r="AH3">
            <v>25.064574999999998</v>
          </cell>
          <cell r="AI3">
            <v>2.8709560000000001</v>
          </cell>
          <cell r="AJ3">
            <v>0.26905200000000001</v>
          </cell>
          <cell r="AK3">
            <v>28.308412999999998</v>
          </cell>
          <cell r="AL3">
            <v>23.110616999999998</v>
          </cell>
          <cell r="AM3">
            <v>4.2462419999999996</v>
          </cell>
          <cell r="AN3">
            <v>86.154510999999999</v>
          </cell>
          <cell r="AO3">
            <v>0.18981699999999999</v>
          </cell>
          <cell r="AP3">
            <v>0</v>
          </cell>
          <cell r="AQ3">
            <v>0</v>
          </cell>
          <cell r="AR3">
            <v>2.3023759999999998</v>
          </cell>
          <cell r="AS3">
            <v>21.921113999999999</v>
          </cell>
          <cell r="AT3">
            <v>1038.387242</v>
          </cell>
          <cell r="AU3">
            <v>5.4036409999999995</v>
          </cell>
          <cell r="AV3">
            <v>1.8085369999999998</v>
          </cell>
          <cell r="AW3">
            <v>0</v>
          </cell>
          <cell r="AX3">
            <v>1.9686389999999998</v>
          </cell>
          <cell r="AY3">
            <v>655.77527599999996</v>
          </cell>
          <cell r="AZ3">
            <v>1.475204</v>
          </cell>
          <cell r="BA3">
            <v>0</v>
          </cell>
          <cell r="BB3">
            <v>3.5651999999999996E-2</v>
          </cell>
          <cell r="BC3">
            <v>18.192964</v>
          </cell>
          <cell r="BD3">
            <v>159.41856899999999</v>
          </cell>
          <cell r="BE3">
            <v>26.379580999999998</v>
          </cell>
          <cell r="BF3">
            <v>0.15257499999999999</v>
          </cell>
          <cell r="BG3">
            <v>1737.7619909999999</v>
          </cell>
          <cell r="BH3">
            <v>0.37290799999999996</v>
          </cell>
          <cell r="BI3">
            <v>53.608207999999998</v>
          </cell>
          <cell r="BJ3">
            <v>270.89016699999996</v>
          </cell>
          <cell r="BK3">
            <v>4.7957219999999996</v>
          </cell>
          <cell r="BL3">
            <v>4267.4701749999995</v>
          </cell>
          <cell r="BN3">
            <v>75.993419000000003</v>
          </cell>
          <cell r="BQ3">
            <v>29.203652999999999</v>
          </cell>
          <cell r="BR3">
            <v>0</v>
          </cell>
          <cell r="BS3">
            <v>10.276361</v>
          </cell>
          <cell r="BT3">
            <v>2.3828329999999998</v>
          </cell>
          <cell r="BU3">
            <v>6.2500000000000001E-4</v>
          </cell>
          <cell r="BV3">
            <v>0</v>
          </cell>
          <cell r="BW3">
            <v>6.2623709999999999</v>
          </cell>
          <cell r="BX3">
            <v>0.13650199999999998</v>
          </cell>
          <cell r="BY3">
            <v>1.306686</v>
          </cell>
          <cell r="BZ3">
            <v>0</v>
          </cell>
          <cell r="CA3">
            <v>0</v>
          </cell>
          <cell r="CB3">
            <v>0</v>
          </cell>
          <cell r="CC3">
            <v>7.2020000000000001E-3</v>
          </cell>
          <cell r="CD3">
            <v>2.132819</v>
          </cell>
          <cell r="CE3">
            <v>5.983536</v>
          </cell>
          <cell r="CF3">
            <v>0.12869800000000001</v>
          </cell>
          <cell r="CG3">
            <v>0.16049099999999999</v>
          </cell>
          <cell r="CH3">
            <v>0</v>
          </cell>
          <cell r="CI3">
            <v>0</v>
          </cell>
          <cell r="CJ3">
            <v>74.945914000000002</v>
          </cell>
          <cell r="CK3">
            <v>0</v>
          </cell>
          <cell r="CL3">
            <v>0</v>
          </cell>
          <cell r="CM3">
            <v>0</v>
          </cell>
          <cell r="CN3">
            <v>3.3832000000000001E-2</v>
          </cell>
          <cell r="CO3">
            <v>0.238844</v>
          </cell>
          <cell r="CP3">
            <v>0.86046400000000001</v>
          </cell>
          <cell r="CQ3">
            <v>0</v>
          </cell>
          <cell r="CR3">
            <v>321.49043599999999</v>
          </cell>
          <cell r="CS3">
            <v>0.17169199999999998</v>
          </cell>
          <cell r="CT3">
            <v>23.068359999999998</v>
          </cell>
          <cell r="CU3">
            <v>15.424939999999999</v>
          </cell>
          <cell r="CV3">
            <v>0.93076799999999993</v>
          </cell>
          <cell r="CW3">
            <v>495.14702699999998</v>
          </cell>
          <cell r="CX3">
            <v>23.554642999999999</v>
          </cell>
          <cell r="CY3">
            <v>5.6107209999999998</v>
          </cell>
          <cell r="CZ3">
            <v>0.31619199999999997</v>
          </cell>
          <cell r="DA3">
            <v>7.9510069999999997</v>
          </cell>
          <cell r="DB3">
            <v>5.1089999999999998E-3</v>
          </cell>
          <cell r="DC3">
            <v>0</v>
          </cell>
          <cell r="DD3">
            <v>0.63391199999999992</v>
          </cell>
          <cell r="DE3">
            <v>2.1604999999999999E-2</v>
          </cell>
          <cell r="DF3">
            <v>3.5699999999999998E-3</v>
          </cell>
          <cell r="DG3">
            <v>0</v>
          </cell>
          <cell r="DH3">
            <v>0</v>
          </cell>
          <cell r="DI3">
            <v>0</v>
          </cell>
          <cell r="DJ3">
            <v>0</v>
          </cell>
          <cell r="DK3">
            <v>0</v>
          </cell>
          <cell r="DL3">
            <v>18.500145</v>
          </cell>
          <cell r="DM3">
            <v>31.909461999999998</v>
          </cell>
          <cell r="DN3">
            <v>3.6684699999999997</v>
          </cell>
          <cell r="DO3">
            <v>0.24223799999999998</v>
          </cell>
          <cell r="DP3">
            <v>0</v>
          </cell>
          <cell r="DQ3">
            <v>0</v>
          </cell>
          <cell r="DR3">
            <v>7.2513989999999993</v>
          </cell>
          <cell r="DS3">
            <v>3.3320999999999996E-2</v>
          </cell>
          <cell r="DT3">
            <v>0</v>
          </cell>
          <cell r="DU3">
            <v>3.5651999999999996E-2</v>
          </cell>
          <cell r="DV3">
            <v>0</v>
          </cell>
          <cell r="DW3">
            <v>63.808377</v>
          </cell>
          <cell r="DX3">
            <v>10.559002</v>
          </cell>
          <cell r="DY3">
            <v>0</v>
          </cell>
          <cell r="DZ3">
            <v>776.47345199999995</v>
          </cell>
          <cell r="EA3">
            <v>1.3708999999999999E-2</v>
          </cell>
          <cell r="EB3">
            <v>1.5572299999999999</v>
          </cell>
          <cell r="EC3">
            <v>1.069172</v>
          </cell>
          <cell r="ED3">
            <v>0.25856599999999996</v>
          </cell>
          <cell r="EG3">
            <v>23.270323999999999</v>
          </cell>
          <cell r="EH3">
            <v>0.45948299999999997</v>
          </cell>
          <cell r="EI3">
            <v>0.53293999999999997</v>
          </cell>
          <cell r="EJ3">
            <v>2.7671999999999999E-2</v>
          </cell>
          <cell r="EK3">
            <v>0.10670299999999999</v>
          </cell>
          <cell r="EL3">
            <v>0</v>
          </cell>
          <cell r="EM3">
            <v>16.826640999999999</v>
          </cell>
          <cell r="EN3">
            <v>1.1967829999999999</v>
          </cell>
          <cell r="EO3">
            <v>58.519036</v>
          </cell>
          <cell r="EP3">
            <v>0.18981699999999999</v>
          </cell>
          <cell r="EQ3">
            <v>0</v>
          </cell>
          <cell r="ER3">
            <v>0</v>
          </cell>
          <cell r="ES3">
            <v>0</v>
          </cell>
          <cell r="ET3">
            <v>0.52033799999999997</v>
          </cell>
          <cell r="EU3">
            <v>970.3580179999999</v>
          </cell>
          <cell r="EV3">
            <v>6.2327999999999995E-2</v>
          </cell>
          <cell r="EW3">
            <v>1.2822119999999999</v>
          </cell>
          <cell r="EX3">
            <v>0</v>
          </cell>
          <cell r="EY3">
            <v>0</v>
          </cell>
          <cell r="EZ3">
            <v>563.56594599999994</v>
          </cell>
          <cell r="FA3">
            <v>1.5318999999999999E-2</v>
          </cell>
          <cell r="FB3">
            <v>0</v>
          </cell>
          <cell r="FC3">
            <v>0</v>
          </cell>
          <cell r="FD3">
            <v>0</v>
          </cell>
          <cell r="FE3">
            <v>90.415976999999998</v>
          </cell>
          <cell r="FF3">
            <v>4.6781999999999997E-2</v>
          </cell>
          <cell r="FG3">
            <v>0</v>
          </cell>
          <cell r="FH3">
            <v>11.880424999999999</v>
          </cell>
          <cell r="FI3">
            <v>0.152334</v>
          </cell>
          <cell r="FJ3">
            <v>12.220321</v>
          </cell>
          <cell r="FK3">
            <v>194.86043799999999</v>
          </cell>
          <cell r="FL3">
            <v>2.0968169999999997</v>
          </cell>
          <cell r="FN3">
            <v>17.457370000000001</v>
          </cell>
          <cell r="FO3">
            <v>32.874749000000001</v>
          </cell>
          <cell r="FP3">
            <v>8.7403999999999996E-2</v>
          </cell>
          <cell r="FQ3">
            <v>6.2583310000000001</v>
          </cell>
          <cell r="FR3">
            <v>0.45204299999999997</v>
          </cell>
          <cell r="FS3">
            <v>0.15998699999999999</v>
          </cell>
          <cell r="FT3">
            <v>27.674500999999999</v>
          </cell>
          <cell r="FU3">
            <v>0</v>
          </cell>
          <cell r="FV3">
            <v>2.8717229999999998</v>
          </cell>
          <cell r="FW3">
            <v>26.328789</v>
          </cell>
          <cell r="FX3">
            <v>0</v>
          </cell>
          <cell r="FY3">
            <v>0</v>
          </cell>
          <cell r="FZ3">
            <v>0</v>
          </cell>
          <cell r="GA3">
            <v>2.2951739999999998</v>
          </cell>
          <cell r="GB3">
            <v>0.75503699999999996</v>
          </cell>
          <cell r="GC3">
            <v>29.311667</v>
          </cell>
          <cell r="GD3">
            <v>0.34026999999999996</v>
          </cell>
          <cell r="GE3">
            <v>0.10195699999999999</v>
          </cell>
          <cell r="GF3">
            <v>0</v>
          </cell>
          <cell r="GG3">
            <v>1.9686389999999998</v>
          </cell>
          <cell r="GH3">
            <v>9.99526</v>
          </cell>
          <cell r="GI3">
            <v>3.8509999999999996E-2</v>
          </cell>
          <cell r="GJ3">
            <v>0</v>
          </cell>
          <cell r="GK3">
            <v>0</v>
          </cell>
          <cell r="GL3">
            <v>18.159132</v>
          </cell>
          <cell r="GM3">
            <v>3.1779500000000001</v>
          </cell>
          <cell r="GN3">
            <v>14.913333</v>
          </cell>
          <cell r="GO3">
            <v>0.15257499999999999</v>
          </cell>
          <cell r="GP3">
            <v>627.91734399999996</v>
          </cell>
          <cell r="GQ3">
            <v>3.4955E-2</v>
          </cell>
          <cell r="GR3">
            <v>15.595714999999998</v>
          </cell>
          <cell r="GS3">
            <v>59.535616999999995</v>
          </cell>
          <cell r="GT3">
            <v>1.370193</v>
          </cell>
          <cell r="GV3">
            <v>28.351127999999999</v>
          </cell>
        </row>
      </sheetData>
      <sheetData sheetId="3">
        <row r="3">
          <cell r="AF3">
            <v>150.74408699999998</v>
          </cell>
          <cell r="AG3">
            <v>1.5713089999999998</v>
          </cell>
          <cell r="AH3">
            <v>27.156865</v>
          </cell>
          <cell r="AI3">
            <v>3.1706779999999997</v>
          </cell>
          <cell r="AJ3">
            <v>0.33254099999999998</v>
          </cell>
          <cell r="AK3">
            <v>33.628172999999997</v>
          </cell>
          <cell r="AL3">
            <v>32.471398000000001</v>
          </cell>
          <cell r="AM3">
            <v>7.642798</v>
          </cell>
          <cell r="AN3">
            <v>111.06516599999999</v>
          </cell>
          <cell r="AO3">
            <v>0.71026599999999995</v>
          </cell>
          <cell r="AP3">
            <v>8.9515309999999992</v>
          </cell>
          <cell r="AQ3">
            <v>36.658755999999997</v>
          </cell>
          <cell r="AR3">
            <v>0</v>
          </cell>
          <cell r="AS3">
            <v>42.703334999999996</v>
          </cell>
          <cell r="AT3">
            <v>1494.6254769999998</v>
          </cell>
          <cell r="AU3">
            <v>9.9238599999999995</v>
          </cell>
          <cell r="AV3">
            <v>1.081806</v>
          </cell>
          <cell r="AW3">
            <v>0</v>
          </cell>
          <cell r="AX3">
            <v>2.7014909999999999</v>
          </cell>
          <cell r="AY3">
            <v>942.84825899999998</v>
          </cell>
          <cell r="AZ3">
            <v>2.830689</v>
          </cell>
          <cell r="BA3">
            <v>0</v>
          </cell>
          <cell r="BB3">
            <v>1.4852319999999999</v>
          </cell>
          <cell r="BC3">
            <v>32.779748999999995</v>
          </cell>
          <cell r="BD3">
            <v>194.78693699999999</v>
          </cell>
          <cell r="BE3">
            <v>38.506816000000001</v>
          </cell>
          <cell r="BF3">
            <v>0.61170000000000002</v>
          </cell>
          <cell r="BG3">
            <v>2796.8297309999998</v>
          </cell>
          <cell r="BH3">
            <v>0.43657199999999996</v>
          </cell>
          <cell r="BI3">
            <v>93.582363000000001</v>
          </cell>
          <cell r="BJ3">
            <v>377.692634</v>
          </cell>
          <cell r="BK3">
            <v>11.242599</v>
          </cell>
          <cell r="BL3">
            <v>6458.7728179999995</v>
          </cell>
          <cell r="BN3">
            <v>121.44698699999999</v>
          </cell>
          <cell r="BQ3">
            <v>40.623971999999995</v>
          </cell>
          <cell r="BR3">
            <v>0.18440799999999999</v>
          </cell>
          <cell r="BS3">
            <v>11.924524999999999</v>
          </cell>
          <cell r="BT3">
            <v>2.443085</v>
          </cell>
          <cell r="BU3">
            <v>8.4349999999999998E-3</v>
          </cell>
          <cell r="BV3">
            <v>0</v>
          </cell>
          <cell r="BW3">
            <v>8.4112460000000002</v>
          </cell>
          <cell r="BX3">
            <v>0.50364100000000001</v>
          </cell>
          <cell r="BY3">
            <v>1.851726</v>
          </cell>
          <cell r="BZ3">
            <v>0</v>
          </cell>
          <cell r="CA3">
            <v>2.1699999999999999E-4</v>
          </cell>
          <cell r="CB3">
            <v>12.771434999999999</v>
          </cell>
          <cell r="CC3">
            <v>0</v>
          </cell>
          <cell r="CD3">
            <v>8.6874369999999992</v>
          </cell>
          <cell r="CE3">
            <v>10.943306999999999</v>
          </cell>
          <cell r="CF3">
            <v>0.157476</v>
          </cell>
          <cell r="CG3">
            <v>0.39963899999999997</v>
          </cell>
          <cell r="CH3">
            <v>0</v>
          </cell>
          <cell r="CI3">
            <v>1.217E-3</v>
          </cell>
          <cell r="CJ3">
            <v>97.759390999999994</v>
          </cell>
          <cell r="CK3">
            <v>1.1451999999999999E-2</v>
          </cell>
          <cell r="CL3">
            <v>0</v>
          </cell>
          <cell r="CM3">
            <v>1.1377079999999999</v>
          </cell>
          <cell r="CN3">
            <v>0</v>
          </cell>
          <cell r="CO3">
            <v>5.9743999999999998E-2</v>
          </cell>
          <cell r="CP3">
            <v>0.48658199999999996</v>
          </cell>
          <cell r="CQ3">
            <v>8.1099999999999992E-2</v>
          </cell>
          <cell r="CR3">
            <v>546.08924200000001</v>
          </cell>
          <cell r="CS3">
            <v>0.160445</v>
          </cell>
          <cell r="CT3">
            <v>44.353293000000001</v>
          </cell>
          <cell r="CU3">
            <v>12.162314</v>
          </cell>
          <cell r="CV3">
            <v>1.6966189999999999</v>
          </cell>
          <cell r="CW3">
            <v>802.90965599999993</v>
          </cell>
          <cell r="CX3">
            <v>29.031013999999999</v>
          </cell>
          <cell r="CY3">
            <v>11.363569999999999</v>
          </cell>
          <cell r="CZ3">
            <v>0.17252999999999999</v>
          </cell>
          <cell r="DA3">
            <v>4.9783019999999993</v>
          </cell>
          <cell r="DB3">
            <v>1.5999999999999999E-4</v>
          </cell>
          <cell r="DC3">
            <v>0</v>
          </cell>
          <cell r="DD3">
            <v>6.7972999999999992E-2</v>
          </cell>
          <cell r="DE3">
            <v>0</v>
          </cell>
          <cell r="DF3">
            <v>1.4865E-2</v>
          </cell>
          <cell r="DG3">
            <v>0</v>
          </cell>
          <cell r="DH3">
            <v>0</v>
          </cell>
          <cell r="DI3">
            <v>0</v>
          </cell>
          <cell r="DJ3">
            <v>0.186949</v>
          </cell>
          <cell r="DK3">
            <v>0</v>
          </cell>
          <cell r="DL3">
            <v>29.647993</v>
          </cell>
          <cell r="DM3">
            <v>45.509868999999995</v>
          </cell>
          <cell r="DN3">
            <v>8.5294019999999993</v>
          </cell>
          <cell r="DO3">
            <v>0.183641</v>
          </cell>
          <cell r="DP3">
            <v>0</v>
          </cell>
          <cell r="DQ3">
            <v>0</v>
          </cell>
          <cell r="DR3">
            <v>6.5744049999999996</v>
          </cell>
          <cell r="DS3">
            <v>2.8669999999999998E-2</v>
          </cell>
          <cell r="DT3">
            <v>0</v>
          </cell>
          <cell r="DU3">
            <v>0.180614</v>
          </cell>
          <cell r="DV3">
            <v>0</v>
          </cell>
          <cell r="DW3">
            <v>75.601045999999997</v>
          </cell>
          <cell r="DX3">
            <v>16.272114999999999</v>
          </cell>
          <cell r="DY3">
            <v>3.5099999999999999E-2</v>
          </cell>
          <cell r="DZ3">
            <v>1189.3976809999999</v>
          </cell>
          <cell r="EA3">
            <v>2.4797E-2</v>
          </cell>
          <cell r="EB3">
            <v>2.0596969999999999</v>
          </cell>
          <cell r="EC3">
            <v>1.059185</v>
          </cell>
          <cell r="ED3">
            <v>1.072497</v>
          </cell>
          <cell r="EG3">
            <v>24.456149</v>
          </cell>
          <cell r="EH3">
            <v>0.78433299999999995</v>
          </cell>
          <cell r="EI3">
            <v>0.66205999999999998</v>
          </cell>
          <cell r="EJ3">
            <v>0</v>
          </cell>
          <cell r="EK3">
            <v>0.31572499999999998</v>
          </cell>
          <cell r="EL3">
            <v>0</v>
          </cell>
          <cell r="EM3">
            <v>24.060151999999999</v>
          </cell>
          <cell r="EN3">
            <v>1.0579669999999999</v>
          </cell>
          <cell r="EO3">
            <v>75.783383000000001</v>
          </cell>
          <cell r="EP3">
            <v>0.71026599999999995</v>
          </cell>
          <cell r="EQ3">
            <v>8.951314</v>
          </cell>
          <cell r="ER3">
            <v>23.519729999999999</v>
          </cell>
          <cell r="ES3">
            <v>0</v>
          </cell>
          <cell r="ET3">
            <v>0.67079</v>
          </cell>
          <cell r="EU3">
            <v>1407.5273079999999</v>
          </cell>
          <cell r="EV3">
            <v>7.5959999999999995E-3</v>
          </cell>
          <cell r="EW3">
            <v>0.33182400000000001</v>
          </cell>
          <cell r="EX3">
            <v>0</v>
          </cell>
          <cell r="EY3">
            <v>0</v>
          </cell>
          <cell r="EZ3">
            <v>824.71657199999993</v>
          </cell>
          <cell r="FA3">
            <v>0.18824299999999999</v>
          </cell>
          <cell r="FB3">
            <v>0</v>
          </cell>
          <cell r="FC3">
            <v>0.16691</v>
          </cell>
          <cell r="FD3">
            <v>0</v>
          </cell>
          <cell r="FE3">
            <v>99.057637999999997</v>
          </cell>
          <cell r="FF3">
            <v>0.38419199999999998</v>
          </cell>
          <cell r="FG3">
            <v>0</v>
          </cell>
          <cell r="FH3">
            <v>17.101386999999999</v>
          </cell>
          <cell r="FI3">
            <v>7.2522000000000003E-2</v>
          </cell>
          <cell r="FJ3">
            <v>23.527628</v>
          </cell>
          <cell r="FK3">
            <v>289.57668699999999</v>
          </cell>
          <cell r="FL3">
            <v>4.9835180000000001</v>
          </cell>
          <cell r="FN3">
            <v>21.060202999999998</v>
          </cell>
          <cell r="FO3">
            <v>68.19292999999999</v>
          </cell>
          <cell r="FP3">
            <v>0.37016399999999999</v>
          </cell>
          <cell r="FQ3">
            <v>9.491104</v>
          </cell>
          <cell r="FR3">
            <v>0.62376599999999993</v>
          </cell>
          <cell r="FS3">
            <v>6.208E-3</v>
          </cell>
          <cell r="FT3">
            <v>33.560200000000002</v>
          </cell>
          <cell r="FU3">
            <v>0</v>
          </cell>
          <cell r="FV3">
            <v>6.0581249999999995</v>
          </cell>
          <cell r="FW3">
            <v>33.430056999999998</v>
          </cell>
          <cell r="FX3">
            <v>0</v>
          </cell>
          <cell r="FY3">
            <v>0</v>
          </cell>
          <cell r="FZ3">
            <v>0.180309</v>
          </cell>
          <cell r="GA3">
            <v>0</v>
          </cell>
          <cell r="GB3">
            <v>3.6780079999999997</v>
          </cell>
          <cell r="GC3">
            <v>29.485440999999998</v>
          </cell>
          <cell r="GD3">
            <v>0.15720999999999999</v>
          </cell>
          <cell r="GE3">
            <v>0.128722</v>
          </cell>
          <cell r="GF3">
            <v>0</v>
          </cell>
          <cell r="GG3">
            <v>2.7002739999999998</v>
          </cell>
          <cell r="GH3">
            <v>13.458452999999999</v>
          </cell>
          <cell r="GI3">
            <v>0.86471599999999993</v>
          </cell>
          <cell r="GJ3">
            <v>0</v>
          </cell>
          <cell r="GK3">
            <v>0</v>
          </cell>
          <cell r="GL3">
            <v>32.779748999999995</v>
          </cell>
          <cell r="GM3">
            <v>17.891476000000001</v>
          </cell>
          <cell r="GN3">
            <v>21.363927</v>
          </cell>
          <cell r="GO3">
            <v>0.4955</v>
          </cell>
          <cell r="GP3">
            <v>1044.1708839999999</v>
          </cell>
          <cell r="GQ3">
            <v>0.16355599999999998</v>
          </cell>
          <cell r="GR3">
            <v>23.129777999999998</v>
          </cell>
          <cell r="GS3">
            <v>74.894447999999997</v>
          </cell>
          <cell r="GT3">
            <v>3.1494979999999999</v>
          </cell>
          <cell r="GV3">
            <v>62.476850999999996</v>
          </cell>
        </row>
      </sheetData>
      <sheetData sheetId="4">
        <row r="3">
          <cell r="AF3">
            <v>161.49226099999998</v>
          </cell>
          <cell r="AG3">
            <v>0.81229699999999994</v>
          </cell>
          <cell r="AH3">
            <v>30.120272</v>
          </cell>
          <cell r="AI3">
            <v>0.89184299999999994</v>
          </cell>
          <cell r="AJ3">
            <v>0.48000099999999996</v>
          </cell>
          <cell r="AK3">
            <v>36.934086000000001</v>
          </cell>
          <cell r="AL3">
            <v>42.46705</v>
          </cell>
          <cell r="AM3">
            <v>11.374341999999999</v>
          </cell>
          <cell r="AN3">
            <v>164.49113399999999</v>
          </cell>
          <cell r="AO3">
            <v>1.730143</v>
          </cell>
          <cell r="AP3">
            <v>0</v>
          </cell>
          <cell r="AQ3">
            <v>58.736593999999997</v>
          </cell>
          <cell r="AR3">
            <v>9.716804999999999</v>
          </cell>
          <cell r="AS3">
            <v>61.561199999999999</v>
          </cell>
          <cell r="AT3">
            <v>2181.2515020000001</v>
          </cell>
          <cell r="AU3">
            <v>3.878336</v>
          </cell>
          <cell r="AV3">
            <v>1.265048</v>
          </cell>
          <cell r="AW3">
            <v>0</v>
          </cell>
          <cell r="AX3">
            <v>3.6411639999999998</v>
          </cell>
          <cell r="AY3">
            <v>1371.326452</v>
          </cell>
          <cell r="AZ3">
            <v>3.8289199999999997</v>
          </cell>
          <cell r="BA3">
            <v>0</v>
          </cell>
          <cell r="BB3">
            <v>0</v>
          </cell>
          <cell r="BC3">
            <v>34.487597999999998</v>
          </cell>
          <cell r="BD3">
            <v>288.27792899999997</v>
          </cell>
          <cell r="BE3">
            <v>50.766309999999997</v>
          </cell>
          <cell r="BF3">
            <v>0.28512399999999999</v>
          </cell>
          <cell r="BG3">
            <v>3414.5603169999999</v>
          </cell>
          <cell r="BH3">
            <v>0.87160199999999999</v>
          </cell>
          <cell r="BI3">
            <v>61.847882999999996</v>
          </cell>
          <cell r="BJ3">
            <v>480.74741999999998</v>
          </cell>
          <cell r="BK3">
            <v>14.606522999999999</v>
          </cell>
          <cell r="BL3">
            <v>8492.450155999999</v>
          </cell>
          <cell r="BN3">
            <v>128.789096</v>
          </cell>
          <cell r="BQ3">
            <v>49.216208999999999</v>
          </cell>
          <cell r="BR3">
            <v>5.1102999999999996E-2</v>
          </cell>
          <cell r="BS3">
            <v>16.626777000000001</v>
          </cell>
          <cell r="BT3">
            <v>0.282086</v>
          </cell>
          <cell r="BU3">
            <v>6.3999999999999994E-4</v>
          </cell>
          <cell r="BV3">
            <v>0</v>
          </cell>
          <cell r="BW3">
            <v>12.231356</v>
          </cell>
          <cell r="BX3">
            <v>0.17732599999999998</v>
          </cell>
          <cell r="BY3">
            <v>2.3585180000000001</v>
          </cell>
          <cell r="BZ3">
            <v>0</v>
          </cell>
          <cell r="CA3">
            <v>0</v>
          </cell>
          <cell r="CB3">
            <v>17.822603999999998</v>
          </cell>
          <cell r="CC3">
            <v>0</v>
          </cell>
          <cell r="CD3">
            <v>10.952299999999999</v>
          </cell>
          <cell r="CE3">
            <v>13.509298999999999</v>
          </cell>
          <cell r="CF3">
            <v>0.31384299999999998</v>
          </cell>
          <cell r="CG3">
            <v>0.75635199999999991</v>
          </cell>
          <cell r="CH3">
            <v>0</v>
          </cell>
          <cell r="CI3">
            <v>0</v>
          </cell>
          <cell r="CJ3">
            <v>111.54469899999999</v>
          </cell>
          <cell r="CK3">
            <v>8.515E-3</v>
          </cell>
          <cell r="CL3">
            <v>0</v>
          </cell>
          <cell r="CM3">
            <v>0</v>
          </cell>
          <cell r="CN3">
            <v>0</v>
          </cell>
          <cell r="CO3">
            <v>0.90631200000000001</v>
          </cell>
          <cell r="CP3">
            <v>1.752899</v>
          </cell>
          <cell r="CQ3">
            <v>0</v>
          </cell>
          <cell r="CR3">
            <v>711.71033699999998</v>
          </cell>
          <cell r="CS3">
            <v>6.1564999999999995E-2</v>
          </cell>
          <cell r="CT3">
            <v>25.747522999999997</v>
          </cell>
          <cell r="CU3">
            <v>133.13083799999998</v>
          </cell>
          <cell r="CV3">
            <v>2.3891</v>
          </cell>
          <cell r="CW3">
            <v>1111.550201</v>
          </cell>
          <cell r="CX3">
            <v>40.828842999999999</v>
          </cell>
          <cell r="CY3">
            <v>14.391905999999999</v>
          </cell>
          <cell r="CZ3">
            <v>0.20766799999999999</v>
          </cell>
          <cell r="DA3">
            <v>5.4735329999999998</v>
          </cell>
          <cell r="DB3">
            <v>4.8500000000000001E-3</v>
          </cell>
          <cell r="DC3">
            <v>0</v>
          </cell>
          <cell r="DD3">
            <v>2.7099999999999997E-3</v>
          </cell>
          <cell r="DE3">
            <v>0</v>
          </cell>
          <cell r="DF3">
            <v>6.2087999999999997E-2</v>
          </cell>
          <cell r="DG3">
            <v>0.158275</v>
          </cell>
          <cell r="DH3">
            <v>0</v>
          </cell>
          <cell r="DI3">
            <v>0</v>
          </cell>
          <cell r="DJ3">
            <v>0.23607999999999998</v>
          </cell>
          <cell r="DK3">
            <v>0</v>
          </cell>
          <cell r="DL3">
            <v>41.737459999999999</v>
          </cell>
          <cell r="DM3">
            <v>170.145104</v>
          </cell>
          <cell r="DN3">
            <v>2.0898019999999997</v>
          </cell>
          <cell r="DO3">
            <v>2.8584999999999999E-2</v>
          </cell>
          <cell r="DP3">
            <v>0</v>
          </cell>
          <cell r="DQ3">
            <v>0</v>
          </cell>
          <cell r="DR3">
            <v>14.385994999999999</v>
          </cell>
          <cell r="DS3">
            <v>2.274E-3</v>
          </cell>
          <cell r="DT3">
            <v>0</v>
          </cell>
          <cell r="DU3">
            <v>0</v>
          </cell>
          <cell r="DV3">
            <v>0</v>
          </cell>
          <cell r="DW3">
            <v>83.451165000000003</v>
          </cell>
          <cell r="DX3">
            <v>21.730104999999998</v>
          </cell>
          <cell r="DY3">
            <v>0</v>
          </cell>
          <cell r="DZ3">
            <v>1302.8710059999999</v>
          </cell>
          <cell r="EA3">
            <v>2.0917999999999999E-2</v>
          </cell>
          <cell r="EB3">
            <v>2.1399520000000001</v>
          </cell>
          <cell r="EC3">
            <v>5.7278120000000001</v>
          </cell>
          <cell r="ED3">
            <v>0.11200199999999999</v>
          </cell>
          <cell r="EG3">
            <v>35.779632999999997</v>
          </cell>
          <cell r="EH3">
            <v>0.14244699999999999</v>
          </cell>
          <cell r="EI3">
            <v>1.2066729999999999</v>
          </cell>
          <cell r="EJ3">
            <v>2.3980999999999999E-2</v>
          </cell>
          <cell r="EK3">
            <v>0.17383999999999999</v>
          </cell>
          <cell r="EL3">
            <v>0</v>
          </cell>
          <cell r="EM3">
            <v>30.235693999999999</v>
          </cell>
          <cell r="EN3">
            <v>2.5237590000000001</v>
          </cell>
          <cell r="EO3">
            <v>115.19813699999999</v>
          </cell>
          <cell r="EP3">
            <v>1.730143</v>
          </cell>
          <cell r="EQ3">
            <v>0</v>
          </cell>
          <cell r="ER3">
            <v>40.608889999999995</v>
          </cell>
          <cell r="ES3">
            <v>0</v>
          </cell>
          <cell r="ET3">
            <v>0.67355699999999996</v>
          </cell>
          <cell r="EU3">
            <v>1979.1008029999998</v>
          </cell>
          <cell r="EV3">
            <v>0.14488499999999999</v>
          </cell>
          <cell r="EW3">
            <v>0.345416</v>
          </cell>
          <cell r="EX3">
            <v>0</v>
          </cell>
          <cell r="EY3">
            <v>0</v>
          </cell>
          <cell r="EZ3">
            <v>1229.011469</v>
          </cell>
          <cell r="FA3">
            <v>5.3898999999999996E-2</v>
          </cell>
          <cell r="FB3">
            <v>0</v>
          </cell>
          <cell r="FC3">
            <v>0</v>
          </cell>
          <cell r="FD3">
            <v>0</v>
          </cell>
          <cell r="FE3">
            <v>137.46002199999998</v>
          </cell>
          <cell r="FF3">
            <v>1.104409</v>
          </cell>
          <cell r="FG3">
            <v>0</v>
          </cell>
          <cell r="FH3">
            <v>28.024260999999999</v>
          </cell>
          <cell r="FI3">
            <v>0.73183999999999994</v>
          </cell>
          <cell r="FJ3">
            <v>16.466829000000001</v>
          </cell>
          <cell r="FK3">
            <v>180.67120799999998</v>
          </cell>
          <cell r="FL3">
            <v>8.6021769999999993</v>
          </cell>
          <cell r="FN3">
            <v>30.594735</v>
          </cell>
          <cell r="FO3">
            <v>59.484382999999994</v>
          </cell>
          <cell r="FP3">
            <v>0.37887199999999999</v>
          </cell>
          <cell r="FQ3">
            <v>6.7260629999999999</v>
          </cell>
          <cell r="FR3">
            <v>0.56104599999999993</v>
          </cell>
          <cell r="FS3">
            <v>0.30283599999999999</v>
          </cell>
          <cell r="FT3">
            <v>36.931376</v>
          </cell>
          <cell r="FU3">
            <v>0</v>
          </cell>
          <cell r="FV3">
            <v>8.5881270000000001</v>
          </cell>
          <cell r="FW3">
            <v>46.776204</v>
          </cell>
          <cell r="FX3">
            <v>0</v>
          </cell>
          <cell r="FY3">
            <v>0</v>
          </cell>
          <cell r="FZ3">
            <v>6.8892999999999996E-2</v>
          </cell>
          <cell r="GA3">
            <v>9.716804999999999</v>
          </cell>
          <cell r="GB3">
            <v>7.7785549999999999</v>
          </cell>
          <cell r="GC3">
            <v>17.275435999999999</v>
          </cell>
          <cell r="GD3">
            <v>0.341034</v>
          </cell>
          <cell r="GE3">
            <v>0.108653</v>
          </cell>
          <cell r="GF3">
            <v>0</v>
          </cell>
          <cell r="GG3">
            <v>3.6411639999999998</v>
          </cell>
          <cell r="GH3">
            <v>16.250851000000001</v>
          </cell>
          <cell r="GI3">
            <v>2.4232670000000001</v>
          </cell>
          <cell r="GJ3">
            <v>0</v>
          </cell>
          <cell r="GK3">
            <v>0</v>
          </cell>
          <cell r="GL3">
            <v>34.487597999999998</v>
          </cell>
          <cell r="GM3">
            <v>64.521827999999999</v>
          </cell>
          <cell r="GN3">
            <v>26.178896999999999</v>
          </cell>
          <cell r="GO3">
            <v>0.28512399999999999</v>
          </cell>
          <cell r="GP3">
            <v>1371.7233219999998</v>
          </cell>
          <cell r="GQ3">
            <v>5.3814999999999995E-2</v>
          </cell>
          <cell r="GR3">
            <v>17.133689</v>
          </cell>
          <cell r="GS3">
            <v>161.21756199999999</v>
          </cell>
          <cell r="GT3">
            <v>3.284087</v>
          </cell>
          <cell r="GV3">
            <v>50.368265000000001</v>
          </cell>
        </row>
      </sheetData>
      <sheetData sheetId="5">
        <row r="3">
          <cell r="AF3">
            <v>166.2867</v>
          </cell>
          <cell r="AG3">
            <v>6.9195729999999998</v>
          </cell>
          <cell r="AH3">
            <v>33.994898999999997</v>
          </cell>
          <cell r="AI3">
            <v>0.83859899999999998</v>
          </cell>
          <cell r="AJ3">
            <v>0.32592399999999999</v>
          </cell>
          <cell r="AK3">
            <v>34.769126</v>
          </cell>
          <cell r="AL3">
            <v>44.448063999999995</v>
          </cell>
          <cell r="AM3">
            <v>6.2459479999999994</v>
          </cell>
          <cell r="AN3">
            <v>199.668971</v>
          </cell>
          <cell r="AO3">
            <v>10.383889999999999</v>
          </cell>
          <cell r="AP3">
            <v>14.104151</v>
          </cell>
          <cell r="AQ3">
            <v>81.349429000000001</v>
          </cell>
          <cell r="AR3">
            <v>13.439475</v>
          </cell>
          <cell r="AS3">
            <v>72.966583999999997</v>
          </cell>
          <cell r="AT3">
            <v>2583.963397</v>
          </cell>
          <cell r="AU3">
            <v>1.4517019999999998</v>
          </cell>
          <cell r="AV3">
            <v>1.623367</v>
          </cell>
          <cell r="AW3">
            <v>0</v>
          </cell>
          <cell r="AX3">
            <v>2.075663</v>
          </cell>
          <cell r="AY3">
            <v>1528.4762939999998</v>
          </cell>
          <cell r="AZ3">
            <v>2.3328359999999999</v>
          </cell>
          <cell r="BA3">
            <v>0</v>
          </cell>
          <cell r="BB3">
            <v>0</v>
          </cell>
          <cell r="BC3">
            <v>36.508474</v>
          </cell>
          <cell r="BD3">
            <v>299.92147899999998</v>
          </cell>
          <cell r="BE3">
            <v>46.871296999999998</v>
          </cell>
          <cell r="BF3">
            <v>1.2635459999999998</v>
          </cell>
          <cell r="BG3">
            <v>3694.64545</v>
          </cell>
          <cell r="BH3">
            <v>1.7482929999999999</v>
          </cell>
          <cell r="BI3">
            <v>58.004719999999999</v>
          </cell>
          <cell r="BJ3">
            <v>714.473297</v>
          </cell>
          <cell r="BK3">
            <v>15.108416999999999</v>
          </cell>
          <cell r="BL3">
            <v>9674.2095649999992</v>
          </cell>
          <cell r="BN3">
            <v>137.792373</v>
          </cell>
          <cell r="BQ3">
            <v>67.029065000000003</v>
          </cell>
          <cell r="BR3">
            <v>4.9886E-2</v>
          </cell>
          <cell r="BS3">
            <v>17.246786999999998</v>
          </cell>
          <cell r="BT3">
            <v>0.18184999999999998</v>
          </cell>
          <cell r="BU3">
            <v>1.0319999999999999E-3</v>
          </cell>
          <cell r="BV3">
            <v>0</v>
          </cell>
          <cell r="BW3">
            <v>13.413730999999999</v>
          </cell>
          <cell r="BX3">
            <v>0.41545499999999996</v>
          </cell>
          <cell r="BY3">
            <v>3.1427389999999997</v>
          </cell>
          <cell r="BZ3">
            <v>0</v>
          </cell>
          <cell r="CA3">
            <v>2.026E-2</v>
          </cell>
          <cell r="CB3">
            <v>30.169425</v>
          </cell>
          <cell r="CC3">
            <v>0</v>
          </cell>
          <cell r="CD3">
            <v>14.510708999999999</v>
          </cell>
          <cell r="CE3">
            <v>4.9860769999999999</v>
          </cell>
          <cell r="CF3">
            <v>0.20899299999999998</v>
          </cell>
          <cell r="CG3">
            <v>0.47628899999999996</v>
          </cell>
          <cell r="CH3">
            <v>0</v>
          </cell>
          <cell r="CI3">
            <v>0</v>
          </cell>
          <cell r="CJ3">
            <v>94.68618699999999</v>
          </cell>
          <cell r="CK3">
            <v>1.7857999999999999E-2</v>
          </cell>
          <cell r="CL3">
            <v>0</v>
          </cell>
          <cell r="CM3">
            <v>0</v>
          </cell>
          <cell r="CN3">
            <v>0</v>
          </cell>
          <cell r="CO3">
            <v>9.9268999999999996E-2</v>
          </cell>
          <cell r="CP3">
            <v>1.356695</v>
          </cell>
          <cell r="CQ3">
            <v>1.0801999999999999E-2</v>
          </cell>
          <cell r="CR3">
            <v>754.52891099999999</v>
          </cell>
          <cell r="CS3">
            <v>5.0347999999999997E-2</v>
          </cell>
          <cell r="CT3">
            <v>18.148053999999998</v>
          </cell>
          <cell r="CU3">
            <v>54.396276999999998</v>
          </cell>
          <cell r="CV3">
            <v>5.5822889999999994</v>
          </cell>
          <cell r="CW3">
            <v>1080.7289879999998</v>
          </cell>
          <cell r="CX3">
            <v>57.098517999999999</v>
          </cell>
          <cell r="CY3">
            <v>4.8746099999999997</v>
          </cell>
          <cell r="CZ3">
            <v>5.7317159999999996</v>
          </cell>
          <cell r="DA3">
            <v>5.1811829999999999</v>
          </cell>
          <cell r="DB3">
            <v>3.3499999999999997E-3</v>
          </cell>
          <cell r="DC3">
            <v>0</v>
          </cell>
          <cell r="DD3">
            <v>4.7078999999999996E-2</v>
          </cell>
          <cell r="DE3">
            <v>0</v>
          </cell>
          <cell r="DF3">
            <v>2.96E-3</v>
          </cell>
          <cell r="DG3">
            <v>0.50340799999999997</v>
          </cell>
          <cell r="DH3">
            <v>0</v>
          </cell>
          <cell r="DI3">
            <v>9.1412750000000003</v>
          </cell>
          <cell r="DJ3">
            <v>0.28749199999999997</v>
          </cell>
          <cell r="DK3">
            <v>0</v>
          </cell>
          <cell r="DL3">
            <v>49.886868</v>
          </cell>
          <cell r="DM3">
            <v>430.06770499999999</v>
          </cell>
          <cell r="DN3">
            <v>0.55738599999999994</v>
          </cell>
          <cell r="DO3">
            <v>0.141453</v>
          </cell>
          <cell r="DP3">
            <v>0</v>
          </cell>
          <cell r="DQ3">
            <v>0</v>
          </cell>
          <cell r="DR3">
            <v>11.080428999999999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86.411447999999993</v>
          </cell>
          <cell r="DX3">
            <v>16.962122000000001</v>
          </cell>
          <cell r="DY3">
            <v>0</v>
          </cell>
          <cell r="DZ3">
            <v>1298.6673069999999</v>
          </cell>
          <cell r="EA3">
            <v>0.14418300000000001</v>
          </cell>
          <cell r="EB3">
            <v>3.514316</v>
          </cell>
          <cell r="EC3">
            <v>14.216809</v>
          </cell>
          <cell r="ED3">
            <v>0.23089799999999999</v>
          </cell>
          <cell r="EG3">
            <v>46.808248999999996</v>
          </cell>
          <cell r="EH3">
            <v>0.87406699999999993</v>
          </cell>
          <cell r="EI3">
            <v>2.5851769999999998</v>
          </cell>
          <cell r="EJ3">
            <v>0</v>
          </cell>
          <cell r="EK3">
            <v>0</v>
          </cell>
          <cell r="EL3">
            <v>0</v>
          </cell>
          <cell r="EM3">
            <v>31.034333</v>
          </cell>
          <cell r="EN3">
            <v>1.441497</v>
          </cell>
          <cell r="EO3">
            <v>126.28814999999999</v>
          </cell>
          <cell r="EP3">
            <v>10.383889999999999</v>
          </cell>
          <cell r="EQ3">
            <v>0.28429699999999997</v>
          </cell>
          <cell r="ER3">
            <v>50.417803999999997</v>
          </cell>
          <cell r="ES3">
            <v>0</v>
          </cell>
          <cell r="ET3">
            <v>0.48382199999999997</v>
          </cell>
          <cell r="EU3">
            <v>2147.4008159999998</v>
          </cell>
          <cell r="EV3">
            <v>0</v>
          </cell>
          <cell r="EW3">
            <v>0.19424999999999998</v>
          </cell>
          <cell r="EX3">
            <v>0</v>
          </cell>
          <cell r="EY3">
            <v>0</v>
          </cell>
          <cell r="EZ3">
            <v>1411.8303269999999</v>
          </cell>
          <cell r="FA3">
            <v>9.2456999999999998E-2</v>
          </cell>
          <cell r="FB3">
            <v>0</v>
          </cell>
          <cell r="FC3">
            <v>0</v>
          </cell>
          <cell r="FD3">
            <v>0</v>
          </cell>
          <cell r="FE3">
            <v>168.58664299999998</v>
          </cell>
          <cell r="FF3">
            <v>1.2433879999999999</v>
          </cell>
          <cell r="FG3">
            <v>1.3132999999999999E-2</v>
          </cell>
          <cell r="FH3">
            <v>38.575738000000001</v>
          </cell>
          <cell r="FI3">
            <v>1.5500419999999999</v>
          </cell>
          <cell r="FJ3">
            <v>15.93924</v>
          </cell>
          <cell r="FK3">
            <v>211.43075899999999</v>
          </cell>
          <cell r="FL3">
            <v>5.4104599999999996</v>
          </cell>
          <cell r="FN3">
            <v>36.939243999999995</v>
          </cell>
          <cell r="FO3">
            <v>46.945729</v>
          </cell>
          <cell r="FP3">
            <v>0.25405699999999998</v>
          </cell>
          <cell r="FQ3">
            <v>8.8319600000000005</v>
          </cell>
          <cell r="FR3">
            <v>0.652918</v>
          </cell>
          <cell r="FS3">
            <v>0.309639</v>
          </cell>
          <cell r="FT3">
            <v>34.722046999999996</v>
          </cell>
          <cell r="FU3">
            <v>0</v>
          </cell>
          <cell r="FV3">
            <v>4.3660209999999999</v>
          </cell>
          <cell r="FW3">
            <v>69.733915999999994</v>
          </cell>
          <cell r="FX3">
            <v>0</v>
          </cell>
          <cell r="FY3">
            <v>4.6583189999999997</v>
          </cell>
          <cell r="FZ3">
            <v>0</v>
          </cell>
          <cell r="GA3">
            <v>13.439475</v>
          </cell>
          <cell r="GB3">
            <v>8.053877</v>
          </cell>
          <cell r="GC3">
            <v>9.1955999999999996E-2</v>
          </cell>
          <cell r="GD3">
            <v>0.21625899999999998</v>
          </cell>
          <cell r="GE3">
            <v>0.58010499999999998</v>
          </cell>
          <cell r="GF3">
            <v>0</v>
          </cell>
          <cell r="GG3">
            <v>2.075663</v>
          </cell>
          <cell r="GH3">
            <v>10.713536999999999</v>
          </cell>
          <cell r="GI3">
            <v>1.700062</v>
          </cell>
          <cell r="GJ3">
            <v>0</v>
          </cell>
          <cell r="GK3">
            <v>0</v>
          </cell>
          <cell r="GL3">
            <v>36.508474</v>
          </cell>
          <cell r="GM3">
            <v>42.592081</v>
          </cell>
          <cell r="GN3">
            <v>27.309092</v>
          </cell>
          <cell r="GO3">
            <v>1.239611</v>
          </cell>
          <cell r="GP3">
            <v>1602.825556</v>
          </cell>
          <cell r="GQ3">
            <v>3.7199999999999998E-3</v>
          </cell>
          <cell r="GR3">
            <v>16.441813</v>
          </cell>
          <cell r="GS3">
            <v>434.420772</v>
          </cell>
          <cell r="GT3">
            <v>3.689168</v>
          </cell>
          <cell r="GV3">
            <v>41.394438000000001</v>
          </cell>
        </row>
      </sheetData>
      <sheetData sheetId="6">
        <row r="3">
          <cell r="AF3">
            <v>285.19957999999997</v>
          </cell>
          <cell r="AG3">
            <v>7.8017919999999998</v>
          </cell>
          <cell r="AH3">
            <v>42.900214999999996</v>
          </cell>
          <cell r="AI3">
            <v>0.70128400000000002</v>
          </cell>
          <cell r="AJ3">
            <v>0.54623900000000003</v>
          </cell>
          <cell r="AK3">
            <v>43.124209999999998</v>
          </cell>
          <cell r="AL3">
            <v>65.281723</v>
          </cell>
          <cell r="AM3">
            <v>7.0295689999999995</v>
          </cell>
          <cell r="AN3">
            <v>315.35802000000001</v>
          </cell>
          <cell r="AO3">
            <v>21.748272</v>
          </cell>
          <cell r="AP3">
            <v>12.160432999999999</v>
          </cell>
          <cell r="AQ3">
            <v>93.710712000000001</v>
          </cell>
          <cell r="AR3">
            <v>11.256501</v>
          </cell>
          <cell r="AS3">
            <v>123.52034399999999</v>
          </cell>
          <cell r="AT3">
            <v>4322.2944019999995</v>
          </cell>
          <cell r="AU3">
            <v>2.4486969999999997</v>
          </cell>
          <cell r="AV3">
            <v>2.5937649999999999</v>
          </cell>
          <cell r="AW3">
            <v>0</v>
          </cell>
          <cell r="AX3">
            <v>4.9775589999999994</v>
          </cell>
          <cell r="AY3">
            <v>2246.5840969999999</v>
          </cell>
          <cell r="AZ3">
            <v>3.2000989999999998</v>
          </cell>
          <cell r="BA3">
            <v>0</v>
          </cell>
          <cell r="BB3">
            <v>17.078527999999999</v>
          </cell>
          <cell r="BC3">
            <v>46.544342</v>
          </cell>
          <cell r="BD3">
            <v>395.10984999999999</v>
          </cell>
          <cell r="BE3">
            <v>91.891807</v>
          </cell>
          <cell r="BF3">
            <v>3.3614509999999997</v>
          </cell>
          <cell r="BG3">
            <v>5430.3500839999997</v>
          </cell>
          <cell r="BH3">
            <v>1.365712</v>
          </cell>
          <cell r="BI3">
            <v>70.060347999999991</v>
          </cell>
          <cell r="BJ3">
            <v>1137.20479</v>
          </cell>
          <cell r="BK3">
            <v>16.933962999999999</v>
          </cell>
          <cell r="BL3">
            <v>14822.338388</v>
          </cell>
          <cell r="BN3">
            <v>240.10495999999998</v>
          </cell>
          <cell r="BQ3">
            <v>134.51601499999998</v>
          </cell>
          <cell r="BR3">
            <v>0.12391999999999999</v>
          </cell>
          <cell r="BS3">
            <v>22.379163999999999</v>
          </cell>
          <cell r="BT3">
            <v>0.107987</v>
          </cell>
          <cell r="BU3">
            <v>1.0234999999999999E-2</v>
          </cell>
          <cell r="BV3">
            <v>2.6080000000000001E-3</v>
          </cell>
          <cell r="BW3">
            <v>19.486561999999999</v>
          </cell>
          <cell r="BX3">
            <v>0.70684899999999995</v>
          </cell>
          <cell r="BY3">
            <v>4.5071439999999994</v>
          </cell>
          <cell r="BZ3">
            <v>0</v>
          </cell>
          <cell r="CA3">
            <v>6.5280339999999999</v>
          </cell>
          <cell r="CB3">
            <v>38.313226999999998</v>
          </cell>
          <cell r="CC3">
            <v>0</v>
          </cell>
          <cell r="CD3">
            <v>18.705681999999999</v>
          </cell>
          <cell r="CE3">
            <v>12.870942999999999</v>
          </cell>
          <cell r="CF3">
            <v>0.31097599999999997</v>
          </cell>
          <cell r="CG3">
            <v>0.50956199999999996</v>
          </cell>
          <cell r="CH3">
            <v>0</v>
          </cell>
          <cell r="CI3">
            <v>1.17E-4</v>
          </cell>
          <cell r="CJ3">
            <v>132.87558099999998</v>
          </cell>
          <cell r="CK3">
            <v>1.2036999999999999E-2</v>
          </cell>
          <cell r="CL3">
            <v>0</v>
          </cell>
          <cell r="CM3">
            <v>0.20629599999999998</v>
          </cell>
          <cell r="CN3">
            <v>6.5485000000000002E-2</v>
          </cell>
          <cell r="CO3">
            <v>0.18124899999999999</v>
          </cell>
          <cell r="CP3">
            <v>2.97742</v>
          </cell>
          <cell r="CQ3">
            <v>4.4297999999999997E-2</v>
          </cell>
          <cell r="CR3">
            <v>1224.2624069999999</v>
          </cell>
          <cell r="CS3">
            <v>3.3359E-2</v>
          </cell>
          <cell r="CT3">
            <v>16.993648</v>
          </cell>
          <cell r="CU3">
            <v>124.246681</v>
          </cell>
          <cell r="CV3">
            <v>3.6646609999999997</v>
          </cell>
          <cell r="CW3">
            <v>1764.642147</v>
          </cell>
          <cell r="CX3">
            <v>121.39254299999999</v>
          </cell>
          <cell r="CY3">
            <v>6.6210519999999997</v>
          </cell>
          <cell r="CZ3">
            <v>2.4042499999999998</v>
          </cell>
          <cell r="DA3">
            <v>6.7440929999999994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8.4888999999999992E-2</v>
          </cell>
          <cell r="DG3">
            <v>0.58984599999999998</v>
          </cell>
          <cell r="DH3">
            <v>0</v>
          </cell>
          <cell r="DI3">
            <v>1.4892809999999999</v>
          </cell>
          <cell r="DJ3">
            <v>0.34752099999999997</v>
          </cell>
          <cell r="DK3">
            <v>0</v>
          </cell>
          <cell r="DL3">
            <v>81.400409999999994</v>
          </cell>
          <cell r="DM3">
            <v>609.00132499999995</v>
          </cell>
          <cell r="DN3">
            <v>0.191277</v>
          </cell>
          <cell r="DO3">
            <v>3.849E-3</v>
          </cell>
          <cell r="DP3">
            <v>0</v>
          </cell>
          <cell r="DQ3">
            <v>0</v>
          </cell>
          <cell r="DR3">
            <v>9.0474889999999988</v>
          </cell>
          <cell r="DS3">
            <v>0</v>
          </cell>
          <cell r="DT3">
            <v>0</v>
          </cell>
          <cell r="DU3">
            <v>0.31393899999999997</v>
          </cell>
          <cell r="DV3">
            <v>0</v>
          </cell>
          <cell r="DW3">
            <v>142.25454500000001</v>
          </cell>
          <cell r="DX3">
            <v>37.336433</v>
          </cell>
          <cell r="DY3">
            <v>0.25972000000000001</v>
          </cell>
          <cell r="DZ3">
            <v>1897.1252769999999</v>
          </cell>
          <cell r="EA3">
            <v>6.4930000000000002E-2</v>
          </cell>
          <cell r="EB3">
            <v>4.5379719999999999</v>
          </cell>
          <cell r="EC3">
            <v>102.644745</v>
          </cell>
          <cell r="ED3">
            <v>0.30089299999999997</v>
          </cell>
          <cell r="EG3">
            <v>83.37778999999999</v>
          </cell>
          <cell r="EH3">
            <v>4.6248689999999995</v>
          </cell>
          <cell r="EI3">
            <v>4.0964089999999995</v>
          </cell>
          <cell r="EJ3">
            <v>3.8829999999999997E-3</v>
          </cell>
          <cell r="EK3">
            <v>0.32861599999999996</v>
          </cell>
          <cell r="EL3">
            <v>0</v>
          </cell>
          <cell r="EM3">
            <v>45.795161</v>
          </cell>
          <cell r="EN3">
            <v>1.260119</v>
          </cell>
          <cell r="EO3">
            <v>202.97820999999999</v>
          </cell>
          <cell r="EP3">
            <v>21.748272</v>
          </cell>
          <cell r="EQ3">
            <v>0.210508</v>
          </cell>
          <cell r="ER3">
            <v>54.704420999999996</v>
          </cell>
          <cell r="ES3">
            <v>0</v>
          </cell>
          <cell r="ET3">
            <v>14.948347999999999</v>
          </cell>
          <cell r="EU3">
            <v>3698.8308229999998</v>
          </cell>
          <cell r="EV3">
            <v>0</v>
          </cell>
          <cell r="EW3">
            <v>1.5748339999999998</v>
          </cell>
          <cell r="EX3">
            <v>0</v>
          </cell>
          <cell r="EY3">
            <v>0</v>
          </cell>
          <cell r="EZ3">
            <v>2090.6254490000001</v>
          </cell>
          <cell r="FA3">
            <v>0.11428099999999999</v>
          </cell>
          <cell r="FB3">
            <v>0</v>
          </cell>
          <cell r="FC3">
            <v>16.556321000000001</v>
          </cell>
          <cell r="FD3">
            <v>0</v>
          </cell>
          <cell r="FE3">
            <v>244.41233099999999</v>
          </cell>
          <cell r="FF3">
            <v>7.7647979999999999</v>
          </cell>
          <cell r="FG3">
            <v>0</v>
          </cell>
          <cell r="FH3">
            <v>50.310204999999996</v>
          </cell>
          <cell r="FI3">
            <v>1.0133589999999999</v>
          </cell>
          <cell r="FJ3">
            <v>23.695356999999998</v>
          </cell>
          <cell r="FK3">
            <v>301.35497099999998</v>
          </cell>
          <cell r="FL3">
            <v>8.7758260000000003</v>
          </cell>
          <cell r="FN3">
            <v>73.306713000000002</v>
          </cell>
          <cell r="FO3">
            <v>59.952242999999996</v>
          </cell>
          <cell r="FP3">
            <v>0.61232900000000001</v>
          </cell>
          <cell r="FQ3">
            <v>9.5384639999999994</v>
          </cell>
          <cell r="FR3">
            <v>0.56254199999999999</v>
          </cell>
          <cell r="FS3">
            <v>0.193387</v>
          </cell>
          <cell r="FT3">
            <v>43.121601999999996</v>
          </cell>
          <cell r="FU3">
            <v>0</v>
          </cell>
          <cell r="FV3">
            <v>4.8374509999999997</v>
          </cell>
          <cell r="FW3">
            <v>107.28282</v>
          </cell>
          <cell r="FX3">
            <v>0</v>
          </cell>
          <cell r="FY3">
            <v>3.9326099999999999</v>
          </cell>
          <cell r="FZ3">
            <v>2.81E-4</v>
          </cell>
          <cell r="GA3">
            <v>11.256501</v>
          </cell>
          <cell r="GB3">
            <v>8.4659040000000001</v>
          </cell>
          <cell r="GC3">
            <v>1.864E-3</v>
          </cell>
          <cell r="GD3">
            <v>1.3359909999999999</v>
          </cell>
          <cell r="GE3">
            <v>0.503278</v>
          </cell>
          <cell r="GF3">
            <v>0</v>
          </cell>
          <cell r="GG3">
            <v>4.9774419999999999</v>
          </cell>
          <cell r="GH3">
            <v>13.945343999999999</v>
          </cell>
          <cell r="GI3">
            <v>2.4158969999999997</v>
          </cell>
          <cell r="GJ3">
            <v>0</v>
          </cell>
          <cell r="GK3">
            <v>1.9719999999999998E-3</v>
          </cell>
          <cell r="GL3">
            <v>46.463656999999998</v>
          </cell>
          <cell r="GM3">
            <v>6.166671</v>
          </cell>
          <cell r="GN3">
            <v>43.811640999999995</v>
          </cell>
          <cell r="GO3">
            <v>3.0574330000000001</v>
          </cell>
          <cell r="GP3">
            <v>2258.510687</v>
          </cell>
          <cell r="GQ3">
            <v>0.24216299999999999</v>
          </cell>
          <cell r="GR3">
            <v>24.203415</v>
          </cell>
          <cell r="GS3">
            <v>608.958393</v>
          </cell>
          <cell r="GT3">
            <v>3.9383139999999996</v>
          </cell>
          <cell r="GV3">
            <v>39.348039</v>
          </cell>
        </row>
      </sheetData>
      <sheetData sheetId="7">
        <row r="3">
          <cell r="AF3">
            <v>509.87670900000001</v>
          </cell>
          <cell r="AG3">
            <v>9.1561810000000001</v>
          </cell>
          <cell r="AH3">
            <v>33.979852999999999</v>
          </cell>
          <cell r="AI3">
            <v>0.71177499999999994</v>
          </cell>
          <cell r="AJ3">
            <v>2.7582879999999999</v>
          </cell>
          <cell r="AK3">
            <v>40.683853999999997</v>
          </cell>
          <cell r="AL3">
            <v>59.684184999999999</v>
          </cell>
          <cell r="AM3">
            <v>13.335998999999999</v>
          </cell>
          <cell r="AN3">
            <v>359.92629699999998</v>
          </cell>
          <cell r="AO3">
            <v>27.600314999999998</v>
          </cell>
          <cell r="AP3">
            <v>17.718506999999999</v>
          </cell>
          <cell r="AQ3">
            <v>152.942958</v>
          </cell>
          <cell r="AR3">
            <v>12.935006</v>
          </cell>
          <cell r="AS3">
            <v>50.578159999999997</v>
          </cell>
          <cell r="AT3">
            <v>4870.5129660000002</v>
          </cell>
          <cell r="AU3">
            <v>2.6825669999999997</v>
          </cell>
          <cell r="AV3">
            <v>1.7188779999999999</v>
          </cell>
          <cell r="AW3">
            <v>0</v>
          </cell>
          <cell r="AX3">
            <v>5.6701199999999998</v>
          </cell>
          <cell r="AY3">
            <v>2135.4711159999997</v>
          </cell>
          <cell r="AZ3">
            <v>5.9210149999999997</v>
          </cell>
          <cell r="BA3">
            <v>0</v>
          </cell>
          <cell r="BB3">
            <v>193.4271</v>
          </cell>
          <cell r="BC3">
            <v>41.149817999999996</v>
          </cell>
          <cell r="BD3">
            <v>324.11775299999999</v>
          </cell>
          <cell r="BE3">
            <v>109.003474</v>
          </cell>
          <cell r="BF3">
            <v>2.1846540000000001</v>
          </cell>
          <cell r="BG3">
            <v>5640.5025340000002</v>
          </cell>
          <cell r="BH3">
            <v>2.1764199999999998</v>
          </cell>
          <cell r="BI3">
            <v>79.848513999999994</v>
          </cell>
          <cell r="BJ3">
            <v>1312.3604319999999</v>
          </cell>
          <cell r="BK3">
            <v>20.816165999999999</v>
          </cell>
          <cell r="BL3">
            <v>16039.451614</v>
          </cell>
          <cell r="BN3">
            <v>435.05881099999999</v>
          </cell>
          <cell r="BQ3">
            <v>248.51285999999999</v>
          </cell>
          <cell r="BR3">
            <v>0.12318399999999999</v>
          </cell>
          <cell r="BS3">
            <v>19.436564000000001</v>
          </cell>
          <cell r="BT3">
            <v>0.26730799999999999</v>
          </cell>
          <cell r="BU3">
            <v>3.0497E-2</v>
          </cell>
          <cell r="BV3">
            <v>0</v>
          </cell>
          <cell r="BW3">
            <v>18.428141999999998</v>
          </cell>
          <cell r="BX3">
            <v>0.546601</v>
          </cell>
          <cell r="BY3">
            <v>5.0248989999999996</v>
          </cell>
          <cell r="BZ3">
            <v>0</v>
          </cell>
          <cell r="CA3">
            <v>8.6780609999999996</v>
          </cell>
          <cell r="CB3">
            <v>56.200727999999998</v>
          </cell>
          <cell r="CC3">
            <v>0</v>
          </cell>
          <cell r="CD3">
            <v>16.786089999999998</v>
          </cell>
          <cell r="CE3">
            <v>10.480155999999999</v>
          </cell>
          <cell r="CF3">
            <v>0.24404799999999999</v>
          </cell>
          <cell r="CG3">
            <v>0.46146199999999998</v>
          </cell>
          <cell r="CH3">
            <v>0</v>
          </cell>
          <cell r="CI3">
            <v>0</v>
          </cell>
          <cell r="CJ3">
            <v>132.08646400000001</v>
          </cell>
          <cell r="CK3">
            <v>1.3406E-2</v>
          </cell>
          <cell r="CL3">
            <v>0</v>
          </cell>
          <cell r="CM3">
            <v>19.456361999999999</v>
          </cell>
          <cell r="CN3">
            <v>0.60833199999999998</v>
          </cell>
          <cell r="CO3">
            <v>0.52148799999999995</v>
          </cell>
          <cell r="CP3">
            <v>9.5817789999999992</v>
          </cell>
          <cell r="CQ3">
            <v>9.3934999999999991E-2</v>
          </cell>
          <cell r="CR3">
            <v>1266.405287</v>
          </cell>
          <cell r="CS3">
            <v>2.2995999999999999E-2</v>
          </cell>
          <cell r="CT3">
            <v>25.245290999999998</v>
          </cell>
          <cell r="CU3">
            <v>197.72958</v>
          </cell>
          <cell r="CV3">
            <v>4.3975409999999995</v>
          </cell>
          <cell r="CW3">
            <v>2041.383061</v>
          </cell>
          <cell r="CX3">
            <v>225.39606599999999</v>
          </cell>
          <cell r="CY3">
            <v>5.9624169999999994</v>
          </cell>
          <cell r="CZ3">
            <v>2.984524</v>
          </cell>
          <cell r="DA3">
            <v>2.495044</v>
          </cell>
          <cell r="DB3">
            <v>0</v>
          </cell>
          <cell r="DC3">
            <v>3.6000000000000001E-5</v>
          </cell>
          <cell r="DD3">
            <v>0</v>
          </cell>
          <cell r="DE3">
            <v>0</v>
          </cell>
          <cell r="DF3">
            <v>9.5119999999999996E-3</v>
          </cell>
          <cell r="DG3">
            <v>0.11798099999999999</v>
          </cell>
          <cell r="DH3">
            <v>0</v>
          </cell>
          <cell r="DI3">
            <v>4.9658319999999998</v>
          </cell>
          <cell r="DJ3">
            <v>0.46567399999999998</v>
          </cell>
          <cell r="DK3">
            <v>0</v>
          </cell>
          <cell r="DL3">
            <v>25.33231</v>
          </cell>
          <cell r="DM3">
            <v>560.42260399999998</v>
          </cell>
          <cell r="DN3">
            <v>0.68634799999999996</v>
          </cell>
          <cell r="DO3">
            <v>8.4270000000000005E-3</v>
          </cell>
          <cell r="DP3">
            <v>0</v>
          </cell>
          <cell r="DQ3">
            <v>0</v>
          </cell>
          <cell r="DR3">
            <v>9.9435710000000004</v>
          </cell>
          <cell r="DS3">
            <v>0</v>
          </cell>
          <cell r="DT3">
            <v>0</v>
          </cell>
          <cell r="DU3">
            <v>2.7595730000000001</v>
          </cell>
          <cell r="DV3">
            <v>0.11159999999999999</v>
          </cell>
          <cell r="DW3">
            <v>104.940755</v>
          </cell>
          <cell r="DX3">
            <v>36.263686</v>
          </cell>
          <cell r="DY3">
            <v>0.10051199999999999</v>
          </cell>
          <cell r="DZ3">
            <v>1856.3532249999998</v>
          </cell>
          <cell r="EA3">
            <v>6.6737999999999992E-2</v>
          </cell>
          <cell r="EB3">
            <v>4.1619489999999999</v>
          </cell>
          <cell r="EC3">
            <v>52.613350999999994</v>
          </cell>
          <cell r="ED3">
            <v>1.013083</v>
          </cell>
          <cell r="EG3">
            <v>130.69185899999999</v>
          </cell>
          <cell r="EH3">
            <v>5.4569159999999997</v>
          </cell>
          <cell r="EI3">
            <v>4.1323340000000002</v>
          </cell>
          <cell r="EJ3">
            <v>2.4202999999999999E-2</v>
          </cell>
          <cell r="EK3">
            <v>1.032572</v>
          </cell>
          <cell r="EL3">
            <v>0</v>
          </cell>
          <cell r="EM3">
            <v>41.256042999999998</v>
          </cell>
          <cell r="EN3">
            <v>2.717527</v>
          </cell>
          <cell r="EO3">
            <v>235.243167</v>
          </cell>
          <cell r="EP3">
            <v>21.050290999999998</v>
          </cell>
          <cell r="EQ3">
            <v>3.9648099999999999</v>
          </cell>
          <cell r="ER3">
            <v>95.890313999999989</v>
          </cell>
          <cell r="ES3">
            <v>0</v>
          </cell>
          <cell r="ET3">
            <v>1.0196E-2</v>
          </cell>
          <cell r="EU3">
            <v>4295.5144119999995</v>
          </cell>
          <cell r="EV3">
            <v>0.19475399999999998</v>
          </cell>
          <cell r="EW3">
            <v>0.730263</v>
          </cell>
          <cell r="EX3">
            <v>0</v>
          </cell>
          <cell r="EY3">
            <v>0</v>
          </cell>
          <cell r="EZ3">
            <v>1983.694338</v>
          </cell>
          <cell r="FA3">
            <v>4.6684830000000002</v>
          </cell>
          <cell r="FB3">
            <v>0</v>
          </cell>
          <cell r="FC3">
            <v>170.95345599999999</v>
          </cell>
          <cell r="FD3">
            <v>0.17375599999999999</v>
          </cell>
          <cell r="FE3">
            <v>216.10813999999999</v>
          </cell>
          <cell r="FF3">
            <v>9.9242819999999998</v>
          </cell>
          <cell r="FG3">
            <v>4.1110000000000001E-3</v>
          </cell>
          <cell r="FH3">
            <v>1875.325478</v>
          </cell>
          <cell r="FI3">
            <v>1.617013</v>
          </cell>
          <cell r="FJ3">
            <v>34.077218999999999</v>
          </cell>
          <cell r="FK3">
            <v>391.12537299999997</v>
          </cell>
          <cell r="FL3">
            <v>9.661346</v>
          </cell>
          <cell r="FN3">
            <v>106.108975</v>
          </cell>
          <cell r="FO3">
            <v>123.80156799999999</v>
          </cell>
          <cell r="FP3">
            <v>0.58604800000000001</v>
          </cell>
          <cell r="FQ3">
            <v>7.8298859999999992</v>
          </cell>
          <cell r="FR3">
            <v>0.39217999999999997</v>
          </cell>
          <cell r="FS3">
            <v>1.6829969999999999</v>
          </cell>
          <cell r="FT3">
            <v>40.683853999999997</v>
          </cell>
          <cell r="FU3">
            <v>0</v>
          </cell>
          <cell r="FV3">
            <v>10.044145</v>
          </cell>
          <cell r="FW3">
            <v>119.54025</v>
          </cell>
          <cell r="FX3">
            <v>6.5500239999999996</v>
          </cell>
          <cell r="FY3">
            <v>0.109804</v>
          </cell>
          <cell r="FZ3">
            <v>0</v>
          </cell>
          <cell r="GA3">
            <v>12.935006</v>
          </cell>
          <cell r="GB3">
            <v>8.4357050000000005</v>
          </cell>
          <cell r="GC3">
            <v>2.3291029999999999</v>
          </cell>
          <cell r="GD3">
            <v>0.91629499999999997</v>
          </cell>
          <cell r="GE3">
            <v>0.51872600000000002</v>
          </cell>
          <cell r="GF3">
            <v>0</v>
          </cell>
          <cell r="GG3">
            <v>5.6701199999999998</v>
          </cell>
          <cell r="GH3">
            <v>9.7414059999999996</v>
          </cell>
          <cell r="GI3">
            <v>0.61859900000000001</v>
          </cell>
          <cell r="GJ3">
            <v>0</v>
          </cell>
          <cell r="GK3">
            <v>0.25770899999999997</v>
          </cell>
          <cell r="GL3">
            <v>40.122723999999998</v>
          </cell>
          <cell r="GM3">
            <v>8.2549999999999998E-2</v>
          </cell>
          <cell r="GN3">
            <v>53.233726999999995</v>
          </cell>
          <cell r="GO3">
            <v>1.9860959999999999</v>
          </cell>
          <cell r="GP3">
            <v>641.04760399999998</v>
          </cell>
          <cell r="GQ3">
            <v>0.46732799999999997</v>
          </cell>
          <cell r="GR3">
            <v>15.899858999999999</v>
          </cell>
          <cell r="GS3">
            <v>669.88565799999992</v>
          </cell>
          <cell r="GT3">
            <v>5.3286449999999999</v>
          </cell>
          <cell r="GV3">
            <v>98.772345999999999</v>
          </cell>
        </row>
      </sheetData>
      <sheetData sheetId="8">
        <row r="3">
          <cell r="AF3">
            <v>494.35956099999999</v>
          </cell>
          <cell r="AG3">
            <v>8.6521629999999998</v>
          </cell>
          <cell r="AH3">
            <v>37.592661</v>
          </cell>
          <cell r="AI3">
            <v>1.4938749999999998</v>
          </cell>
          <cell r="AJ3">
            <v>1.8547749999999998</v>
          </cell>
          <cell r="AK3">
            <v>31.121648999999998</v>
          </cell>
          <cell r="AL3">
            <v>65.647931999999997</v>
          </cell>
          <cell r="AM3">
            <v>10.71974</v>
          </cell>
          <cell r="AN3">
            <v>498.136798</v>
          </cell>
          <cell r="AO3">
            <v>55.446191999999996</v>
          </cell>
          <cell r="AP3">
            <v>22.422385999999999</v>
          </cell>
          <cell r="AQ3">
            <v>200.47871999999998</v>
          </cell>
          <cell r="AR3">
            <v>22.326588999999998</v>
          </cell>
          <cell r="AS3">
            <v>168.994282</v>
          </cell>
          <cell r="AT3">
            <v>6058.2441559999997</v>
          </cell>
          <cell r="AU3">
            <v>2.2815989999999999</v>
          </cell>
          <cell r="AV3">
            <v>3.182604</v>
          </cell>
          <cell r="AW3">
            <v>0</v>
          </cell>
          <cell r="AX3">
            <v>7.3871089999999997</v>
          </cell>
          <cell r="AY3">
            <v>2431.2351169999997</v>
          </cell>
          <cell r="AZ3">
            <v>9.2134789999999995</v>
          </cell>
          <cell r="BA3">
            <v>0</v>
          </cell>
          <cell r="BB3">
            <v>420.90153399999997</v>
          </cell>
          <cell r="BC3">
            <v>52.64387</v>
          </cell>
          <cell r="BD3">
            <v>374.21559099999996</v>
          </cell>
          <cell r="BE3">
            <v>124.90903999999999</v>
          </cell>
          <cell r="BF3">
            <v>6.7860489999999993</v>
          </cell>
          <cell r="BG3">
            <v>6720.9635699999999</v>
          </cell>
          <cell r="BH3">
            <v>3.865615</v>
          </cell>
          <cell r="BI3">
            <v>88.374753999999996</v>
          </cell>
          <cell r="BJ3">
            <v>1562.712147</v>
          </cell>
          <cell r="BK3">
            <v>13.754989999999999</v>
          </cell>
          <cell r="BL3">
            <v>19499.918546999997</v>
          </cell>
          <cell r="BN3">
            <v>406.77163099999996</v>
          </cell>
          <cell r="BQ3">
            <v>208.73704599999999</v>
          </cell>
          <cell r="BR3">
            <v>0.64217799999999992</v>
          </cell>
          <cell r="BS3">
            <v>16.201851999999999</v>
          </cell>
          <cell r="BT3">
            <v>0.69265199999999993</v>
          </cell>
          <cell r="BU3">
            <v>3.0408999999999999E-2</v>
          </cell>
          <cell r="BV3">
            <v>0</v>
          </cell>
          <cell r="BW3">
            <v>14.309286999999999</v>
          </cell>
          <cell r="BX3">
            <v>0.8387</v>
          </cell>
          <cell r="BY3">
            <v>7.0925639999999994</v>
          </cell>
          <cell r="BZ3">
            <v>0</v>
          </cell>
          <cell r="CA3">
            <v>6.3409219999999999</v>
          </cell>
          <cell r="CB3">
            <v>60.195781999999994</v>
          </cell>
          <cell r="CC3">
            <v>0</v>
          </cell>
          <cell r="CD3">
            <v>53.197385999999995</v>
          </cell>
          <cell r="CE3">
            <v>14.691417999999999</v>
          </cell>
          <cell r="CF3">
            <v>0.33447499999999997</v>
          </cell>
          <cell r="CG3">
            <v>1.2524249999999999</v>
          </cell>
          <cell r="CH3">
            <v>0</v>
          </cell>
          <cell r="CI3">
            <v>0</v>
          </cell>
          <cell r="CJ3">
            <v>130.02787899999998</v>
          </cell>
          <cell r="CK3">
            <v>0.155838</v>
          </cell>
          <cell r="CL3">
            <v>0</v>
          </cell>
          <cell r="CM3">
            <v>2.1179449999999997</v>
          </cell>
          <cell r="CN3">
            <v>0.34398000000000001</v>
          </cell>
          <cell r="CO3">
            <v>1.6129999999999999E-3</v>
          </cell>
          <cell r="CP3">
            <v>16.869212000000001</v>
          </cell>
          <cell r="CQ3">
            <v>0.18881699999999998</v>
          </cell>
          <cell r="CR3">
            <v>1387.419463</v>
          </cell>
          <cell r="CS3">
            <v>9.806899999999999E-2</v>
          </cell>
          <cell r="CT3">
            <v>18.882977</v>
          </cell>
          <cell r="CU3">
            <v>210.828239</v>
          </cell>
          <cell r="CV3">
            <v>1.6459759999999999</v>
          </cell>
          <cell r="CW3">
            <v>2153.1371039999999</v>
          </cell>
          <cell r="CX3">
            <v>196.086975</v>
          </cell>
          <cell r="CY3">
            <v>10.411101</v>
          </cell>
          <cell r="CZ3">
            <v>2.0248409999999999</v>
          </cell>
          <cell r="DA3">
            <v>3.3906749999999999</v>
          </cell>
          <cell r="DB3">
            <v>5.5929999999999999E-3</v>
          </cell>
          <cell r="DC3">
            <v>1.4720549999999999</v>
          </cell>
          <cell r="DD3">
            <v>0</v>
          </cell>
          <cell r="DE3">
            <v>0</v>
          </cell>
          <cell r="DF3">
            <v>8.2500000000000004E-3</v>
          </cell>
          <cell r="DG3">
            <v>0</v>
          </cell>
          <cell r="DH3">
            <v>0</v>
          </cell>
          <cell r="DI3">
            <v>8.9845039999999994</v>
          </cell>
          <cell r="DJ3">
            <v>0.60408200000000001</v>
          </cell>
          <cell r="DK3">
            <v>0</v>
          </cell>
          <cell r="DL3">
            <v>89.104659999999996</v>
          </cell>
          <cell r="DM3">
            <v>365.54492599999998</v>
          </cell>
          <cell r="DN3">
            <v>0.60850700000000002</v>
          </cell>
          <cell r="DO3">
            <v>7.6649999999999999E-3</v>
          </cell>
          <cell r="DP3">
            <v>0</v>
          </cell>
          <cell r="DQ3">
            <v>0</v>
          </cell>
          <cell r="DR3">
            <v>10.47293</v>
          </cell>
          <cell r="DS3">
            <v>0</v>
          </cell>
          <cell r="DT3">
            <v>0</v>
          </cell>
          <cell r="DU3">
            <v>2.3885519999999998</v>
          </cell>
          <cell r="DV3">
            <v>0</v>
          </cell>
          <cell r="DW3">
            <v>110.492492</v>
          </cell>
          <cell r="DX3">
            <v>42.297678999999995</v>
          </cell>
          <cell r="DY3">
            <v>0.20053499999999999</v>
          </cell>
          <cell r="DZ3">
            <v>2078.9697539999997</v>
          </cell>
          <cell r="EA3">
            <v>0.495334</v>
          </cell>
          <cell r="EB3">
            <v>4.021001</v>
          </cell>
          <cell r="EC3">
            <v>83.700119000000001</v>
          </cell>
          <cell r="ED3">
            <v>2.6570489999999998</v>
          </cell>
          <cell r="EG3">
            <v>181.47530599999999</v>
          </cell>
          <cell r="EH3">
            <v>4.2603359999999997</v>
          </cell>
          <cell r="EI3">
            <v>6.5964849999999995</v>
          </cell>
          <cell r="EJ3">
            <v>8.7683999999999998E-2</v>
          </cell>
          <cell r="EK3">
            <v>0.25878299999999999</v>
          </cell>
          <cell r="EL3">
            <v>0</v>
          </cell>
          <cell r="EM3">
            <v>51.338645</v>
          </cell>
          <cell r="EN3">
            <v>1.8971529999999999</v>
          </cell>
          <cell r="EO3">
            <v>323.67563100000001</v>
          </cell>
          <cell r="EP3">
            <v>41.520435999999997</v>
          </cell>
          <cell r="EQ3">
            <v>7.0969599999999993</v>
          </cell>
          <cell r="ER3">
            <v>138.815662</v>
          </cell>
          <cell r="ES3">
            <v>0</v>
          </cell>
          <cell r="ET3">
            <v>0.148532</v>
          </cell>
          <cell r="EU3">
            <v>5674.4604559999998</v>
          </cell>
          <cell r="EV3">
            <v>0</v>
          </cell>
          <cell r="EW3">
            <v>1.079617</v>
          </cell>
          <cell r="EX3">
            <v>0</v>
          </cell>
          <cell r="EY3">
            <v>0</v>
          </cell>
          <cell r="EZ3">
            <v>2277.0759869999997</v>
          </cell>
          <cell r="FA3">
            <v>7.4926399999999997</v>
          </cell>
          <cell r="FB3">
            <v>0</v>
          </cell>
          <cell r="FC3">
            <v>413.38957199999999</v>
          </cell>
          <cell r="FD3">
            <v>0</v>
          </cell>
          <cell r="FE3">
            <v>260.58738699999998</v>
          </cell>
          <cell r="FF3">
            <v>10.925082</v>
          </cell>
          <cell r="FG3">
            <v>0</v>
          </cell>
          <cell r="FH3">
            <v>2647.7734259999997</v>
          </cell>
          <cell r="FI3">
            <v>2.7362829999999998</v>
          </cell>
          <cell r="FJ3">
            <v>38.773097999999997</v>
          </cell>
          <cell r="FK3">
            <v>351.48945699999996</v>
          </cell>
          <cell r="FL3">
            <v>5.034923</v>
          </cell>
          <cell r="FN3">
            <v>138.52038899999999</v>
          </cell>
          <cell r="FO3">
            <v>92.833686</v>
          </cell>
          <cell r="FP3">
            <v>1.7110839999999998</v>
          </cell>
          <cell r="FQ3">
            <v>11.344149</v>
          </cell>
          <cell r="FR3">
            <v>0.70794599999999996</v>
          </cell>
          <cell r="FS3">
            <v>8.8005E-2</v>
          </cell>
          <cell r="FT3">
            <v>31.121648999999998</v>
          </cell>
          <cell r="FU3">
            <v>0</v>
          </cell>
          <cell r="FV3">
            <v>7.9499509999999995</v>
          </cell>
          <cell r="FW3">
            <v>167.36860299999998</v>
          </cell>
          <cell r="FX3">
            <v>13.925756</v>
          </cell>
          <cell r="FY3">
            <v>0</v>
          </cell>
          <cell r="FZ3">
            <v>7.0278999999999994E-2</v>
          </cell>
          <cell r="GA3">
            <v>22.326588999999998</v>
          </cell>
          <cell r="GB3">
            <v>26.498404999999998</v>
          </cell>
          <cell r="GC3">
            <v>1.8771599999999999</v>
          </cell>
          <cell r="GD3">
            <v>1.200898</v>
          </cell>
          <cell r="GE3">
            <v>0.84070299999999998</v>
          </cell>
          <cell r="GF3">
            <v>0</v>
          </cell>
          <cell r="GG3">
            <v>7.3871089999999997</v>
          </cell>
          <cell r="GH3">
            <v>13.531203</v>
          </cell>
          <cell r="GI3">
            <v>0.95389799999999991</v>
          </cell>
          <cell r="GJ3">
            <v>0</v>
          </cell>
          <cell r="GK3">
            <v>3.0054650000000001</v>
          </cell>
          <cell r="GL3">
            <v>52.299889999999998</v>
          </cell>
          <cell r="GM3">
            <v>0.72683399999999998</v>
          </cell>
          <cell r="GN3">
            <v>54.817066999999994</v>
          </cell>
          <cell r="GO3">
            <v>6.3966969999999996</v>
          </cell>
          <cell r="GP3">
            <v>606.70941199999993</v>
          </cell>
          <cell r="GQ3">
            <v>0.52846599999999999</v>
          </cell>
          <cell r="GR3">
            <v>25.188703999999998</v>
          </cell>
          <cell r="GS3">
            <v>916.69433199999992</v>
          </cell>
          <cell r="GT3">
            <v>4.0568539999999995</v>
          </cell>
          <cell r="GV3">
            <v>63.860707999999995</v>
          </cell>
        </row>
      </sheetData>
      <sheetData sheetId="9">
        <row r="3">
          <cell r="AF3">
            <v>392.53602000000001</v>
          </cell>
          <cell r="AG3">
            <v>6.3051179999999993</v>
          </cell>
          <cell r="AH3">
            <v>18.584533</v>
          </cell>
          <cell r="AI3">
            <v>1.6945569999999999</v>
          </cell>
          <cell r="AJ3">
            <v>3.8300779999999999</v>
          </cell>
          <cell r="AK3">
            <v>48.634934999999999</v>
          </cell>
          <cell r="AL3">
            <v>56.905512999999999</v>
          </cell>
          <cell r="AM3">
            <v>7.5149699999999999</v>
          </cell>
          <cell r="AN3">
            <v>344.75785300000001</v>
          </cell>
          <cell r="AO3">
            <v>28.191656999999999</v>
          </cell>
          <cell r="AP3">
            <v>19.770989</v>
          </cell>
          <cell r="AQ3">
            <v>136.23666299999999</v>
          </cell>
          <cell r="AR3">
            <v>0</v>
          </cell>
          <cell r="AS3">
            <v>27.153357</v>
          </cell>
          <cell r="AT3">
            <v>3243.9803749999996</v>
          </cell>
          <cell r="AU3">
            <v>2.0205609999999998</v>
          </cell>
          <cell r="AV3">
            <v>4.024394</v>
          </cell>
          <cell r="AW3">
            <v>0</v>
          </cell>
          <cell r="AX3">
            <v>4.2221149999999996</v>
          </cell>
          <cell r="AY3">
            <v>1267.076403</v>
          </cell>
          <cell r="AZ3">
            <v>6.3807039999999997</v>
          </cell>
          <cell r="BA3">
            <v>0</v>
          </cell>
          <cell r="BB3">
            <v>170.37280199999998</v>
          </cell>
          <cell r="BC3">
            <v>25.204889999999999</v>
          </cell>
          <cell r="BD3">
            <v>179.10246100000001</v>
          </cell>
          <cell r="BE3">
            <v>98.591572999999997</v>
          </cell>
          <cell r="BF3">
            <v>2.7645469999999999</v>
          </cell>
          <cell r="BG3">
            <v>4308.0031659999995</v>
          </cell>
          <cell r="BH3">
            <v>2.9643189999999997</v>
          </cell>
          <cell r="BI3">
            <v>89.667158999999998</v>
          </cell>
          <cell r="BJ3">
            <v>1108.67785</v>
          </cell>
          <cell r="BK3">
            <v>12.330625</v>
          </cell>
          <cell r="BL3">
            <v>11617.500187</v>
          </cell>
          <cell r="BN3">
            <v>340.76838599999996</v>
          </cell>
          <cell r="BQ3">
            <v>95.424222</v>
          </cell>
          <cell r="BR3">
            <v>4.7049999999999995E-2</v>
          </cell>
          <cell r="BS3">
            <v>8.664947999999999</v>
          </cell>
          <cell r="BT3">
            <v>0.99015500000000001</v>
          </cell>
          <cell r="BU3">
            <v>1.5848000000000001E-2</v>
          </cell>
          <cell r="BV3">
            <v>0</v>
          </cell>
          <cell r="BW3">
            <v>13.151581999999999</v>
          </cell>
          <cell r="BX3">
            <v>2.5985939999999998</v>
          </cell>
          <cell r="BY3">
            <v>3.930628</v>
          </cell>
          <cell r="BZ3">
            <v>0</v>
          </cell>
          <cell r="CA3">
            <v>7.2125809999999992</v>
          </cell>
          <cell r="CB3">
            <v>42.769262999999995</v>
          </cell>
          <cell r="CC3">
            <v>0</v>
          </cell>
          <cell r="CD3">
            <v>9.6339459999999999</v>
          </cell>
          <cell r="CE3">
            <v>10.199669</v>
          </cell>
          <cell r="CF3">
            <v>0.24346499999999999</v>
          </cell>
          <cell r="CG3">
            <v>0.41430600000000001</v>
          </cell>
          <cell r="CH3">
            <v>0</v>
          </cell>
          <cell r="CI3">
            <v>0</v>
          </cell>
          <cell r="CJ3">
            <v>83.311464000000001</v>
          </cell>
          <cell r="CK3">
            <v>0.32900999999999997</v>
          </cell>
          <cell r="CL3">
            <v>0</v>
          </cell>
          <cell r="CM3">
            <v>10.157136999999999</v>
          </cell>
          <cell r="CN3">
            <v>0.23599999999999999</v>
          </cell>
          <cell r="CO3">
            <v>5.0324999999999995E-2</v>
          </cell>
          <cell r="CP3">
            <v>10.772898</v>
          </cell>
          <cell r="CQ3">
            <v>0.135549</v>
          </cell>
          <cell r="CR3">
            <v>1195.0051369999999</v>
          </cell>
          <cell r="CS3">
            <v>0.110593</v>
          </cell>
          <cell r="CT3">
            <v>12.265362</v>
          </cell>
          <cell r="CU3">
            <v>146.046188</v>
          </cell>
          <cell r="CV3">
            <v>0.92240699999999998</v>
          </cell>
          <cell r="CW3">
            <v>1654.6383269999999</v>
          </cell>
          <cell r="CX3">
            <v>90.159717000000001</v>
          </cell>
          <cell r="CY3">
            <v>4.627929</v>
          </cell>
          <cell r="CZ3">
            <v>1.7218559999999998</v>
          </cell>
          <cell r="DA3">
            <v>1.6750609999999999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1.2749999999999999E-2</v>
          </cell>
          <cell r="DG3">
            <v>9.9299999999999996E-4</v>
          </cell>
          <cell r="DH3">
            <v>0</v>
          </cell>
          <cell r="DI3">
            <v>8.046676999999999</v>
          </cell>
          <cell r="DJ3">
            <v>0.27549200000000001</v>
          </cell>
          <cell r="DK3">
            <v>0</v>
          </cell>
          <cell r="DL3">
            <v>7.0369389999999994</v>
          </cell>
          <cell r="DM3">
            <v>126.43936799999999</v>
          </cell>
          <cell r="DN3">
            <v>0.26743600000000001</v>
          </cell>
          <cell r="DO3">
            <v>0.16949</v>
          </cell>
          <cell r="DP3">
            <v>0</v>
          </cell>
          <cell r="DQ3">
            <v>0</v>
          </cell>
          <cell r="DR3">
            <v>2.47811</v>
          </cell>
          <cell r="DS3">
            <v>0.11256099999999999</v>
          </cell>
          <cell r="DT3">
            <v>0</v>
          </cell>
          <cell r="DU3">
            <v>1.7338439999999999</v>
          </cell>
          <cell r="DV3">
            <v>0.39622099999999999</v>
          </cell>
          <cell r="DW3">
            <v>38.021509000000002</v>
          </cell>
          <cell r="DX3">
            <v>42.331485999999998</v>
          </cell>
          <cell r="DY3">
            <v>0.19845599999999999</v>
          </cell>
          <cell r="DZ3">
            <v>1268.0119569999999</v>
          </cell>
          <cell r="EA3">
            <v>9.6998000000000001E-2</v>
          </cell>
          <cell r="EB3">
            <v>4.7815129999999995</v>
          </cell>
          <cell r="EC3">
            <v>46.903503999999998</v>
          </cell>
          <cell r="ED3">
            <v>4.2921269999999998</v>
          </cell>
          <cell r="EG3">
            <v>216.20900399999999</v>
          </cell>
          <cell r="EH3">
            <v>3.4031739999999999</v>
          </cell>
          <cell r="EI3">
            <v>2.4185749999999997</v>
          </cell>
          <cell r="EJ3">
            <v>0.28292299999999998</v>
          </cell>
          <cell r="EK3">
            <v>6.1362E-2</v>
          </cell>
          <cell r="EL3">
            <v>0</v>
          </cell>
          <cell r="EM3">
            <v>43.753921999999996</v>
          </cell>
          <cell r="EN3">
            <v>0.28226999999999997</v>
          </cell>
          <cell r="EO3">
            <v>233.31837399999998</v>
          </cell>
          <cell r="EP3">
            <v>27.867470999999998</v>
          </cell>
          <cell r="EQ3">
            <v>3.0314539999999996</v>
          </cell>
          <cell r="ER3">
            <v>92.968166999999994</v>
          </cell>
          <cell r="ES3">
            <v>0</v>
          </cell>
          <cell r="ET3">
            <v>1.8690999999999999E-2</v>
          </cell>
          <cell r="EU3">
            <v>3104.6488899999999</v>
          </cell>
          <cell r="EV3">
            <v>0.43785499999999999</v>
          </cell>
          <cell r="EW3">
            <v>2.7969779999999997</v>
          </cell>
          <cell r="EX3">
            <v>0</v>
          </cell>
          <cell r="EY3">
            <v>0</v>
          </cell>
          <cell r="EZ3">
            <v>1175.1539889999999</v>
          </cell>
          <cell r="FA3">
            <v>4.6008899999999997</v>
          </cell>
          <cell r="FB3">
            <v>0</v>
          </cell>
          <cell r="FC3">
            <v>154.284505</v>
          </cell>
          <cell r="FD3">
            <v>0.106764</v>
          </cell>
          <cell r="FE3">
            <v>138.869564</v>
          </cell>
          <cell r="FF3">
            <v>8.9717599999999997</v>
          </cell>
          <cell r="FG3">
            <v>9.0999999999999989E-5</v>
          </cell>
          <cell r="FH3">
            <v>1476.277464</v>
          </cell>
          <cell r="FI3">
            <v>2.1172420000000001</v>
          </cell>
          <cell r="FJ3">
            <v>45.207107000000001</v>
          </cell>
          <cell r="FK3">
            <v>222.77273</v>
          </cell>
          <cell r="FL3">
            <v>4.5429279999999999</v>
          </cell>
          <cell r="FN3">
            <v>192.26233499999998</v>
          </cell>
          <cell r="FO3">
            <v>75.076287999999991</v>
          </cell>
          <cell r="FP3">
            <v>1.1304959999999999</v>
          </cell>
          <cell r="FQ3">
            <v>5.7993209999999999</v>
          </cell>
          <cell r="FR3">
            <v>0.42147099999999998</v>
          </cell>
          <cell r="FS3">
            <v>3.7528679999999999</v>
          </cell>
          <cell r="FT3">
            <v>48.615055999999996</v>
          </cell>
          <cell r="FU3">
            <v>0</v>
          </cell>
          <cell r="FV3">
            <v>4.6210179999999994</v>
          </cell>
          <cell r="FW3">
            <v>107.507858</v>
          </cell>
          <cell r="FX3">
            <v>0.32418599999999997</v>
          </cell>
          <cell r="FY3">
            <v>1.4802769999999998</v>
          </cell>
          <cell r="FZ3">
            <v>7.2399999999999993E-4</v>
          </cell>
          <cell r="GA3">
            <v>0</v>
          </cell>
          <cell r="GB3">
            <v>10.447754</v>
          </cell>
          <cell r="GC3">
            <v>7.6007999999999992E-2</v>
          </cell>
          <cell r="GD3">
            <v>1.0718049999999999</v>
          </cell>
          <cell r="GE3">
            <v>0.64086699999999996</v>
          </cell>
          <cell r="GF3">
            <v>0</v>
          </cell>
          <cell r="GG3">
            <v>4.2221149999999996</v>
          </cell>
          <cell r="GH3">
            <v>6.0520439999999995</v>
          </cell>
          <cell r="GI3">
            <v>0.96808799999999995</v>
          </cell>
          <cell r="GJ3">
            <v>0</v>
          </cell>
          <cell r="GK3">
            <v>4.1973159999999998</v>
          </cell>
          <cell r="GL3">
            <v>24.465904999999999</v>
          </cell>
          <cell r="GM3">
            <v>5.9360999999999997E-2</v>
          </cell>
          <cell r="GN3">
            <v>36.515428999999997</v>
          </cell>
          <cell r="GO3">
            <v>2.4304509999999997</v>
          </cell>
          <cell r="GP3">
            <v>368.30890899999997</v>
          </cell>
          <cell r="GQ3">
            <v>0.63885199999999998</v>
          </cell>
          <cell r="GR3">
            <v>26.028706</v>
          </cell>
          <cell r="GS3">
            <v>692.93744399999991</v>
          </cell>
          <cell r="GT3">
            <v>2.2913600000000001</v>
          </cell>
          <cell r="GV3">
            <v>54.409211999999997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6"/>
      <sheetName val="1997"/>
      <sheetName val="1998"/>
      <sheetName val="1999"/>
    </sheetNames>
    <sheetDataSet>
      <sheetData sheetId="0">
        <row r="3">
          <cell r="AF3">
            <v>119.733616</v>
          </cell>
          <cell r="AG3">
            <v>41.743960000000001</v>
          </cell>
          <cell r="AH3">
            <v>110.517141</v>
          </cell>
          <cell r="AI3">
            <v>0.33734700000000001</v>
          </cell>
          <cell r="AJ3">
            <v>1.5165999999999999E-2</v>
          </cell>
          <cell r="AK3">
            <v>0</v>
          </cell>
          <cell r="AL3">
            <v>78.034818999999999</v>
          </cell>
          <cell r="AM3">
            <v>1.1645049999999999</v>
          </cell>
          <cell r="AN3">
            <v>115.71555099999999</v>
          </cell>
          <cell r="AO3">
            <v>9.6339790000000001</v>
          </cell>
          <cell r="AP3">
            <v>24.323376999999997</v>
          </cell>
          <cell r="AQ3">
            <v>48.271063999999996</v>
          </cell>
          <cell r="AR3">
            <v>0</v>
          </cell>
          <cell r="AS3">
            <v>4.8355519999999999</v>
          </cell>
          <cell r="AT3">
            <v>1920.0551349999998</v>
          </cell>
          <cell r="AU3">
            <v>0.71453699999999998</v>
          </cell>
          <cell r="AV3">
            <v>6.8515729999999992</v>
          </cell>
          <cell r="AW3">
            <v>0</v>
          </cell>
          <cell r="AX3">
            <v>1.6145149999999999</v>
          </cell>
          <cell r="AY3">
            <v>1395.252872</v>
          </cell>
          <cell r="AZ3">
            <v>5.4938319999999994</v>
          </cell>
          <cell r="BA3">
            <v>0</v>
          </cell>
          <cell r="BB3">
            <v>143.40831599999999</v>
          </cell>
          <cell r="BC3">
            <v>33.815821</v>
          </cell>
          <cell r="BD3">
            <v>527.85519499999998</v>
          </cell>
          <cell r="BE3">
            <v>0</v>
          </cell>
          <cell r="BF3">
            <v>0</v>
          </cell>
          <cell r="BG3">
            <v>2500.6354240000001</v>
          </cell>
          <cell r="BH3">
            <v>0.28319099999999997</v>
          </cell>
          <cell r="BI3">
            <v>58.340966999999999</v>
          </cell>
          <cell r="BJ3">
            <v>0</v>
          </cell>
          <cell r="BK3">
            <v>6.0858859999999995</v>
          </cell>
          <cell r="BL3">
            <v>7154.7333410000001</v>
          </cell>
          <cell r="BN3">
            <v>101.60054699999999</v>
          </cell>
          <cell r="BQ3">
            <v>37.575216999999995</v>
          </cell>
          <cell r="BR3">
            <v>0.103254</v>
          </cell>
          <cell r="BS3">
            <v>35.603946000000001</v>
          </cell>
          <cell r="BT3">
            <v>0.231269</v>
          </cell>
          <cell r="BU3">
            <v>2.8909999999999999E-3</v>
          </cell>
          <cell r="BV3">
            <v>0</v>
          </cell>
          <cell r="BW3">
            <v>4.09199</v>
          </cell>
          <cell r="BX3">
            <v>0.45605599999999996</v>
          </cell>
          <cell r="BY3">
            <v>3.7354259999999999</v>
          </cell>
          <cell r="BZ3">
            <v>0</v>
          </cell>
          <cell r="CA3">
            <v>6.8331900000000001</v>
          </cell>
          <cell r="CB3">
            <v>30.493684999999999</v>
          </cell>
          <cell r="CC3">
            <v>0</v>
          </cell>
          <cell r="CD3">
            <v>4.1922280000000001</v>
          </cell>
          <cell r="CE3">
            <v>43.938829999999996</v>
          </cell>
          <cell r="CF3">
            <v>3.6828E-2</v>
          </cell>
          <cell r="CG3">
            <v>0.73213299999999992</v>
          </cell>
          <cell r="CH3">
            <v>0</v>
          </cell>
          <cell r="CI3">
            <v>0.14292099999999999</v>
          </cell>
          <cell r="CJ3">
            <v>208.05907499999998</v>
          </cell>
          <cell r="CK3">
            <v>0.15484100000000001</v>
          </cell>
          <cell r="CL3">
            <v>0</v>
          </cell>
          <cell r="CM3">
            <v>142.292429</v>
          </cell>
          <cell r="CN3">
            <v>0</v>
          </cell>
          <cell r="CO3">
            <v>28.180672999999999</v>
          </cell>
          <cell r="CP3">
            <v>0</v>
          </cell>
          <cell r="CQ3">
            <v>0</v>
          </cell>
          <cell r="CR3">
            <v>341.887406</v>
          </cell>
          <cell r="CS3">
            <v>6.1912999999999996E-2</v>
          </cell>
          <cell r="CT3">
            <v>32.411729999999999</v>
          </cell>
          <cell r="CU3">
            <v>0</v>
          </cell>
          <cell r="CV3">
            <v>1.6013109999999999</v>
          </cell>
          <cell r="CW3">
            <v>922.81924199999992</v>
          </cell>
          <cell r="CX3">
            <v>31.811207</v>
          </cell>
          <cell r="CY3">
            <v>3.9667849999999998</v>
          </cell>
          <cell r="CZ3">
            <v>25.721592999999999</v>
          </cell>
          <cell r="DA3">
            <v>30.997328999999997</v>
          </cell>
          <cell r="DB3">
            <v>0</v>
          </cell>
          <cell r="DC3">
            <v>0</v>
          </cell>
          <cell r="DD3">
            <v>0</v>
          </cell>
          <cell r="DE3">
            <v>12.593707</v>
          </cell>
          <cell r="DF3">
            <v>1.4057E-2</v>
          </cell>
          <cell r="DG3">
            <v>1.8999999999999998E-5</v>
          </cell>
          <cell r="DH3">
            <v>0</v>
          </cell>
          <cell r="DI3">
            <v>3.6413000000000001E-2</v>
          </cell>
          <cell r="DJ3">
            <v>0.26628799999999997</v>
          </cell>
          <cell r="DK3">
            <v>0</v>
          </cell>
          <cell r="DL3">
            <v>4.1708999999999996E-2</v>
          </cell>
          <cell r="DM3">
            <v>103.46995199999999</v>
          </cell>
          <cell r="DN3">
            <v>0.16564099999999998</v>
          </cell>
          <cell r="DO3">
            <v>0.29147000000000001</v>
          </cell>
          <cell r="DP3">
            <v>0</v>
          </cell>
          <cell r="DQ3">
            <v>0</v>
          </cell>
          <cell r="DR3">
            <v>71.796599000000001</v>
          </cell>
          <cell r="DS3">
            <v>1.4711E-2</v>
          </cell>
          <cell r="DT3">
            <v>0</v>
          </cell>
          <cell r="DU3">
            <v>0</v>
          </cell>
          <cell r="DV3">
            <v>0</v>
          </cell>
          <cell r="DW3">
            <v>126.397019</v>
          </cell>
          <cell r="DX3">
            <v>0</v>
          </cell>
          <cell r="DY3">
            <v>0</v>
          </cell>
          <cell r="DZ3">
            <v>1658.2910949999998</v>
          </cell>
          <cell r="EA3">
            <v>2.7320000000000001E-3</v>
          </cell>
          <cell r="EB3">
            <v>1.7021869999999999</v>
          </cell>
          <cell r="EC3">
            <v>0</v>
          </cell>
          <cell r="ED3">
            <v>0.114744</v>
          </cell>
          <cell r="EG3">
            <v>32.063330000000001</v>
          </cell>
          <cell r="EH3">
            <v>3.918399</v>
          </cell>
          <cell r="EI3">
            <v>27.282195999999999</v>
          </cell>
          <cell r="EJ3">
            <v>0</v>
          </cell>
          <cell r="EK3">
            <v>0</v>
          </cell>
          <cell r="EL3">
            <v>0</v>
          </cell>
          <cell r="EM3">
            <v>38.643205999999999</v>
          </cell>
          <cell r="EN3">
            <v>0.12581399999999998</v>
          </cell>
          <cell r="EO3">
            <v>19.610156</v>
          </cell>
          <cell r="EP3">
            <v>9.6339790000000001</v>
          </cell>
          <cell r="EQ3">
            <v>16.208013999999999</v>
          </cell>
          <cell r="ER3">
            <v>17.036608999999999</v>
          </cell>
          <cell r="ES3">
            <v>0</v>
          </cell>
          <cell r="ET3">
            <v>0.50530200000000003</v>
          </cell>
          <cell r="EU3">
            <v>1769.41156</v>
          </cell>
          <cell r="EV3">
            <v>2.8523999999999997E-2</v>
          </cell>
          <cell r="EW3">
            <v>3.1926369999999999</v>
          </cell>
          <cell r="EX3">
            <v>0</v>
          </cell>
          <cell r="EY3">
            <v>0</v>
          </cell>
          <cell r="EZ3">
            <v>1058.973653</v>
          </cell>
          <cell r="FA3">
            <v>2.4381219999999999</v>
          </cell>
          <cell r="FB3">
            <v>0</v>
          </cell>
          <cell r="FC3">
            <v>0.11748399999999999</v>
          </cell>
          <cell r="FD3">
            <v>0</v>
          </cell>
          <cell r="FE3">
            <v>343.73395399999998</v>
          </cell>
          <cell r="FF3">
            <v>0</v>
          </cell>
          <cell r="FG3">
            <v>0</v>
          </cell>
          <cell r="FH3">
            <v>2.9254729999999998</v>
          </cell>
          <cell r="FI3">
            <v>5.5051999999999997E-2</v>
          </cell>
          <cell r="FJ3">
            <v>10.38316</v>
          </cell>
          <cell r="FK3">
            <v>0</v>
          </cell>
          <cell r="FL3">
            <v>1.6384209999999999</v>
          </cell>
          <cell r="FN3">
            <v>27.861657999999998</v>
          </cell>
          <cell r="FO3">
            <v>42.898553</v>
          </cell>
          <cell r="FP3">
            <v>12.000714</v>
          </cell>
          <cell r="FQ3">
            <v>16.615956999999998</v>
          </cell>
          <cell r="FR3">
            <v>0.10432799999999999</v>
          </cell>
          <cell r="FS3">
            <v>1.2274999999999999E-2</v>
          </cell>
          <cell r="FT3">
            <v>0</v>
          </cell>
          <cell r="FU3">
            <v>22.705915999999998</v>
          </cell>
          <cell r="FV3">
            <v>0.56111</v>
          </cell>
          <cell r="FW3">
            <v>92.369950000000003</v>
          </cell>
          <cell r="FX3">
            <v>0</v>
          </cell>
          <cell r="FY3">
            <v>1.24576</v>
          </cell>
          <cell r="FZ3">
            <v>8.9859999999999995E-2</v>
          </cell>
          <cell r="GA3">
            <v>0</v>
          </cell>
          <cell r="GB3">
            <v>8.4028999999999993E-2</v>
          </cell>
          <cell r="GC3">
            <v>1.08433</v>
          </cell>
          <cell r="GD3">
            <v>0.290215</v>
          </cell>
          <cell r="GE3">
            <v>2.619294</v>
          </cell>
          <cell r="GF3">
            <v>0</v>
          </cell>
          <cell r="GG3">
            <v>1.4652269999999998</v>
          </cell>
          <cell r="GH3">
            <v>56.339016000000001</v>
          </cell>
          <cell r="GI3">
            <v>1.7705499999999998</v>
          </cell>
          <cell r="GJ3">
            <v>0</v>
          </cell>
          <cell r="GK3">
            <v>0.99840299999999993</v>
          </cell>
          <cell r="GL3">
            <v>33.815821</v>
          </cell>
          <cell r="GM3">
            <v>27.298211999999999</v>
          </cell>
          <cell r="GN3">
            <v>0</v>
          </cell>
          <cell r="GO3">
            <v>0</v>
          </cell>
          <cell r="GP3">
            <v>497.44084599999996</v>
          </cell>
          <cell r="GQ3">
            <v>0.163494</v>
          </cell>
          <cell r="GR3">
            <v>13.113026999999999</v>
          </cell>
          <cell r="GS3">
            <v>0</v>
          </cell>
          <cell r="GT3">
            <v>2.2481399999999998</v>
          </cell>
          <cell r="GV3">
            <v>37.644013999999999</v>
          </cell>
        </row>
        <row r="4">
          <cell r="AF4" t="str">
            <v>EU-28</v>
          </cell>
          <cell r="AG4" t="str">
            <v>China</v>
          </cell>
          <cell r="AH4" t="str">
            <v>Hong Kong</v>
          </cell>
          <cell r="AI4" t="str">
            <v>Australia</v>
          </cell>
          <cell r="AJ4" t="str">
            <v>Brazil</v>
          </cell>
          <cell r="AK4" t="str">
            <v>Cambodia</v>
          </cell>
          <cell r="AL4" t="str">
            <v>Cameroon</v>
          </cell>
          <cell r="AM4" t="str">
            <v>Canada</v>
          </cell>
          <cell r="AN4" t="str">
            <v>Côte d'Ivoire</v>
          </cell>
          <cell r="AO4" t="str">
            <v>Gabon</v>
          </cell>
          <cell r="AP4" t="str">
            <v>Ghana</v>
          </cell>
          <cell r="AQ4" t="str">
            <v>Guatemala</v>
          </cell>
          <cell r="AR4" t="str">
            <v>Guinea</v>
          </cell>
          <cell r="AS4" t="str">
            <v>India</v>
          </cell>
          <cell r="AT4" t="str">
            <v>Indonesia</v>
          </cell>
          <cell r="AU4" t="str">
            <v>Japan</v>
          </cell>
          <cell r="AV4" t="str">
            <v>Korea, South</v>
          </cell>
          <cell r="AW4" t="str">
            <v>Laos</v>
          </cell>
          <cell r="AX4" t="str">
            <v>Malawi</v>
          </cell>
          <cell r="AY4" t="str">
            <v>Malaysia</v>
          </cell>
          <cell r="AZ4" t="str">
            <v>Mexico</v>
          </cell>
          <cell r="BA4" t="str">
            <v>Myanmar</v>
          </cell>
          <cell r="BB4" t="str">
            <v>Nigeria</v>
          </cell>
          <cell r="BC4" t="str">
            <v>Philippines</v>
          </cell>
          <cell r="BD4" t="str">
            <v>Singapore</v>
          </cell>
          <cell r="BE4" t="str">
            <v>Sri Lanka</v>
          </cell>
          <cell r="BF4" t="str">
            <v>Taiwan</v>
          </cell>
          <cell r="BG4" t="str">
            <v>Thailand</v>
          </cell>
          <cell r="BH4" t="str">
            <v>Turkey</v>
          </cell>
          <cell r="BI4" t="str">
            <v>USA</v>
          </cell>
          <cell r="BJ4" t="str">
            <v>Viet Nam</v>
          </cell>
          <cell r="BK4" t="str">
            <v>Rest of World</v>
          </cell>
          <cell r="BN4" t="str">
            <v>Intra-EU</v>
          </cell>
        </row>
      </sheetData>
      <sheetData sheetId="1">
        <row r="3">
          <cell r="AF3">
            <v>134.80665999999999</v>
          </cell>
          <cell r="AG3">
            <v>47.929344</v>
          </cell>
          <cell r="AH3">
            <v>84.889127000000002</v>
          </cell>
          <cell r="AI3">
            <v>0.44011899999999998</v>
          </cell>
          <cell r="AJ3">
            <v>3.2819999999999998E-3</v>
          </cell>
          <cell r="AK3">
            <v>0</v>
          </cell>
          <cell r="AL3">
            <v>40.350082</v>
          </cell>
          <cell r="AM3">
            <v>6.8957289999999993</v>
          </cell>
          <cell r="AN3">
            <v>100.608795</v>
          </cell>
          <cell r="AO3">
            <v>8.7196160000000003</v>
          </cell>
          <cell r="AP3">
            <v>8.7920979999999993</v>
          </cell>
          <cell r="AQ3">
            <v>38.298347999999997</v>
          </cell>
          <cell r="AR3">
            <v>0</v>
          </cell>
          <cell r="AS3">
            <v>1.699746</v>
          </cell>
          <cell r="AT3">
            <v>1498.8313559999999</v>
          </cell>
          <cell r="AU3">
            <v>0.60859600000000003</v>
          </cell>
          <cell r="AV3">
            <v>4.6012899999999997</v>
          </cell>
          <cell r="AW3">
            <v>0</v>
          </cell>
          <cell r="AX3">
            <v>2.3201719999999999</v>
          </cell>
          <cell r="AY3">
            <v>1058.8941479999999</v>
          </cell>
          <cell r="AZ3">
            <v>2.915937</v>
          </cell>
          <cell r="BA3">
            <v>0</v>
          </cell>
          <cell r="BB3">
            <v>3.684545</v>
          </cell>
          <cell r="BC3">
            <v>25.001192</v>
          </cell>
          <cell r="BD3">
            <v>357.74234999999999</v>
          </cell>
          <cell r="BE3">
            <v>0</v>
          </cell>
          <cell r="BF3">
            <v>3.2327000000000002E-2</v>
          </cell>
          <cell r="BG3">
            <v>1853.336268</v>
          </cell>
          <cell r="BH3">
            <v>0.18296399999999999</v>
          </cell>
          <cell r="BI3">
            <v>55.877412</v>
          </cell>
          <cell r="BJ3">
            <v>0</v>
          </cell>
          <cell r="BK3">
            <v>19.643456</v>
          </cell>
          <cell r="BL3">
            <v>5357.1049589999993</v>
          </cell>
          <cell r="BN3">
            <v>116.56969599999999</v>
          </cell>
          <cell r="BQ3">
            <v>34.740293999999999</v>
          </cell>
          <cell r="BR3">
            <v>0.67484699999999997</v>
          </cell>
          <cell r="BS3">
            <v>29.240952</v>
          </cell>
          <cell r="BT3">
            <v>6.9314000000000001E-2</v>
          </cell>
          <cell r="BU3">
            <v>2.9719999999999998E-3</v>
          </cell>
          <cell r="BV3">
            <v>0</v>
          </cell>
          <cell r="BW3">
            <v>5.077642</v>
          </cell>
          <cell r="BX3">
            <v>0.26954899999999998</v>
          </cell>
          <cell r="BY3">
            <v>2.5456149999999997</v>
          </cell>
          <cell r="BZ3">
            <v>0</v>
          </cell>
          <cell r="CA3">
            <v>2.7634539999999999</v>
          </cell>
          <cell r="CB3">
            <v>23.450336999999998</v>
          </cell>
          <cell r="CC3">
            <v>0</v>
          </cell>
          <cell r="CD3">
            <v>1.150088</v>
          </cell>
          <cell r="CE3">
            <v>26.035153999999999</v>
          </cell>
          <cell r="CF3">
            <v>7.0058999999999996E-2</v>
          </cell>
          <cell r="CG3">
            <v>1.7536959999999999</v>
          </cell>
          <cell r="CH3">
            <v>0</v>
          </cell>
          <cell r="CI3">
            <v>0.81896399999999991</v>
          </cell>
          <cell r="CJ3">
            <v>160.03575799999999</v>
          </cell>
          <cell r="CK3">
            <v>0.19836799999999999</v>
          </cell>
          <cell r="CL3">
            <v>0</v>
          </cell>
          <cell r="CM3">
            <v>3.684545</v>
          </cell>
          <cell r="CN3">
            <v>5.9999999999999995E-5</v>
          </cell>
          <cell r="CO3">
            <v>20.482875999999997</v>
          </cell>
          <cell r="CP3">
            <v>0</v>
          </cell>
          <cell r="CQ3">
            <v>1.3814999999999999E-2</v>
          </cell>
          <cell r="CR3">
            <v>273.50646499999999</v>
          </cell>
          <cell r="CS3">
            <v>5.7669999999999996E-3</v>
          </cell>
          <cell r="CT3">
            <v>30.496676999999998</v>
          </cell>
          <cell r="CU3">
            <v>0</v>
          </cell>
          <cell r="CV3">
            <v>0.79192099999999999</v>
          </cell>
          <cell r="CW3">
            <v>617.879189</v>
          </cell>
          <cell r="CX3">
            <v>27.760437</v>
          </cell>
          <cell r="CY3">
            <v>4.8950290000000001</v>
          </cell>
          <cell r="CZ3">
            <v>30.673834999999997</v>
          </cell>
          <cell r="DA3">
            <v>22.727981</v>
          </cell>
          <cell r="DB3">
            <v>3.0339999999999998E-3</v>
          </cell>
          <cell r="DC3">
            <v>0</v>
          </cell>
          <cell r="DD3">
            <v>0</v>
          </cell>
          <cell r="DE3">
            <v>3.6247609999999999</v>
          </cell>
          <cell r="DF3">
            <v>0.21806699999999998</v>
          </cell>
          <cell r="DG3">
            <v>0</v>
          </cell>
          <cell r="DH3">
            <v>0</v>
          </cell>
          <cell r="DI3">
            <v>2.7004999999999998E-2</v>
          </cell>
          <cell r="DJ3">
            <v>3.4452999999999998E-2</v>
          </cell>
          <cell r="DK3">
            <v>0</v>
          </cell>
          <cell r="DL3">
            <v>3.3274999999999999E-2</v>
          </cell>
          <cell r="DM3">
            <v>64.535364000000001</v>
          </cell>
          <cell r="DN3">
            <v>0.146116</v>
          </cell>
          <cell r="DO3">
            <v>0.18063099999999999</v>
          </cell>
          <cell r="DP3">
            <v>0</v>
          </cell>
          <cell r="DQ3">
            <v>0</v>
          </cell>
          <cell r="DR3">
            <v>50.095506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93.307434000000001</v>
          </cell>
          <cell r="DX3">
            <v>0</v>
          </cell>
          <cell r="DY3">
            <v>1.0859999999999999E-3</v>
          </cell>
          <cell r="DZ3">
            <v>1088.4401739999998</v>
          </cell>
          <cell r="EA3">
            <v>0</v>
          </cell>
          <cell r="EB3">
            <v>2.6555800000000001</v>
          </cell>
          <cell r="EC3">
            <v>0</v>
          </cell>
          <cell r="ED3">
            <v>2.349844</v>
          </cell>
          <cell r="EG3">
            <v>42.435251999999998</v>
          </cell>
          <cell r="EH3">
            <v>0.82924199999999992</v>
          </cell>
          <cell r="EI3">
            <v>18.471339999999998</v>
          </cell>
          <cell r="EJ3">
            <v>1.0219999999999999E-3</v>
          </cell>
          <cell r="EK3">
            <v>0</v>
          </cell>
          <cell r="EL3">
            <v>0</v>
          </cell>
          <cell r="EM3">
            <v>19.761431999999999</v>
          </cell>
          <cell r="EN3">
            <v>0.47416999999999998</v>
          </cell>
          <cell r="EO3">
            <v>50.329093999999998</v>
          </cell>
          <cell r="EP3">
            <v>8.7196160000000003</v>
          </cell>
          <cell r="EQ3">
            <v>6.0015459999999994</v>
          </cell>
          <cell r="ER3">
            <v>14.600579999999999</v>
          </cell>
          <cell r="ES3">
            <v>0</v>
          </cell>
          <cell r="ET3">
            <v>0.36559999999999998</v>
          </cell>
          <cell r="EU3">
            <v>1402.4307389999999</v>
          </cell>
          <cell r="EV3">
            <v>1.8232999999999999E-2</v>
          </cell>
          <cell r="EW3">
            <v>1.576133</v>
          </cell>
          <cell r="EX3">
            <v>0</v>
          </cell>
          <cell r="EY3">
            <v>0</v>
          </cell>
          <cell r="EZ3">
            <v>811.61019899999997</v>
          </cell>
          <cell r="FA3">
            <v>1.9461629999999999</v>
          </cell>
          <cell r="FB3">
            <v>0</v>
          </cell>
          <cell r="FC3">
            <v>0</v>
          </cell>
          <cell r="FD3">
            <v>0</v>
          </cell>
          <cell r="FE3">
            <v>207.46176199999999</v>
          </cell>
          <cell r="FF3">
            <v>0</v>
          </cell>
          <cell r="FG3">
            <v>0</v>
          </cell>
          <cell r="FH3">
            <v>2.4260839999999999</v>
          </cell>
          <cell r="FI3">
            <v>0.151557</v>
          </cell>
          <cell r="FJ3">
            <v>9.5347019999999993</v>
          </cell>
          <cell r="FK3">
            <v>0</v>
          </cell>
          <cell r="FL3">
            <v>10.927418999999999</v>
          </cell>
          <cell r="FN3">
            <v>40.058247999999999</v>
          </cell>
          <cell r="FO3">
            <v>47.076408000000001</v>
          </cell>
          <cell r="FP3">
            <v>15.74959</v>
          </cell>
          <cell r="FQ3">
            <v>14.357386999999999</v>
          </cell>
          <cell r="FR3">
            <v>0.36674899999999999</v>
          </cell>
          <cell r="FS3">
            <v>3.1E-4</v>
          </cell>
          <cell r="FT3">
            <v>0</v>
          </cell>
          <cell r="FU3">
            <v>11.886246999999999</v>
          </cell>
          <cell r="FV3">
            <v>5.9296289999999994</v>
          </cell>
          <cell r="FW3">
            <v>47.701634999999996</v>
          </cell>
          <cell r="FX3">
            <v>0</v>
          </cell>
          <cell r="FY3">
            <v>9.2999999999999997E-5</v>
          </cell>
          <cell r="FZ3">
            <v>5.8046E-2</v>
          </cell>
          <cell r="GA3">
            <v>0</v>
          </cell>
          <cell r="GB3">
            <v>0.110109</v>
          </cell>
          <cell r="GC3">
            <v>0.24276899999999998</v>
          </cell>
          <cell r="GD3">
            <v>0.34017399999999998</v>
          </cell>
          <cell r="GE3">
            <v>0.98877099999999996</v>
          </cell>
          <cell r="GF3">
            <v>0</v>
          </cell>
          <cell r="GG3">
            <v>1.5012079999999999</v>
          </cell>
          <cell r="GH3">
            <v>37.079662999999996</v>
          </cell>
          <cell r="GI3">
            <v>0.38727200000000001</v>
          </cell>
          <cell r="GJ3">
            <v>0</v>
          </cell>
          <cell r="GK3">
            <v>0</v>
          </cell>
          <cell r="GL3">
            <v>25.001131999999998</v>
          </cell>
          <cell r="GM3">
            <v>32.367905999999998</v>
          </cell>
          <cell r="GN3">
            <v>0</v>
          </cell>
          <cell r="GO3">
            <v>1.7426000000000001E-2</v>
          </cell>
          <cell r="GP3">
            <v>488.78103999999996</v>
          </cell>
          <cell r="GQ3">
            <v>2.3814999999999999E-2</v>
          </cell>
          <cell r="GR3">
            <v>12.47921</v>
          </cell>
          <cell r="GS3">
            <v>0</v>
          </cell>
          <cell r="GT3">
            <v>3.2744389999999997</v>
          </cell>
          <cell r="GV3">
            <v>42.337803999999998</v>
          </cell>
        </row>
      </sheetData>
      <sheetData sheetId="2">
        <row r="3">
          <cell r="AF3">
            <v>128.06463499999998</v>
          </cell>
          <cell r="AG3">
            <v>13.831244999999999</v>
          </cell>
          <cell r="AH3">
            <v>63.830901999999995</v>
          </cell>
          <cell r="AI3">
            <v>0.26522999999999997</v>
          </cell>
          <cell r="AJ3">
            <v>4.5853999999999999E-2</v>
          </cell>
          <cell r="AK3">
            <v>0</v>
          </cell>
          <cell r="AL3">
            <v>0</v>
          </cell>
          <cell r="AM3">
            <v>17.391026999999998</v>
          </cell>
          <cell r="AN3">
            <v>75.301042999999993</v>
          </cell>
          <cell r="AO3">
            <v>6.8483499999999999</v>
          </cell>
          <cell r="AP3">
            <v>4.6393209999999998</v>
          </cell>
          <cell r="AQ3">
            <v>27.165205</v>
          </cell>
          <cell r="AR3">
            <v>0</v>
          </cell>
          <cell r="AS3">
            <v>0.83598600000000001</v>
          </cell>
          <cell r="AT3">
            <v>1106.2950859999999</v>
          </cell>
          <cell r="AU3">
            <v>0.48041399999999995</v>
          </cell>
          <cell r="AV3">
            <v>1.3599669999999999</v>
          </cell>
          <cell r="AW3">
            <v>0</v>
          </cell>
          <cell r="AX3">
            <v>1.346932</v>
          </cell>
          <cell r="AY3">
            <v>723.19778099999996</v>
          </cell>
          <cell r="AZ3">
            <v>1.1069309999999999</v>
          </cell>
          <cell r="BA3">
            <v>0</v>
          </cell>
          <cell r="BB3">
            <v>1.488667</v>
          </cell>
          <cell r="BC3">
            <v>14.251764</v>
          </cell>
          <cell r="BD3">
            <v>242.93696199999999</v>
          </cell>
          <cell r="BE3">
            <v>0</v>
          </cell>
          <cell r="BF3">
            <v>0.97132799999999997</v>
          </cell>
          <cell r="BG3">
            <v>1342.6542529999999</v>
          </cell>
          <cell r="BH3">
            <v>0.12870699999999999</v>
          </cell>
          <cell r="BI3">
            <v>48.964838999999998</v>
          </cell>
          <cell r="BJ3">
            <v>0</v>
          </cell>
          <cell r="BK3">
            <v>10.315199999999999</v>
          </cell>
          <cell r="BL3">
            <v>3833.7176289999998</v>
          </cell>
          <cell r="BN3">
            <v>109.559726</v>
          </cell>
          <cell r="BQ3">
            <v>30.624924999999998</v>
          </cell>
          <cell r="BR3">
            <v>0.72350399999999992</v>
          </cell>
          <cell r="BS3">
            <v>20.951264999999999</v>
          </cell>
          <cell r="BT3">
            <v>2.4815999999999998E-2</v>
          </cell>
          <cell r="BU3">
            <v>1.5325E-2</v>
          </cell>
          <cell r="BV3">
            <v>0</v>
          </cell>
          <cell r="BW3">
            <v>0</v>
          </cell>
          <cell r="BX3">
            <v>0.440969</v>
          </cell>
          <cell r="BY3">
            <v>2.216154</v>
          </cell>
          <cell r="BZ3">
            <v>0</v>
          </cell>
          <cell r="CA3">
            <v>0.23210499999999998</v>
          </cell>
          <cell r="CB3">
            <v>16.372910000000001</v>
          </cell>
          <cell r="CC3">
            <v>0</v>
          </cell>
          <cell r="CD3">
            <v>0.47853899999999999</v>
          </cell>
          <cell r="CE3">
            <v>13.984981999999999</v>
          </cell>
          <cell r="CF3">
            <v>0.109927</v>
          </cell>
          <cell r="CG3">
            <v>0.328434</v>
          </cell>
          <cell r="CH3">
            <v>0</v>
          </cell>
          <cell r="CI3">
            <v>0.18223399999999998</v>
          </cell>
          <cell r="CJ3">
            <v>88.138750000000002</v>
          </cell>
          <cell r="CK3">
            <v>0.28501799999999999</v>
          </cell>
          <cell r="CL3">
            <v>0</v>
          </cell>
          <cell r="CM3">
            <v>1.197416</v>
          </cell>
          <cell r="CN3">
            <v>3.7329999999999998E-3</v>
          </cell>
          <cell r="CO3">
            <v>14.369565999999999</v>
          </cell>
          <cell r="CP3">
            <v>0</v>
          </cell>
          <cell r="CQ3">
            <v>0.423821</v>
          </cell>
          <cell r="CR3">
            <v>216.55504499999998</v>
          </cell>
          <cell r="CS3">
            <v>2.0147999999999999E-2</v>
          </cell>
          <cell r="CT3">
            <v>27.539486999999998</v>
          </cell>
          <cell r="CU3">
            <v>0</v>
          </cell>
          <cell r="CV3">
            <v>1.128458</v>
          </cell>
          <cell r="CW3">
            <v>436.347531</v>
          </cell>
          <cell r="CX3">
            <v>24.493008999999997</v>
          </cell>
          <cell r="CY3">
            <v>4.8760569999999994</v>
          </cell>
          <cell r="CZ3">
            <v>8.1436799999999998</v>
          </cell>
          <cell r="DA3">
            <v>14.423660999999999</v>
          </cell>
          <cell r="DB3">
            <v>2.3583999999999997E-2</v>
          </cell>
          <cell r="DC3">
            <v>0</v>
          </cell>
          <cell r="DD3">
            <v>0</v>
          </cell>
          <cell r="DE3">
            <v>0</v>
          </cell>
          <cell r="DF3">
            <v>0.52007700000000001</v>
          </cell>
          <cell r="DG3">
            <v>0</v>
          </cell>
          <cell r="DH3">
            <v>0</v>
          </cell>
          <cell r="DI3">
            <v>0</v>
          </cell>
          <cell r="DJ3">
            <v>3.9411999999999996E-2</v>
          </cell>
          <cell r="DK3">
            <v>0</v>
          </cell>
          <cell r="DL3">
            <v>4.9935E-2</v>
          </cell>
          <cell r="DM3">
            <v>33.833290999999996</v>
          </cell>
          <cell r="DN3">
            <v>2.4346E-2</v>
          </cell>
          <cell r="DO3">
            <v>4.627E-3</v>
          </cell>
          <cell r="DP3">
            <v>0</v>
          </cell>
          <cell r="DQ3">
            <v>0</v>
          </cell>
          <cell r="DR3">
            <v>28.387872999999999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71.780434999999997</v>
          </cell>
          <cell r="DX3">
            <v>0</v>
          </cell>
          <cell r="DY3">
            <v>1.2034999999999999E-2</v>
          </cell>
          <cell r="DZ3">
            <v>751.44270899999992</v>
          </cell>
          <cell r="EA3">
            <v>2.5051E-2</v>
          </cell>
          <cell r="EB3">
            <v>2.814282</v>
          </cell>
          <cell r="EC3">
            <v>0</v>
          </cell>
          <cell r="ED3">
            <v>0.185892</v>
          </cell>
          <cell r="EG3">
            <v>37.470016000000001</v>
          </cell>
          <cell r="EH3">
            <v>0.61733799999999994</v>
          </cell>
          <cell r="EI3">
            <v>11.880929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0.13886699999999999</v>
          </cell>
          <cell r="EO3">
            <v>40.561354999999999</v>
          </cell>
          <cell r="EP3">
            <v>6.8480109999999996</v>
          </cell>
          <cell r="EQ3">
            <v>4.3535940000000002</v>
          </cell>
          <cell r="ER3">
            <v>10.729398999999999</v>
          </cell>
          <cell r="ES3">
            <v>0</v>
          </cell>
          <cell r="ET3">
            <v>0.15939699999999998</v>
          </cell>
          <cell r="EU3">
            <v>1053.3329699999999</v>
          </cell>
          <cell r="EV3">
            <v>2.3932999999999999E-2</v>
          </cell>
          <cell r="EW3">
            <v>0.60223599999999999</v>
          </cell>
          <cell r="EX3">
            <v>0</v>
          </cell>
          <cell r="EY3">
            <v>0</v>
          </cell>
          <cell r="EZ3">
            <v>585.33918299999993</v>
          </cell>
          <cell r="FA3">
            <v>0.34633399999999998</v>
          </cell>
          <cell r="FB3">
            <v>0</v>
          </cell>
          <cell r="FC3">
            <v>8.2604999999999998E-2</v>
          </cell>
          <cell r="FD3">
            <v>0</v>
          </cell>
          <cell r="FE3">
            <v>137.444895</v>
          </cell>
          <cell r="FF3">
            <v>0</v>
          </cell>
          <cell r="FG3">
            <v>1.018E-2</v>
          </cell>
          <cell r="FH3">
            <v>1.7967629999999999</v>
          </cell>
          <cell r="FI3">
            <v>3.4096000000000001E-2</v>
          </cell>
          <cell r="FJ3">
            <v>6.1212669999999996</v>
          </cell>
          <cell r="FK3">
            <v>0</v>
          </cell>
          <cell r="FL3">
            <v>6.1522079999999999</v>
          </cell>
          <cell r="FN3">
            <v>34.520178000000001</v>
          </cell>
          <cell r="FO3">
            <v>48.039916999999996</v>
          </cell>
          <cell r="FP3">
            <v>4.3467229999999999</v>
          </cell>
          <cell r="FQ3">
            <v>16.497713999999998</v>
          </cell>
          <cell r="FR3">
            <v>0.21682999999999999</v>
          </cell>
          <cell r="FS3">
            <v>2.8617E-2</v>
          </cell>
          <cell r="FT3">
            <v>0</v>
          </cell>
          <cell r="FU3">
            <v>0</v>
          </cell>
          <cell r="FV3">
            <v>16.289109</v>
          </cell>
          <cell r="FW3">
            <v>32.523533999999998</v>
          </cell>
          <cell r="FX3">
            <v>3.39E-4</v>
          </cell>
          <cell r="FY3">
            <v>5.3621999999999996E-2</v>
          </cell>
          <cell r="FZ3">
            <v>2.3385E-2</v>
          </cell>
          <cell r="GA3">
            <v>0</v>
          </cell>
          <cell r="GB3">
            <v>0.14721299999999998</v>
          </cell>
          <cell r="GC3">
            <v>0.30208299999999999</v>
          </cell>
          <cell r="GD3">
            <v>0.32220799999999999</v>
          </cell>
          <cell r="GE3">
            <v>0.40722700000000001</v>
          </cell>
          <cell r="GF3">
            <v>0</v>
          </cell>
          <cell r="GG3">
            <v>1.0578639999999999</v>
          </cell>
          <cell r="GH3">
            <v>21.228887999999998</v>
          </cell>
          <cell r="GI3">
            <v>0.34085799999999999</v>
          </cell>
          <cell r="GJ3">
            <v>0</v>
          </cell>
          <cell r="GK3">
            <v>0.208646</v>
          </cell>
          <cell r="GL3">
            <v>14.248030999999999</v>
          </cell>
          <cell r="GM3">
            <v>15.233288</v>
          </cell>
          <cell r="GN3">
            <v>0</v>
          </cell>
          <cell r="GO3">
            <v>0.52529199999999998</v>
          </cell>
          <cell r="GP3">
            <v>372.628894</v>
          </cell>
          <cell r="GQ3">
            <v>4.9399999999999999E-2</v>
          </cell>
          <cell r="GR3">
            <v>12.052057999999999</v>
          </cell>
          <cell r="GS3">
            <v>0</v>
          </cell>
          <cell r="GT3">
            <v>1.7850279999999998</v>
          </cell>
          <cell r="GV3">
            <v>42.474153000000001</v>
          </cell>
        </row>
      </sheetData>
      <sheetData sheetId="3">
        <row r="3">
          <cell r="AF3">
            <v>105.126604</v>
          </cell>
          <cell r="AG3">
            <v>2.2101859999999998</v>
          </cell>
          <cell r="AH3">
            <v>43.731812999999995</v>
          </cell>
          <cell r="AI3">
            <v>1.2209859999999999</v>
          </cell>
          <cell r="AJ3">
            <v>0.180033</v>
          </cell>
          <cell r="AK3">
            <v>0</v>
          </cell>
          <cell r="AL3">
            <v>0</v>
          </cell>
          <cell r="AM3">
            <v>2.6023860000000001</v>
          </cell>
          <cell r="AN3">
            <v>67.807053999999994</v>
          </cell>
          <cell r="AO3">
            <v>3.1182349999999999</v>
          </cell>
          <cell r="AP3">
            <v>6.8252869999999994</v>
          </cell>
          <cell r="AQ3">
            <v>25.526180999999998</v>
          </cell>
          <cell r="AR3">
            <v>0</v>
          </cell>
          <cell r="AS3">
            <v>1.1068259999999999</v>
          </cell>
          <cell r="AT3">
            <v>850.02592599999991</v>
          </cell>
          <cell r="AU3">
            <v>0.78437999999999997</v>
          </cell>
          <cell r="AV3">
            <v>0.97153</v>
          </cell>
          <cell r="AW3">
            <v>0</v>
          </cell>
          <cell r="AX3">
            <v>1.4118439999999999</v>
          </cell>
          <cell r="AY3">
            <v>616.68192399999998</v>
          </cell>
          <cell r="AZ3">
            <v>0.70267199999999996</v>
          </cell>
          <cell r="BA3">
            <v>0</v>
          </cell>
          <cell r="BB3">
            <v>0.181592</v>
          </cell>
          <cell r="BC3">
            <v>11.756086999999999</v>
          </cell>
          <cell r="BD3">
            <v>219.085421</v>
          </cell>
          <cell r="BE3">
            <v>32.614353000000001</v>
          </cell>
          <cell r="BF3">
            <v>0.73990199999999995</v>
          </cell>
          <cell r="BG3">
            <v>1158.9191189999999</v>
          </cell>
          <cell r="BH3">
            <v>0.54633900000000002</v>
          </cell>
          <cell r="BI3">
            <v>52.413854999999998</v>
          </cell>
          <cell r="BJ3">
            <v>0</v>
          </cell>
          <cell r="BK3">
            <v>5.7634859999999994</v>
          </cell>
          <cell r="BL3">
            <v>3212.0540209999999</v>
          </cell>
          <cell r="BN3">
            <v>89.669610999999989</v>
          </cell>
          <cell r="BQ3">
            <v>26.068242999999999</v>
          </cell>
          <cell r="BR3">
            <v>0.206484</v>
          </cell>
          <cell r="BS3">
            <v>15.128373999999999</v>
          </cell>
          <cell r="BT3">
            <v>1.0077430000000001</v>
          </cell>
          <cell r="BU3">
            <v>4.091E-3</v>
          </cell>
          <cell r="BV3">
            <v>0</v>
          </cell>
          <cell r="BW3">
            <v>0</v>
          </cell>
          <cell r="BX3">
            <v>0.146179</v>
          </cell>
          <cell r="BY3">
            <v>1.305858</v>
          </cell>
          <cell r="BZ3">
            <v>0</v>
          </cell>
          <cell r="CA3">
            <v>1.6098999999999999E-2</v>
          </cell>
          <cell r="CB3">
            <v>13.559614</v>
          </cell>
          <cell r="CC3">
            <v>0</v>
          </cell>
          <cell r="CD3">
            <v>0.79503899999999994</v>
          </cell>
          <cell r="CE3">
            <v>9.8994239999999998</v>
          </cell>
          <cell r="CF3">
            <v>0.20419999999999999</v>
          </cell>
          <cell r="CG3">
            <v>0.401777</v>
          </cell>
          <cell r="CH3">
            <v>0</v>
          </cell>
          <cell r="CI3">
            <v>0</v>
          </cell>
          <cell r="CJ3">
            <v>95.466673</v>
          </cell>
          <cell r="CK3">
            <v>9.8348999999999992E-2</v>
          </cell>
          <cell r="CL3">
            <v>0</v>
          </cell>
          <cell r="CM3">
            <v>4.5130999999999998E-2</v>
          </cell>
          <cell r="CN3">
            <v>0</v>
          </cell>
          <cell r="CO3">
            <v>11.097470999999999</v>
          </cell>
          <cell r="CP3">
            <v>0.37303999999999998</v>
          </cell>
          <cell r="CQ3">
            <v>0.107068</v>
          </cell>
          <cell r="CR3">
            <v>174.45120199999999</v>
          </cell>
          <cell r="CS3">
            <v>1.7959999999999999E-3</v>
          </cell>
          <cell r="CT3">
            <v>24.695311</v>
          </cell>
          <cell r="CU3">
            <v>0</v>
          </cell>
          <cell r="CV3">
            <v>0.334397</v>
          </cell>
          <cell r="CW3">
            <v>375.41356300000001</v>
          </cell>
          <cell r="CX3">
            <v>20.835034999999998</v>
          </cell>
          <cell r="CY3">
            <v>9.855029</v>
          </cell>
          <cell r="CZ3">
            <v>0.130963</v>
          </cell>
          <cell r="DA3">
            <v>11.779002</v>
          </cell>
          <cell r="DB3">
            <v>2.419E-2</v>
          </cell>
          <cell r="DC3">
            <v>0</v>
          </cell>
          <cell r="DD3">
            <v>0</v>
          </cell>
          <cell r="DE3">
            <v>0</v>
          </cell>
          <cell r="DF3">
            <v>0.11862299999999999</v>
          </cell>
          <cell r="DG3">
            <v>0</v>
          </cell>
          <cell r="DH3">
            <v>0</v>
          </cell>
          <cell r="DI3">
            <v>4.9799999999999996E-4</v>
          </cell>
          <cell r="DJ3">
            <v>0.106569</v>
          </cell>
          <cell r="DK3">
            <v>0</v>
          </cell>
          <cell r="DL3">
            <v>6.3085000000000002E-2</v>
          </cell>
          <cell r="DM3">
            <v>36.68685</v>
          </cell>
          <cell r="DN3">
            <v>2.9737999999999997E-2</v>
          </cell>
          <cell r="DO3">
            <v>7.646E-3</v>
          </cell>
          <cell r="DP3">
            <v>0</v>
          </cell>
          <cell r="DQ3">
            <v>0</v>
          </cell>
          <cell r="DR3">
            <v>15.598946999999999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54.337454999999999</v>
          </cell>
          <cell r="DX3">
            <v>10.624844</v>
          </cell>
          <cell r="DY3">
            <v>6.2995999999999996E-2</v>
          </cell>
          <cell r="DZ3">
            <v>643.05095299999994</v>
          </cell>
          <cell r="EA3">
            <v>7.4059999999999994E-3</v>
          </cell>
          <cell r="EB3">
            <v>3.3242979999999998</v>
          </cell>
          <cell r="EC3">
            <v>0</v>
          </cell>
          <cell r="ED3">
            <v>0.42160599999999998</v>
          </cell>
          <cell r="EG3">
            <v>19.656003999999999</v>
          </cell>
          <cell r="EH3">
            <v>1.437308</v>
          </cell>
          <cell r="EI3">
            <v>5.1596869999999999</v>
          </cell>
          <cell r="EJ3">
            <v>4.0240999999999999E-2</v>
          </cell>
          <cell r="EK3">
            <v>0</v>
          </cell>
          <cell r="EL3">
            <v>0</v>
          </cell>
          <cell r="EM3">
            <v>0</v>
          </cell>
          <cell r="EN3">
            <v>0.354991</v>
          </cell>
          <cell r="EO3">
            <v>46.528061999999998</v>
          </cell>
          <cell r="EP3">
            <v>3.1182349999999999</v>
          </cell>
          <cell r="EQ3">
            <v>6.8086899999999995</v>
          </cell>
          <cell r="ER3">
            <v>11.260408999999999</v>
          </cell>
          <cell r="ES3">
            <v>0</v>
          </cell>
          <cell r="ET3">
            <v>0.174594</v>
          </cell>
          <cell r="EU3">
            <v>799.70733399999995</v>
          </cell>
          <cell r="EV3">
            <v>6.691699999999999E-2</v>
          </cell>
          <cell r="EW3">
            <v>0.36406699999999997</v>
          </cell>
          <cell r="EX3">
            <v>0</v>
          </cell>
          <cell r="EY3">
            <v>0</v>
          </cell>
          <cell r="EZ3">
            <v>488.41569199999998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139.65442899999999</v>
          </cell>
          <cell r="FF3">
            <v>7.4777999999999997E-2</v>
          </cell>
          <cell r="FG3">
            <v>0</v>
          </cell>
          <cell r="FH3">
            <v>1.266391</v>
          </cell>
          <cell r="FI3">
            <v>1.3089E-2</v>
          </cell>
          <cell r="FJ3">
            <v>7.6982489999999997</v>
          </cell>
          <cell r="FK3">
            <v>0</v>
          </cell>
          <cell r="FL3">
            <v>1.945614</v>
          </cell>
          <cell r="FN3">
            <v>16.400144000000001</v>
          </cell>
          <cell r="FO3">
            <v>46.686704999999996</v>
          </cell>
          <cell r="FP3">
            <v>0.434973</v>
          </cell>
          <cell r="FQ3">
            <v>11.626856</v>
          </cell>
          <cell r="FR3">
            <v>0.148812</v>
          </cell>
          <cell r="FS3">
            <v>0.172652</v>
          </cell>
          <cell r="FT3">
            <v>0</v>
          </cell>
          <cell r="FU3">
            <v>0</v>
          </cell>
          <cell r="FV3">
            <v>1.9825929999999998</v>
          </cell>
          <cell r="FW3">
            <v>19.972671999999999</v>
          </cell>
          <cell r="FX3">
            <v>0</v>
          </cell>
          <cell r="FY3">
            <v>0</v>
          </cell>
          <cell r="FZ3">
            <v>2.8339E-2</v>
          </cell>
          <cell r="GA3">
            <v>0</v>
          </cell>
          <cell r="GB3">
            <v>7.4107999999999993E-2</v>
          </cell>
          <cell r="GC3">
            <v>2.8088989999999998</v>
          </cell>
          <cell r="GD3">
            <v>0.48077599999999998</v>
          </cell>
          <cell r="GE3">
            <v>0.154971</v>
          </cell>
          <cell r="GF3">
            <v>0</v>
          </cell>
          <cell r="GG3">
            <v>1.4118439999999999</v>
          </cell>
          <cell r="GH3">
            <v>17.184908999999998</v>
          </cell>
          <cell r="GI3">
            <v>0.146036</v>
          </cell>
          <cell r="GJ3">
            <v>0</v>
          </cell>
          <cell r="GK3">
            <v>0.136461</v>
          </cell>
          <cell r="GL3">
            <v>11.756086999999999</v>
          </cell>
          <cell r="GM3">
            <v>11.377623999999999</v>
          </cell>
          <cell r="GN3">
            <v>21.541691</v>
          </cell>
          <cell r="GO3">
            <v>0.54295799999999994</v>
          </cell>
          <cell r="GP3">
            <v>340.08428699999996</v>
          </cell>
          <cell r="GQ3">
            <v>0.50667299999999993</v>
          </cell>
          <cell r="GR3">
            <v>15.624704999999999</v>
          </cell>
          <cell r="GS3">
            <v>0</v>
          </cell>
          <cell r="GT3">
            <v>2.787846</v>
          </cell>
          <cell r="GV3">
            <v>41.914739999999995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11"/>
      <sheetName val="2012"/>
      <sheetName val="2013"/>
      <sheetName val="2014"/>
      <sheetName val="2015"/>
      <sheetName val="2016"/>
      <sheetName val="2017"/>
      <sheetName val="2018"/>
      <sheetName val="2019"/>
    </sheetNames>
    <sheetDataSet>
      <sheetData sheetId="0">
        <row r="3">
          <cell r="AF3">
            <v>1217.6990039999998</v>
          </cell>
          <cell r="AG3">
            <v>80.055796999999998</v>
          </cell>
          <cell r="AH3">
            <v>28.111166999999998</v>
          </cell>
          <cell r="AI3">
            <v>2.0251869999999998</v>
          </cell>
          <cell r="AJ3">
            <v>29.542881999999999</v>
          </cell>
          <cell r="AK3">
            <v>82.696258999999998</v>
          </cell>
          <cell r="AL3">
            <v>95.589238999999992</v>
          </cell>
          <cell r="AM3">
            <v>14.350522</v>
          </cell>
          <cell r="AN3">
            <v>680.42728999999997</v>
          </cell>
          <cell r="AO3">
            <v>0</v>
          </cell>
          <cell r="AP3">
            <v>27.237289999999998</v>
          </cell>
          <cell r="AQ3">
            <v>236.750404</v>
          </cell>
          <cell r="AR3">
            <v>0</v>
          </cell>
          <cell r="AS3">
            <v>51.419356999999998</v>
          </cell>
          <cell r="AT3">
            <v>7329.0595309999999</v>
          </cell>
          <cell r="AU3">
            <v>1.963654</v>
          </cell>
          <cell r="AV3">
            <v>12.121255</v>
          </cell>
          <cell r="AW3">
            <v>0</v>
          </cell>
          <cell r="AX3">
            <v>9.5804150000000003</v>
          </cell>
          <cell r="AY3">
            <v>2863.5779619999998</v>
          </cell>
          <cell r="AZ3">
            <v>9.9693709999999989</v>
          </cell>
          <cell r="BA3">
            <v>194.93615</v>
          </cell>
          <cell r="BB3">
            <v>555.29767900000002</v>
          </cell>
          <cell r="BC3">
            <v>55.522537999999997</v>
          </cell>
          <cell r="BD3">
            <v>396.35814899999997</v>
          </cell>
          <cell r="BE3">
            <v>170.51918000000001</v>
          </cell>
          <cell r="BF3">
            <v>7.2566439999999997</v>
          </cell>
          <cell r="BG3">
            <v>7896.0261439999995</v>
          </cell>
          <cell r="BH3">
            <v>4.9915269999999996</v>
          </cell>
          <cell r="BI3">
            <v>150.20592099999999</v>
          </cell>
          <cell r="BJ3">
            <v>2089.8574309999999</v>
          </cell>
          <cell r="BK3">
            <v>31.870154999999997</v>
          </cell>
          <cell r="BL3">
            <v>24325.018103999999</v>
          </cell>
          <cell r="BN3">
            <v>1166.7993300000001</v>
          </cell>
          <cell r="BQ3">
            <v>131.446685</v>
          </cell>
          <cell r="BR3">
            <v>2.0657399999999999</v>
          </cell>
          <cell r="BS3">
            <v>12.983556999999999</v>
          </cell>
          <cell r="BT3">
            <v>1.080889</v>
          </cell>
          <cell r="BU3">
            <v>1.2147E-2</v>
          </cell>
          <cell r="BV3">
            <v>1.262348</v>
          </cell>
          <cell r="BW3">
            <v>25.204469</v>
          </cell>
          <cell r="BX3">
            <v>7.1743939999999995</v>
          </cell>
          <cell r="BY3">
            <v>6.5801089999999993</v>
          </cell>
          <cell r="BZ3">
            <v>0</v>
          </cell>
          <cell r="CA3">
            <v>13.633699999999999</v>
          </cell>
          <cell r="CB3">
            <v>72.760357999999997</v>
          </cell>
          <cell r="CC3">
            <v>0</v>
          </cell>
          <cell r="CD3">
            <v>25.332846999999997</v>
          </cell>
          <cell r="CE3">
            <v>31.194437999999998</v>
          </cell>
          <cell r="CF3">
            <v>0.14132400000000001</v>
          </cell>
          <cell r="CG3">
            <v>0.75124899999999994</v>
          </cell>
          <cell r="CH3">
            <v>0</v>
          </cell>
          <cell r="CI3">
            <v>0</v>
          </cell>
          <cell r="CJ3">
            <v>168.473634</v>
          </cell>
          <cell r="CK3">
            <v>0.257996</v>
          </cell>
          <cell r="CL3">
            <v>0</v>
          </cell>
          <cell r="CM3">
            <v>1.755247</v>
          </cell>
          <cell r="CN3">
            <v>0.15769999999999998</v>
          </cell>
          <cell r="CO3">
            <v>5.5867E-2</v>
          </cell>
          <cell r="CP3">
            <v>15.338977999999999</v>
          </cell>
          <cell r="CQ3">
            <v>0.38968700000000001</v>
          </cell>
          <cell r="CR3">
            <v>1881.9376199999999</v>
          </cell>
          <cell r="CS3">
            <v>0.18603499999999998</v>
          </cell>
          <cell r="CT3">
            <v>22.438421999999999</v>
          </cell>
          <cell r="CU3">
            <v>298.12980599999997</v>
          </cell>
          <cell r="CV3">
            <v>9.6260589999999997</v>
          </cell>
          <cell r="CW3">
            <v>2730.3713049999997</v>
          </cell>
          <cell r="CX3">
            <v>124.203598</v>
          </cell>
          <cell r="CY3">
            <v>11.721622999999999</v>
          </cell>
          <cell r="CZ3">
            <v>51.591781999999995</v>
          </cell>
          <cell r="DA3">
            <v>1.917921</v>
          </cell>
          <cell r="DB3">
            <v>0.231046</v>
          </cell>
          <cell r="DC3">
            <v>1.121548</v>
          </cell>
          <cell r="DD3">
            <v>0</v>
          </cell>
          <cell r="DE3">
            <v>0</v>
          </cell>
          <cell r="DF3">
            <v>6.9488999999999995E-2</v>
          </cell>
          <cell r="DG3">
            <v>0</v>
          </cell>
          <cell r="DH3">
            <v>0</v>
          </cell>
          <cell r="DI3">
            <v>8.487743</v>
          </cell>
          <cell r="DJ3">
            <v>0.45135999999999998</v>
          </cell>
          <cell r="DK3">
            <v>0</v>
          </cell>
          <cell r="DL3">
            <v>13.237466</v>
          </cell>
          <cell r="DM3">
            <v>192.546469</v>
          </cell>
          <cell r="DN3">
            <v>5.0548999999999997E-2</v>
          </cell>
          <cell r="DO3">
            <v>5.4073999999999997E-2</v>
          </cell>
          <cell r="DP3">
            <v>0</v>
          </cell>
          <cell r="DQ3">
            <v>0</v>
          </cell>
          <cell r="DR3">
            <v>35.555019000000001</v>
          </cell>
          <cell r="DS3">
            <v>0.14991299999999999</v>
          </cell>
          <cell r="DT3">
            <v>194.93615</v>
          </cell>
          <cell r="DU3">
            <v>1.090484</v>
          </cell>
          <cell r="DV3">
            <v>0</v>
          </cell>
          <cell r="DW3">
            <v>118.43455299999999</v>
          </cell>
          <cell r="DX3">
            <v>66.975554000000002</v>
          </cell>
          <cell r="DY3">
            <v>0.82818399999999992</v>
          </cell>
          <cell r="DZ3">
            <v>2309.904959</v>
          </cell>
          <cell r="EA3">
            <v>4.4465999999999999E-2</v>
          </cell>
          <cell r="EB3">
            <v>11.064098999999999</v>
          </cell>
          <cell r="EC3">
            <v>90.430945999999992</v>
          </cell>
          <cell r="ED3">
            <v>7.0636409999999996</v>
          </cell>
          <cell r="EG3">
            <v>636.16384900000003</v>
          </cell>
          <cell r="EH3">
            <v>21.769714</v>
          </cell>
          <cell r="EI3">
            <v>1.803037</v>
          </cell>
          <cell r="EJ3">
            <v>0.15163499999999999</v>
          </cell>
          <cell r="EK3">
            <v>0</v>
          </cell>
          <cell r="EL3">
            <v>0.137935</v>
          </cell>
          <cell r="EM3">
            <v>70.384770000000003</v>
          </cell>
          <cell r="EN3">
            <v>2.077159</v>
          </cell>
          <cell r="EO3">
            <v>470.88527599999998</v>
          </cell>
          <cell r="EP3">
            <v>0</v>
          </cell>
          <cell r="EQ3">
            <v>4.4252079999999996</v>
          </cell>
          <cell r="ER3">
            <v>163.39879099999999</v>
          </cell>
          <cell r="ES3">
            <v>0</v>
          </cell>
          <cell r="ET3">
            <v>0.52723199999999992</v>
          </cell>
          <cell r="EU3">
            <v>7102.8644839999997</v>
          </cell>
          <cell r="EV3">
            <v>0.296707</v>
          </cell>
          <cell r="EW3">
            <v>10.550001</v>
          </cell>
          <cell r="EX3">
            <v>0</v>
          </cell>
          <cell r="EY3">
            <v>0</v>
          </cell>
          <cell r="EZ3">
            <v>2647.3557179999998</v>
          </cell>
          <cell r="FA3">
            <v>4.454898</v>
          </cell>
          <cell r="FB3">
            <v>0</v>
          </cell>
          <cell r="FC3">
            <v>545.96812699999998</v>
          </cell>
          <cell r="FD3">
            <v>1.997209</v>
          </cell>
          <cell r="FE3">
            <v>276.45615699999996</v>
          </cell>
          <cell r="FF3">
            <v>8.3828230000000001</v>
          </cell>
          <cell r="FG3">
            <v>0</v>
          </cell>
          <cell r="FH3">
            <v>3066.4440449999997</v>
          </cell>
          <cell r="FI3">
            <v>4.338641</v>
          </cell>
          <cell r="FJ3">
            <v>73.839922999999999</v>
          </cell>
          <cell r="FK3">
            <v>647.10761000000002</v>
          </cell>
          <cell r="FL3">
            <v>11.024206</v>
          </cell>
          <cell r="FN3">
            <v>607.62416399999995</v>
          </cell>
          <cell r="FO3">
            <v>436.18722700000001</v>
          </cell>
          <cell r="FP3">
            <v>4.6279589999999997</v>
          </cell>
          <cell r="FQ3">
            <v>11.358407999999999</v>
          </cell>
          <cell r="FR3">
            <v>0.559612</v>
          </cell>
          <cell r="FS3">
            <v>28.409186999999999</v>
          </cell>
          <cell r="FT3">
            <v>81.295975999999996</v>
          </cell>
          <cell r="FU3">
            <v>0</v>
          </cell>
          <cell r="FV3">
            <v>5.0036629999999995</v>
          </cell>
          <cell r="FW3">
            <v>202.961905</v>
          </cell>
          <cell r="FX3">
            <v>0</v>
          </cell>
          <cell r="FY3">
            <v>0.690639</v>
          </cell>
          <cell r="FZ3">
            <v>9.1479999999999999E-3</v>
          </cell>
          <cell r="GA3">
            <v>0</v>
          </cell>
          <cell r="GB3">
            <v>12.248745</v>
          </cell>
          <cell r="GC3">
            <v>0</v>
          </cell>
          <cell r="GD3">
            <v>1.2552759999999998</v>
          </cell>
          <cell r="GE3">
            <v>0.76288199999999995</v>
          </cell>
          <cell r="GF3">
            <v>0</v>
          </cell>
          <cell r="GG3">
            <v>9.5804150000000003</v>
          </cell>
          <cell r="GH3">
            <v>12.066678999999999</v>
          </cell>
          <cell r="GI3">
            <v>4.0728460000000002</v>
          </cell>
          <cell r="GJ3">
            <v>0</v>
          </cell>
          <cell r="GK3">
            <v>6.4513429999999996</v>
          </cell>
          <cell r="GL3">
            <v>53.367629000000001</v>
          </cell>
          <cell r="GM3">
            <v>2.8170999999999998E-2</v>
          </cell>
          <cell r="GN3">
            <v>79.82182499999999</v>
          </cell>
          <cell r="GO3">
            <v>6.0387729999999999</v>
          </cell>
          <cell r="GP3">
            <v>637.36019399999998</v>
          </cell>
          <cell r="GQ3">
            <v>0.41594599999999998</v>
          </cell>
          <cell r="GR3">
            <v>42.251322999999999</v>
          </cell>
          <cell r="GS3">
            <v>1051.7634069999999</v>
          </cell>
          <cell r="GT3">
            <v>3.672183</v>
          </cell>
          <cell r="GV3">
            <v>425.86100699999997</v>
          </cell>
        </row>
      </sheetData>
      <sheetData sheetId="1">
        <row r="3">
          <cell r="AF3">
            <v>1956.6889249999999</v>
          </cell>
          <cell r="AG3">
            <v>45.846640000000001</v>
          </cell>
          <cell r="AH3">
            <v>27.358642</v>
          </cell>
          <cell r="AI3">
            <v>3.9935679999999998</v>
          </cell>
          <cell r="AJ3">
            <v>52.648280999999997</v>
          </cell>
          <cell r="AK3">
            <v>190.811216</v>
          </cell>
          <cell r="AL3">
            <v>131.270534</v>
          </cell>
          <cell r="AM3">
            <v>19.010306</v>
          </cell>
          <cell r="AN3">
            <v>1136.396759</v>
          </cell>
          <cell r="AO3">
            <v>0</v>
          </cell>
          <cell r="AP3">
            <v>138.53917899999999</v>
          </cell>
          <cell r="AQ3">
            <v>396.51434699999999</v>
          </cell>
          <cell r="AR3">
            <v>0</v>
          </cell>
          <cell r="AS3">
            <v>181.80453399999999</v>
          </cell>
          <cell r="AT3">
            <v>11766.242477</v>
          </cell>
          <cell r="AU3">
            <v>1.901022</v>
          </cell>
          <cell r="AV3">
            <v>2.9521899999999999</v>
          </cell>
          <cell r="AW3">
            <v>0</v>
          </cell>
          <cell r="AX3">
            <v>13.614815999999999</v>
          </cell>
          <cell r="AY3">
            <v>4339.680155</v>
          </cell>
          <cell r="AZ3">
            <v>19.138611999999998</v>
          </cell>
          <cell r="BA3">
            <v>0</v>
          </cell>
          <cell r="BB3">
            <v>313.36464260000002</v>
          </cell>
          <cell r="BC3">
            <v>79.920335999999992</v>
          </cell>
          <cell r="BD3">
            <v>510.727597</v>
          </cell>
          <cell r="BE3">
            <v>206.18439899999998</v>
          </cell>
          <cell r="BF3">
            <v>11.21514</v>
          </cell>
          <cell r="BG3">
            <v>13176.350047</v>
          </cell>
          <cell r="BH3">
            <v>2.4771570000000001</v>
          </cell>
          <cell r="BI3">
            <v>198.20269999999999</v>
          </cell>
          <cell r="BJ3">
            <v>2989.2184279999997</v>
          </cell>
          <cell r="BK3">
            <v>51.165562999999999</v>
          </cell>
          <cell r="BL3">
            <v>37963.238212600001</v>
          </cell>
          <cell r="BN3">
            <v>1900.8866849999999</v>
          </cell>
          <cell r="BQ3">
            <v>288.78262000000001</v>
          </cell>
          <cell r="BR3">
            <v>0.96475699999999998</v>
          </cell>
          <cell r="BS3">
            <v>10.465057</v>
          </cell>
          <cell r="BT3">
            <v>2.427133</v>
          </cell>
          <cell r="BU3">
            <v>9.7970000000000002E-3</v>
          </cell>
          <cell r="BV3">
            <v>0.34272900000000001</v>
          </cell>
          <cell r="BW3">
            <v>25.679061999999998</v>
          </cell>
          <cell r="BX3">
            <v>10.212688999999999</v>
          </cell>
          <cell r="BY3">
            <v>9.1337489999999999</v>
          </cell>
          <cell r="BZ3">
            <v>0</v>
          </cell>
          <cell r="CA3">
            <v>107.55159499999999</v>
          </cell>
          <cell r="CB3">
            <v>109.54920199999999</v>
          </cell>
          <cell r="CC3">
            <v>0</v>
          </cell>
          <cell r="CD3">
            <v>50.273775999999998</v>
          </cell>
          <cell r="CE3">
            <v>27.212745999999999</v>
          </cell>
          <cell r="CF3">
            <v>0.174341</v>
          </cell>
          <cell r="CG3">
            <v>0.817832</v>
          </cell>
          <cell r="CH3">
            <v>0</v>
          </cell>
          <cell r="CI3">
            <v>0</v>
          </cell>
          <cell r="CJ3">
            <v>203.53888999999998</v>
          </cell>
          <cell r="CK3">
            <v>0.165406</v>
          </cell>
          <cell r="CL3">
            <v>0</v>
          </cell>
          <cell r="CM3">
            <v>0.1435294</v>
          </cell>
          <cell r="CN3">
            <v>0</v>
          </cell>
          <cell r="CO3">
            <v>6.4500000000000002E-2</v>
          </cell>
          <cell r="CP3">
            <v>8.2293399999999988</v>
          </cell>
          <cell r="CQ3">
            <v>0.59623899999999996</v>
          </cell>
          <cell r="CR3">
            <v>2541.4619499999999</v>
          </cell>
          <cell r="CS3">
            <v>0.127222</v>
          </cell>
          <cell r="CT3">
            <v>24.11459</v>
          </cell>
          <cell r="CU3">
            <v>373.76555999999999</v>
          </cell>
          <cell r="CV3">
            <v>15.984</v>
          </cell>
          <cell r="CW3">
            <v>3811.7883114000001</v>
          </cell>
          <cell r="CX3">
            <v>277.84760799999998</v>
          </cell>
          <cell r="CY3">
            <v>17.108160999999999</v>
          </cell>
          <cell r="CZ3">
            <v>19.176285999999998</v>
          </cell>
          <cell r="DA3">
            <v>1.6876579999999999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1.24E-3</v>
          </cell>
          <cell r="DG3">
            <v>0</v>
          </cell>
          <cell r="DH3">
            <v>0</v>
          </cell>
          <cell r="DI3">
            <v>12.174088999999999</v>
          </cell>
          <cell r="DJ3">
            <v>0.453129</v>
          </cell>
          <cell r="DK3">
            <v>0</v>
          </cell>
          <cell r="DL3">
            <v>103.094329</v>
          </cell>
          <cell r="DM3">
            <v>319.001304</v>
          </cell>
          <cell r="DN3">
            <v>2.6435999999999998E-2</v>
          </cell>
          <cell r="DO3">
            <v>0.20427499999999998</v>
          </cell>
          <cell r="DP3">
            <v>0</v>
          </cell>
          <cell r="DQ3">
            <v>1.8113000000000001E-2</v>
          </cell>
          <cell r="DR3">
            <v>14.148325999999999</v>
          </cell>
          <cell r="DS3">
            <v>3.6913739999999997</v>
          </cell>
          <cell r="DT3">
            <v>0</v>
          </cell>
          <cell r="DU3">
            <v>2.8313999999999999E-2</v>
          </cell>
          <cell r="DV3">
            <v>0</v>
          </cell>
          <cell r="DW3">
            <v>172.85610299999999</v>
          </cell>
          <cell r="DX3">
            <v>62.688018999999997</v>
          </cell>
          <cell r="DY3">
            <v>0.55196699999999999</v>
          </cell>
          <cell r="DZ3">
            <v>4291.2513669999998</v>
          </cell>
          <cell r="EA3">
            <v>0.224769</v>
          </cell>
          <cell r="EB3">
            <v>16.963705999999998</v>
          </cell>
          <cell r="EC3">
            <v>151.79644099999999</v>
          </cell>
          <cell r="ED3">
            <v>7.198016</v>
          </cell>
          <cell r="EG3">
            <v>1120.40176</v>
          </cell>
          <cell r="EH3">
            <v>16.265971999999998</v>
          </cell>
          <cell r="EI3">
            <v>0.61534199999999994</v>
          </cell>
          <cell r="EJ3">
            <v>0.79597299999999993</v>
          </cell>
          <cell r="EK3">
            <v>1.361747</v>
          </cell>
          <cell r="EL3">
            <v>0</v>
          </cell>
          <cell r="EM3">
            <v>105.16819099999999</v>
          </cell>
          <cell r="EN3">
            <v>4.3186939999999998</v>
          </cell>
          <cell r="EO3">
            <v>1002.0587889999999</v>
          </cell>
          <cell r="EP3">
            <v>0</v>
          </cell>
          <cell r="EQ3">
            <v>18.695126999999999</v>
          </cell>
          <cell r="ER3">
            <v>286.14506999999998</v>
          </cell>
          <cell r="ES3">
            <v>0</v>
          </cell>
          <cell r="ET3">
            <v>5.450431</v>
          </cell>
          <cell r="EU3">
            <v>11416.102440999999</v>
          </cell>
          <cell r="EV3">
            <v>0.59289999999999998</v>
          </cell>
          <cell r="EW3">
            <v>1.5367229999999998</v>
          </cell>
          <cell r="EX3">
            <v>0</v>
          </cell>
          <cell r="EY3">
            <v>0</v>
          </cell>
          <cell r="EZ3">
            <v>4110.106554</v>
          </cell>
          <cell r="FA3">
            <v>3.1535479999999998</v>
          </cell>
          <cell r="FB3">
            <v>0</v>
          </cell>
          <cell r="FC3">
            <v>308.91841919999996</v>
          </cell>
          <cell r="FD3">
            <v>2.42042</v>
          </cell>
          <cell r="FE3">
            <v>336.267336</v>
          </cell>
          <cell r="FF3">
            <v>14.397672999999999</v>
          </cell>
          <cell r="FG3">
            <v>8.5559999999999994E-3</v>
          </cell>
          <cell r="FH3">
            <v>5696.1951559999998</v>
          </cell>
          <cell r="FI3">
            <v>1.48902</v>
          </cell>
          <cell r="FJ3">
            <v>111.949601</v>
          </cell>
          <cell r="FK3">
            <v>1209.5449139999998</v>
          </cell>
          <cell r="FL3">
            <v>19.077033399999998</v>
          </cell>
          <cell r="FN3">
            <v>1094.4384949999999</v>
          </cell>
          <cell r="FO3">
            <v>529.26862299999993</v>
          </cell>
          <cell r="FP3">
            <v>9.4283649999999994</v>
          </cell>
          <cell r="FQ3">
            <v>14.559149999999999</v>
          </cell>
          <cell r="FR3">
            <v>0.76828099999999999</v>
          </cell>
          <cell r="FS3">
            <v>51.275216</v>
          </cell>
          <cell r="FT3">
            <v>190.46848699999998</v>
          </cell>
          <cell r="FU3">
            <v>0.42328099999999996</v>
          </cell>
          <cell r="FV3">
            <v>4.4713449999999995</v>
          </cell>
          <cell r="FW3">
            <v>125.20422099999999</v>
          </cell>
          <cell r="FX3">
            <v>0</v>
          </cell>
          <cell r="FY3">
            <v>0.118368</v>
          </cell>
          <cell r="FZ3">
            <v>7.9999999999999993E-5</v>
          </cell>
          <cell r="GA3">
            <v>0</v>
          </cell>
          <cell r="GB3">
            <v>22.846392999999999</v>
          </cell>
          <cell r="GC3">
            <v>7.8599999999999991E-4</v>
          </cell>
          <cell r="GD3">
            <v>1.107345</v>
          </cell>
          <cell r="GE3">
            <v>0.392843</v>
          </cell>
          <cell r="GF3">
            <v>0</v>
          </cell>
          <cell r="GG3">
            <v>13.596703</v>
          </cell>
          <cell r="GH3">
            <v>11.871682</v>
          </cell>
          <cell r="GI3">
            <v>10.283021999999999</v>
          </cell>
          <cell r="GJ3">
            <v>0</v>
          </cell>
          <cell r="GK3">
            <v>4.2743799999999998</v>
          </cell>
          <cell r="GL3">
            <v>77.499915999999999</v>
          </cell>
          <cell r="GM3">
            <v>9.648799999999999E-2</v>
          </cell>
          <cell r="GN3">
            <v>120.869367</v>
          </cell>
          <cell r="GO3">
            <v>10.058377999999999</v>
          </cell>
          <cell r="GP3">
            <v>647.27728500000001</v>
          </cell>
          <cell r="GQ3">
            <v>0.60695900000000003</v>
          </cell>
          <cell r="GR3">
            <v>44.541913000000001</v>
          </cell>
          <cell r="GS3">
            <v>1253.9601969999999</v>
          </cell>
          <cell r="GT3">
            <v>8.2430385999999984</v>
          </cell>
          <cell r="GV3">
            <v>513.83336799999995</v>
          </cell>
        </row>
      </sheetData>
      <sheetData sheetId="2">
        <row r="3">
          <cell r="AF3">
            <v>1323.93714</v>
          </cell>
          <cell r="AG3">
            <v>45.802152</v>
          </cell>
          <cell r="AH3">
            <v>17.627334999999999</v>
          </cell>
          <cell r="AI3">
            <v>4.8486719999999996</v>
          </cell>
          <cell r="AJ3">
            <v>48.585149999999999</v>
          </cell>
          <cell r="AK3">
            <v>166.540437</v>
          </cell>
          <cell r="AL3">
            <v>121.522019</v>
          </cell>
          <cell r="AM3">
            <v>20.831578</v>
          </cell>
          <cell r="AN3">
            <v>808.58284199999991</v>
          </cell>
          <cell r="AO3">
            <v>0</v>
          </cell>
          <cell r="AP3">
            <v>46.958224999999999</v>
          </cell>
          <cell r="AQ3">
            <v>294.19077899999996</v>
          </cell>
          <cell r="AR3">
            <v>0</v>
          </cell>
          <cell r="AS3">
            <v>84.181777999999994</v>
          </cell>
          <cell r="AT3">
            <v>7864.5280919999996</v>
          </cell>
          <cell r="AU3">
            <v>1.285685</v>
          </cell>
          <cell r="AV3">
            <v>3.9221429999999997</v>
          </cell>
          <cell r="AW3">
            <v>20.145973999999999</v>
          </cell>
          <cell r="AX3">
            <v>8.339834999999999</v>
          </cell>
          <cell r="AY3">
            <v>2545.684448</v>
          </cell>
          <cell r="AZ3">
            <v>17.568110000000001</v>
          </cell>
          <cell r="BA3">
            <v>186.49928599999998</v>
          </cell>
          <cell r="BB3">
            <v>222.45787020000003</v>
          </cell>
          <cell r="BC3">
            <v>61.625867</v>
          </cell>
          <cell r="BD3">
            <v>315.20703700000001</v>
          </cell>
          <cell r="BE3">
            <v>123.41122799999999</v>
          </cell>
          <cell r="BF3">
            <v>8.6681439999999998</v>
          </cell>
          <cell r="BG3">
            <v>8745.7951410000005</v>
          </cell>
          <cell r="BH3">
            <v>2.2379609999999999</v>
          </cell>
          <cell r="BI3">
            <v>174.67871399999999</v>
          </cell>
          <cell r="BJ3">
            <v>2496.2114079999997</v>
          </cell>
          <cell r="BK3">
            <v>43.880439799999998</v>
          </cell>
          <cell r="BL3">
            <v>25825.755489999996</v>
          </cell>
          <cell r="BN3">
            <v>1274.366509</v>
          </cell>
          <cell r="BQ3">
            <v>251.26800699999998</v>
          </cell>
          <cell r="BR3">
            <v>0.13809099999999999</v>
          </cell>
          <cell r="BS3">
            <v>6.2701750000000001</v>
          </cell>
          <cell r="BT3">
            <v>3.489325</v>
          </cell>
          <cell r="BU3">
            <v>1.3987999999999999E-2</v>
          </cell>
          <cell r="BV3">
            <v>4.1319999999999994E-3</v>
          </cell>
          <cell r="BW3">
            <v>13.20257</v>
          </cell>
          <cell r="BX3">
            <v>7.1641259999999996</v>
          </cell>
          <cell r="BY3">
            <v>1.5769259999999998</v>
          </cell>
          <cell r="BZ3">
            <v>0</v>
          </cell>
          <cell r="CA3">
            <v>16.200913</v>
          </cell>
          <cell r="CB3">
            <v>83.62351799999999</v>
          </cell>
          <cell r="CC3">
            <v>0</v>
          </cell>
          <cell r="CD3">
            <v>17.261879999999998</v>
          </cell>
          <cell r="CE3">
            <v>15.996455999999998</v>
          </cell>
          <cell r="CF3">
            <v>0.30723299999999998</v>
          </cell>
          <cell r="CG3">
            <v>0.261548</v>
          </cell>
          <cell r="CH3">
            <v>0.114468</v>
          </cell>
          <cell r="CI3">
            <v>0</v>
          </cell>
          <cell r="CJ3">
            <v>128.051659</v>
          </cell>
          <cell r="CK3">
            <v>0.27436899999999997</v>
          </cell>
          <cell r="CL3">
            <v>4.5491999999999998E-2</v>
          </cell>
          <cell r="CM3">
            <v>2.8283199999999998E-2</v>
          </cell>
          <cell r="CN3">
            <v>0.426842</v>
          </cell>
          <cell r="CO3">
            <v>1.392566</v>
          </cell>
          <cell r="CP3">
            <v>7.9007339999999999</v>
          </cell>
          <cell r="CQ3">
            <v>0.92494399999999999</v>
          </cell>
          <cell r="CR3">
            <v>1990.8978</v>
          </cell>
          <cell r="CS3">
            <v>9.2100000000000001E-2</v>
          </cell>
          <cell r="CT3">
            <v>24.239246999999999</v>
          </cell>
          <cell r="CU3">
            <v>109.87968599999999</v>
          </cell>
          <cell r="CV3">
            <v>5.7628135999999994</v>
          </cell>
          <cell r="CW3">
            <v>2686.8098918000001</v>
          </cell>
          <cell r="CX3">
            <v>240.96778499999999</v>
          </cell>
          <cell r="CY3">
            <v>31.409188</v>
          </cell>
          <cell r="CZ3">
            <v>26.849178999999999</v>
          </cell>
          <cell r="DA3">
            <v>1.591507</v>
          </cell>
          <cell r="DB3">
            <v>0</v>
          </cell>
          <cell r="DC3">
            <v>4.7118E-2</v>
          </cell>
          <cell r="DD3">
            <v>0.71074899999999996</v>
          </cell>
          <cell r="DE3">
            <v>0</v>
          </cell>
          <cell r="DF3">
            <v>0.62196899999999999</v>
          </cell>
          <cell r="DG3">
            <v>6.4379999999999993E-2</v>
          </cell>
          <cell r="DH3">
            <v>0</v>
          </cell>
          <cell r="DI3">
            <v>0</v>
          </cell>
          <cell r="DJ3">
            <v>1.115715</v>
          </cell>
          <cell r="DK3">
            <v>0</v>
          </cell>
          <cell r="DL3">
            <v>19.721744999999999</v>
          </cell>
          <cell r="DM3">
            <v>218.65587299999999</v>
          </cell>
          <cell r="DN3">
            <v>0</v>
          </cell>
          <cell r="DO3">
            <v>0.16452999999999998</v>
          </cell>
          <cell r="DP3">
            <v>0.161885</v>
          </cell>
          <cell r="DQ3">
            <v>0</v>
          </cell>
          <cell r="DR3">
            <v>22.251598999999999</v>
          </cell>
          <cell r="DS3">
            <v>7.3443519999999998</v>
          </cell>
          <cell r="DT3">
            <v>186.21059399999999</v>
          </cell>
          <cell r="DU3">
            <v>5.1403999999999998E-2</v>
          </cell>
          <cell r="DV3">
            <v>12.23207</v>
          </cell>
          <cell r="DW3">
            <v>108.285342</v>
          </cell>
          <cell r="DX3">
            <v>37.742840999999999</v>
          </cell>
          <cell r="DY3">
            <v>0.68383499999999997</v>
          </cell>
          <cell r="DZ3">
            <v>2231.719419</v>
          </cell>
          <cell r="EA3">
            <v>0.21659799999999998</v>
          </cell>
          <cell r="EB3">
            <v>3.873157</v>
          </cell>
          <cell r="EC3">
            <v>209.10521499999999</v>
          </cell>
          <cell r="ED3">
            <v>6.2941289999999999</v>
          </cell>
          <cell r="EG3">
            <v>627.19708800000001</v>
          </cell>
          <cell r="EH3">
            <v>16.492404999999998</v>
          </cell>
          <cell r="EI3">
            <v>0.32009699999999996</v>
          </cell>
          <cell r="EJ3">
            <v>0.310332</v>
          </cell>
          <cell r="EK3">
            <v>1.43449</v>
          </cell>
          <cell r="EL3">
            <v>0</v>
          </cell>
          <cell r="EM3">
            <v>69.025300999999999</v>
          </cell>
          <cell r="EN3">
            <v>4.2072979999999998</v>
          </cell>
          <cell r="EO3">
            <v>741.17999399999997</v>
          </cell>
          <cell r="EP3">
            <v>0</v>
          </cell>
          <cell r="EQ3">
            <v>29.864314</v>
          </cell>
          <cell r="ER3">
            <v>209.262833</v>
          </cell>
          <cell r="ES3">
            <v>0</v>
          </cell>
          <cell r="ET3">
            <v>2.357002</v>
          </cell>
          <cell r="EU3">
            <v>7626.7253459999993</v>
          </cell>
          <cell r="EV3">
            <v>0.16627</v>
          </cell>
          <cell r="EW3">
            <v>3.194601</v>
          </cell>
          <cell r="EX3">
            <v>10.133671999999999</v>
          </cell>
          <cell r="EY3">
            <v>0</v>
          </cell>
          <cell r="EZ3">
            <v>2382.6724869999998</v>
          </cell>
          <cell r="FA3">
            <v>1.5816899999999998</v>
          </cell>
          <cell r="FB3">
            <v>0.2432</v>
          </cell>
          <cell r="FC3">
            <v>210.75358860000006</v>
          </cell>
          <cell r="FD3">
            <v>3.4175299999999997</v>
          </cell>
          <cell r="FE3">
            <v>199.445998</v>
          </cell>
          <cell r="FF3">
            <v>12.19548</v>
          </cell>
          <cell r="FG3">
            <v>7.4299999999999995E-4</v>
          </cell>
          <cell r="FH3">
            <v>4204.5325940000002</v>
          </cell>
          <cell r="FI3">
            <v>0.60346100000000003</v>
          </cell>
          <cell r="FJ3">
            <v>97.980194999999995</v>
          </cell>
          <cell r="FK3">
            <v>2150.309201</v>
          </cell>
          <cell r="FL3">
            <v>24.168004399999997</v>
          </cell>
          <cell r="FN3">
            <v>597.640086</v>
          </cell>
          <cell r="FO3">
            <v>413.35751799999997</v>
          </cell>
          <cell r="FP3">
            <v>2.3158080000000001</v>
          </cell>
          <cell r="FQ3">
            <v>9.4116090000000003</v>
          </cell>
          <cell r="FR3">
            <v>1.048932</v>
          </cell>
          <cell r="FS3">
            <v>47.066640999999997</v>
          </cell>
          <cell r="FT3">
            <v>165.82555600000001</v>
          </cell>
          <cell r="FU3">
            <v>39.294148</v>
          </cell>
          <cell r="FV3">
            <v>8.8170559999999991</v>
          </cell>
          <cell r="FW3">
            <v>65.761541999999992</v>
          </cell>
          <cell r="FX3">
            <v>0</v>
          </cell>
          <cell r="FY3">
            <v>0.89299799999999996</v>
          </cell>
          <cell r="FZ3">
            <v>5.9599999999999996E-4</v>
          </cell>
          <cell r="GA3">
            <v>0</v>
          </cell>
          <cell r="GB3">
            <v>44.746218999999996</v>
          </cell>
          <cell r="GC3">
            <v>0</v>
          </cell>
          <cell r="GD3">
            <v>0.79442999999999997</v>
          </cell>
          <cell r="GE3">
            <v>0.27757399999999999</v>
          </cell>
          <cell r="GF3">
            <v>9.7359489999999997</v>
          </cell>
          <cell r="GG3">
            <v>8.339834999999999</v>
          </cell>
          <cell r="GH3">
            <v>12.671308</v>
          </cell>
          <cell r="GI3">
            <v>7.508127</v>
          </cell>
          <cell r="GJ3">
            <v>0</v>
          </cell>
          <cell r="GK3">
            <v>11.563699399999999</v>
          </cell>
          <cell r="GL3">
            <v>45.345545999999999</v>
          </cell>
          <cell r="GM3">
            <v>4.8277999999999995E-2</v>
          </cell>
          <cell r="GN3">
            <v>65.572172999999992</v>
          </cell>
          <cell r="GO3">
            <v>7.0586219999999997</v>
          </cell>
          <cell r="GP3">
            <v>318.274452</v>
          </cell>
          <cell r="GQ3">
            <v>1.3206979999999999</v>
          </cell>
          <cell r="GR3">
            <v>47.852160999999995</v>
          </cell>
          <cell r="GS3">
            <v>26.634115999999999</v>
          </cell>
          <cell r="GT3">
            <v>6.3546507999999999</v>
          </cell>
          <cell r="GV3">
            <v>406.80976299999998</v>
          </cell>
        </row>
      </sheetData>
      <sheetData sheetId="3">
        <row r="3">
          <cell r="AF3">
            <v>1135.2311569999999</v>
          </cell>
          <cell r="AG3">
            <v>34.890324999999997</v>
          </cell>
          <cell r="AH3">
            <v>14.009214</v>
          </cell>
          <cell r="AI3">
            <v>3.6018859999999999</v>
          </cell>
          <cell r="AJ3">
            <v>7.871245</v>
          </cell>
          <cell r="AK3">
            <v>171.002882</v>
          </cell>
          <cell r="AL3">
            <v>122.18079399999999</v>
          </cell>
          <cell r="AM3">
            <v>17.430689000000001</v>
          </cell>
          <cell r="AN3">
            <v>759.55540599999995</v>
          </cell>
          <cell r="AO3">
            <v>0</v>
          </cell>
          <cell r="AP3">
            <v>41.258499999999998</v>
          </cell>
          <cell r="AQ3">
            <v>238.84295899999998</v>
          </cell>
          <cell r="AR3">
            <v>21.427387</v>
          </cell>
          <cell r="AS3">
            <v>79.309066000000001</v>
          </cell>
          <cell r="AT3">
            <v>6910.663082</v>
          </cell>
          <cell r="AU3">
            <v>1.220148</v>
          </cell>
          <cell r="AV3">
            <v>1.3944719999999999</v>
          </cell>
          <cell r="AW3">
            <v>36.616143999999998</v>
          </cell>
          <cell r="AX3">
            <v>8.1458919999999999</v>
          </cell>
          <cell r="AY3">
            <v>2228.361273</v>
          </cell>
          <cell r="AZ3">
            <v>10.390533999999999</v>
          </cell>
          <cell r="BA3">
            <v>0</v>
          </cell>
          <cell r="BB3">
            <v>262.7048254</v>
          </cell>
          <cell r="BC3">
            <v>74.457931000000002</v>
          </cell>
          <cell r="BD3">
            <v>187.37853099999998</v>
          </cell>
          <cell r="BE3">
            <v>71.178814000000003</v>
          </cell>
          <cell r="BF3">
            <v>10.35562</v>
          </cell>
          <cell r="BG3">
            <v>8233.5098829999988</v>
          </cell>
          <cell r="BH3">
            <v>5.0235959999999995</v>
          </cell>
          <cell r="BI3">
            <v>130.220009</v>
          </cell>
          <cell r="BJ3">
            <v>2378.6980589999998</v>
          </cell>
          <cell r="BK3">
            <v>47.295545999999995</v>
          </cell>
          <cell r="BL3">
            <v>23244.225869400001</v>
          </cell>
          <cell r="BN3">
            <v>1081.2281269999999</v>
          </cell>
          <cell r="BQ3">
            <v>334.46318099999996</v>
          </cell>
          <cell r="BR3">
            <v>5.6991480000000001</v>
          </cell>
          <cell r="BS3">
            <v>5.2932589999999999</v>
          </cell>
          <cell r="BT3">
            <v>3.420617</v>
          </cell>
          <cell r="BU3">
            <v>3.4839999999999997E-3</v>
          </cell>
          <cell r="BV3">
            <v>0</v>
          </cell>
          <cell r="BW3">
            <v>13.526992999999999</v>
          </cell>
          <cell r="BX3">
            <v>4.8488349999999993</v>
          </cell>
          <cell r="BY3">
            <v>9.2999999999999995E-4</v>
          </cell>
          <cell r="BZ3">
            <v>0</v>
          </cell>
          <cell r="CA3">
            <v>15.819560999999998</v>
          </cell>
          <cell r="CB3">
            <v>71.240105999999997</v>
          </cell>
          <cell r="CC3">
            <v>0</v>
          </cell>
          <cell r="CD3">
            <v>17.258316999999998</v>
          </cell>
          <cell r="CE3">
            <v>9.3428299999999993</v>
          </cell>
          <cell r="CF3">
            <v>0.22938499999999998</v>
          </cell>
          <cell r="CG3">
            <v>0.31468299999999999</v>
          </cell>
          <cell r="CH3">
            <v>11.502856</v>
          </cell>
          <cell r="CI3">
            <v>0</v>
          </cell>
          <cell r="CJ3">
            <v>107.602907</v>
          </cell>
          <cell r="CK3">
            <v>4.2119999999999996E-3</v>
          </cell>
          <cell r="CL3">
            <v>0</v>
          </cell>
          <cell r="CM3">
            <v>1.9250309999999999</v>
          </cell>
          <cell r="CN3">
            <v>1.0458799999999999</v>
          </cell>
          <cell r="CO3">
            <v>3.8020999999999999E-2</v>
          </cell>
          <cell r="CP3">
            <v>1.858657</v>
          </cell>
          <cell r="CQ3">
            <v>0.85803599999999991</v>
          </cell>
          <cell r="CR3">
            <v>1779.8709339999998</v>
          </cell>
          <cell r="CS3">
            <v>0.19539099999999998</v>
          </cell>
          <cell r="CT3">
            <v>17.694509</v>
          </cell>
          <cell r="CU3">
            <v>88.966031999999998</v>
          </cell>
          <cell r="CV3">
            <v>5.3991509999999998</v>
          </cell>
          <cell r="CW3">
            <v>2498.4229459999997</v>
          </cell>
          <cell r="CX3">
            <v>327.22891999999996</v>
          </cell>
          <cell r="CY3">
            <v>18.306172999999998</v>
          </cell>
          <cell r="CZ3">
            <v>20.803160999999999</v>
          </cell>
          <cell r="DA3">
            <v>1.1827919999999998</v>
          </cell>
          <cell r="DB3">
            <v>0</v>
          </cell>
          <cell r="DC3">
            <v>0</v>
          </cell>
          <cell r="DD3">
            <v>5.4416310000000001</v>
          </cell>
          <cell r="DE3">
            <v>2.4387759999999998</v>
          </cell>
          <cell r="DF3">
            <v>6.9644999999999999E-2</v>
          </cell>
          <cell r="DG3">
            <v>0.730298</v>
          </cell>
          <cell r="DH3">
            <v>0</v>
          </cell>
          <cell r="DI3">
            <v>0</v>
          </cell>
          <cell r="DJ3">
            <v>1.560767</v>
          </cell>
          <cell r="DK3">
            <v>0</v>
          </cell>
          <cell r="DL3">
            <v>34.450821999999995</v>
          </cell>
          <cell r="DM3">
            <v>190.74508599999999</v>
          </cell>
          <cell r="DN3">
            <v>0</v>
          </cell>
          <cell r="DO3">
            <v>9.7679000000000002E-2</v>
          </cell>
          <cell r="DP3">
            <v>0</v>
          </cell>
          <cell r="DQ3">
            <v>0</v>
          </cell>
          <cell r="DR3">
            <v>30.753394</v>
          </cell>
          <cell r="DS3">
            <v>4.9871059999999998</v>
          </cell>
          <cell r="DT3">
            <v>0</v>
          </cell>
          <cell r="DU3">
            <v>0</v>
          </cell>
          <cell r="DV3">
            <v>25.385783</v>
          </cell>
          <cell r="DW3">
            <v>74.260316000000003</v>
          </cell>
          <cell r="DX3">
            <v>13.496499999999999</v>
          </cell>
          <cell r="DY3">
            <v>0.26574799999999998</v>
          </cell>
          <cell r="DZ3">
            <v>2278.0890249999998</v>
          </cell>
          <cell r="EA3">
            <v>0.112784</v>
          </cell>
          <cell r="EB3">
            <v>2.9819399999999998</v>
          </cell>
          <cell r="EC3">
            <v>144.83309499999999</v>
          </cell>
          <cell r="ED3">
            <v>1.6023999999999998</v>
          </cell>
          <cell r="EG3">
            <v>504.76860799999997</v>
          </cell>
          <cell r="EH3">
            <v>4.6268570000000002</v>
          </cell>
          <cell r="EI3">
            <v>0.289962</v>
          </cell>
          <cell r="EJ3">
            <v>1.4237999999999999E-2</v>
          </cell>
          <cell r="EK3">
            <v>6.8836589999999998</v>
          </cell>
          <cell r="EL3">
            <v>9.4999999999999992E-5</v>
          </cell>
          <cell r="EM3">
            <v>75.576026999999996</v>
          </cell>
          <cell r="EN3">
            <v>3.9987979999999999</v>
          </cell>
          <cell r="EO3">
            <v>753.335555</v>
          </cell>
          <cell r="EP3">
            <v>0</v>
          </cell>
          <cell r="EQ3">
            <v>25.438865</v>
          </cell>
          <cell r="ER3">
            <v>165.94239399999998</v>
          </cell>
          <cell r="ES3">
            <v>0</v>
          </cell>
          <cell r="ET3">
            <v>20.716795999999999</v>
          </cell>
          <cell r="EU3">
            <v>6706.8644679999998</v>
          </cell>
          <cell r="EV3">
            <v>2.1519999999999998E-3</v>
          </cell>
          <cell r="EW3">
            <v>0.65242099999999992</v>
          </cell>
          <cell r="EX3">
            <v>15.959332</v>
          </cell>
          <cell r="EY3">
            <v>0</v>
          </cell>
          <cell r="EZ3">
            <v>2067.707711</v>
          </cell>
          <cell r="FA3">
            <v>3.666E-3</v>
          </cell>
          <cell r="FB3">
            <v>0</v>
          </cell>
          <cell r="FC3">
            <v>257.46524340000002</v>
          </cell>
          <cell r="FD3">
            <v>12.320136</v>
          </cell>
          <cell r="FE3">
            <v>107.11506899999999</v>
          </cell>
          <cell r="FF3">
            <v>6.0225239999999998</v>
          </cell>
          <cell r="FG3">
            <v>0</v>
          </cell>
          <cell r="FH3">
            <v>3919.2711469999999</v>
          </cell>
          <cell r="FI3">
            <v>3.9405789999999996</v>
          </cell>
          <cell r="FJ3">
            <v>71.221896000000001</v>
          </cell>
          <cell r="FK3">
            <v>2136.8049539999997</v>
          </cell>
          <cell r="FL3">
            <v>33.450921000000001</v>
          </cell>
          <cell r="FN3">
            <v>468.30454599999996</v>
          </cell>
          <cell r="FO3">
            <v>276.79226999999997</v>
          </cell>
          <cell r="FP3">
            <v>3.7574739999999998</v>
          </cell>
          <cell r="FQ3">
            <v>7.2197290000000001</v>
          </cell>
          <cell r="FR3">
            <v>0.136743</v>
          </cell>
          <cell r="FS3">
            <v>0.98410199999999992</v>
          </cell>
          <cell r="FT3">
            <v>165.56115599999998</v>
          </cell>
          <cell r="FU3">
            <v>30.638997999999997</v>
          </cell>
          <cell r="FV3">
            <v>8.4886020000000002</v>
          </cell>
          <cell r="FW3">
            <v>5.4886229999999996</v>
          </cell>
          <cell r="FX3">
            <v>0</v>
          </cell>
          <cell r="FY3">
            <v>0</v>
          </cell>
          <cell r="FZ3">
            <v>1.4999999999999999E-4</v>
          </cell>
          <cell r="GA3">
            <v>21.427387</v>
          </cell>
          <cell r="GB3">
            <v>6.8767009999999997</v>
          </cell>
          <cell r="GC3">
            <v>0</v>
          </cell>
          <cell r="GD3">
            <v>0.94761299999999993</v>
          </cell>
          <cell r="GE3">
            <v>0.32915699999999998</v>
          </cell>
          <cell r="GF3">
            <v>9.1539559999999991</v>
          </cell>
          <cell r="GG3">
            <v>8.1458919999999999</v>
          </cell>
          <cell r="GH3">
            <v>21.925113</v>
          </cell>
          <cell r="GI3">
            <v>4.8529969999999993</v>
          </cell>
          <cell r="GJ3">
            <v>0</v>
          </cell>
          <cell r="GK3">
            <v>3.3145509999999998</v>
          </cell>
          <cell r="GL3">
            <v>35.491915999999996</v>
          </cell>
          <cell r="GM3">
            <v>0.50783400000000001</v>
          </cell>
          <cell r="GN3">
            <v>49.801133</v>
          </cell>
          <cell r="GO3">
            <v>9.2318359999999995</v>
          </cell>
          <cell r="GP3">
            <v>256.03283599999997</v>
          </cell>
          <cell r="GQ3">
            <v>0.72377099999999994</v>
          </cell>
          <cell r="GR3">
            <v>37.525773999999998</v>
          </cell>
          <cell r="GS3">
            <v>8.0725040000000003</v>
          </cell>
          <cell r="GT3">
            <v>5.1343699999999997</v>
          </cell>
          <cell r="GV3">
            <v>268.184234</v>
          </cell>
        </row>
      </sheetData>
      <sheetData sheetId="4">
        <row r="3">
          <cell r="AF3">
            <v>903.04848799999991</v>
          </cell>
          <cell r="AG3">
            <v>35.948889999999999</v>
          </cell>
          <cell r="AH3">
            <v>10.508697999999999</v>
          </cell>
          <cell r="AI3">
            <v>3.1788599999999998</v>
          </cell>
          <cell r="AJ3">
            <v>3.9117669999999998</v>
          </cell>
          <cell r="AK3">
            <v>142.13932199999999</v>
          </cell>
          <cell r="AL3">
            <v>91.838251</v>
          </cell>
          <cell r="AM3">
            <v>6.6859299999999999</v>
          </cell>
          <cell r="AN3">
            <v>602.69341499999996</v>
          </cell>
          <cell r="AO3">
            <v>0</v>
          </cell>
          <cell r="AP3">
            <v>0</v>
          </cell>
          <cell r="AQ3">
            <v>182.318805</v>
          </cell>
          <cell r="AR3">
            <v>26.36497</v>
          </cell>
          <cell r="AS3">
            <v>7.3169169999999992</v>
          </cell>
          <cell r="AT3">
            <v>4744.7530729999999</v>
          </cell>
          <cell r="AU3">
            <v>0.98636799999999991</v>
          </cell>
          <cell r="AV3">
            <v>2.569293</v>
          </cell>
          <cell r="AW3">
            <v>44.933357000000001</v>
          </cell>
          <cell r="AX3">
            <v>4.5321759999999998</v>
          </cell>
          <cell r="AY3">
            <v>1398.026008</v>
          </cell>
          <cell r="AZ3">
            <v>9.9317250000000001</v>
          </cell>
          <cell r="BA3">
            <v>119.765778</v>
          </cell>
          <cell r="BB3">
            <v>94.081870999999992</v>
          </cell>
          <cell r="BC3">
            <v>78.559522000000001</v>
          </cell>
          <cell r="BD3">
            <v>145.68192199999999</v>
          </cell>
          <cell r="BE3">
            <v>45.332052999999995</v>
          </cell>
          <cell r="BF3">
            <v>5.3041999999999998</v>
          </cell>
          <cell r="BG3">
            <v>6021.5413749999998</v>
          </cell>
          <cell r="BH3">
            <v>2.3676399999999997</v>
          </cell>
          <cell r="BI3">
            <v>132.03970999999999</v>
          </cell>
          <cell r="BJ3">
            <v>1668.846536</v>
          </cell>
          <cell r="BK3">
            <v>23.026263999999998</v>
          </cell>
          <cell r="BL3">
            <v>16558.233184000001</v>
          </cell>
          <cell r="BN3">
            <v>862.16934399999991</v>
          </cell>
          <cell r="BQ3">
            <v>226.99275599999999</v>
          </cell>
          <cell r="BR3">
            <v>0.31936500000000001</v>
          </cell>
          <cell r="BS3">
            <v>4.1941869999999994</v>
          </cell>
          <cell r="BT3">
            <v>3.1154349999999997</v>
          </cell>
          <cell r="BU3">
            <v>5.0953999999999999E-2</v>
          </cell>
          <cell r="BV3">
            <v>0</v>
          </cell>
          <cell r="BW3">
            <v>7.9493459999999994</v>
          </cell>
          <cell r="BX3">
            <v>3.8847419999999997</v>
          </cell>
          <cell r="BY3">
            <v>1.5799999999999999E-4</v>
          </cell>
          <cell r="BZ3">
            <v>0</v>
          </cell>
          <cell r="CA3">
            <v>0</v>
          </cell>
          <cell r="CB3">
            <v>59.374935000000001</v>
          </cell>
          <cell r="CC3">
            <v>0</v>
          </cell>
          <cell r="CD3">
            <v>1.54474</v>
          </cell>
          <cell r="CE3">
            <v>8.4962609999999987</v>
          </cell>
          <cell r="CF3">
            <v>0.173572</v>
          </cell>
          <cell r="CG3">
            <v>0.20757499999999998</v>
          </cell>
          <cell r="CH3">
            <v>15.954575999999999</v>
          </cell>
          <cell r="CI3">
            <v>0</v>
          </cell>
          <cell r="CJ3">
            <v>88.478484999999992</v>
          </cell>
          <cell r="CK3">
            <v>0.106142</v>
          </cell>
          <cell r="CL3">
            <v>0</v>
          </cell>
          <cell r="CM3">
            <v>0.26388699999999998</v>
          </cell>
          <cell r="CN3">
            <v>2.227061</v>
          </cell>
          <cell r="CO3">
            <v>4.2403999999999997E-2</v>
          </cell>
          <cell r="CP3">
            <v>2.382285</v>
          </cell>
          <cell r="CQ3">
            <v>0.60602299999999998</v>
          </cell>
          <cell r="CR3">
            <v>1427.4975689999999</v>
          </cell>
          <cell r="CS3">
            <v>0.22936899999999999</v>
          </cell>
          <cell r="CT3">
            <v>17.131428</v>
          </cell>
          <cell r="CU3">
            <v>84.54546599999999</v>
          </cell>
          <cell r="CV3">
            <v>1.544163</v>
          </cell>
          <cell r="CW3">
            <v>1957.3128839999999</v>
          </cell>
          <cell r="CX3">
            <v>220.324884</v>
          </cell>
          <cell r="CY3">
            <v>42.392578</v>
          </cell>
          <cell r="CZ3">
            <v>12.093610999999999</v>
          </cell>
          <cell r="DA3">
            <v>0.51026399999999994</v>
          </cell>
          <cell r="DB3">
            <v>0</v>
          </cell>
          <cell r="DC3">
            <v>0</v>
          </cell>
          <cell r="DD3">
            <v>15.831513999999999</v>
          </cell>
          <cell r="DE3">
            <v>1.23112</v>
          </cell>
          <cell r="DF3">
            <v>5.9599999999999996E-4</v>
          </cell>
          <cell r="DG3">
            <v>0.26121499999999997</v>
          </cell>
          <cell r="DH3">
            <v>0</v>
          </cell>
          <cell r="DI3">
            <v>0</v>
          </cell>
          <cell r="DJ3">
            <v>1.2444979999999999</v>
          </cell>
          <cell r="DK3">
            <v>0</v>
          </cell>
          <cell r="DL3">
            <v>1.8483039999999999</v>
          </cell>
          <cell r="DM3">
            <v>138.016357</v>
          </cell>
          <cell r="DN3">
            <v>8.6309999999999998E-3</v>
          </cell>
          <cell r="DO3">
            <v>0</v>
          </cell>
          <cell r="DP3">
            <v>0.93463399999999996</v>
          </cell>
          <cell r="DQ3">
            <v>0</v>
          </cell>
          <cell r="DR3">
            <v>15.619048999999999</v>
          </cell>
          <cell r="DS3">
            <v>5.9757689999999997</v>
          </cell>
          <cell r="DT3">
            <v>99.290870999999996</v>
          </cell>
          <cell r="DU3">
            <v>0</v>
          </cell>
          <cell r="DV3">
            <v>15.595151999999999</v>
          </cell>
          <cell r="DW3">
            <v>51.264507999999999</v>
          </cell>
          <cell r="DX3">
            <v>4.497871</v>
          </cell>
          <cell r="DY3">
            <v>1.8272E-2</v>
          </cell>
          <cell r="DZ3">
            <v>1493.887573</v>
          </cell>
          <cell r="EA3">
            <v>0.11804099999999999</v>
          </cell>
          <cell r="EB3">
            <v>3.1494939999999998</v>
          </cell>
          <cell r="EC3">
            <v>121.363361</v>
          </cell>
          <cell r="ED3">
            <v>0.69569899999999996</v>
          </cell>
          <cell r="EG3">
            <v>515.76165500000002</v>
          </cell>
          <cell r="EH3">
            <v>20.380922999999999</v>
          </cell>
          <cell r="EI3">
            <v>0.27577599999999997</v>
          </cell>
          <cell r="EJ3">
            <v>2.9659999999999999E-3</v>
          </cell>
          <cell r="EK3">
            <v>3.1806009999999998</v>
          </cell>
          <cell r="EL3">
            <v>0</v>
          </cell>
          <cell r="EM3">
            <v>75.328396999999995</v>
          </cell>
          <cell r="EN3">
            <v>1.4142249999999998</v>
          </cell>
          <cell r="EO3">
            <v>601.04120399999999</v>
          </cell>
          <cell r="EP3">
            <v>0</v>
          </cell>
          <cell r="EQ3">
            <v>0</v>
          </cell>
          <cell r="ER3">
            <v>121.69180799999999</v>
          </cell>
          <cell r="ES3">
            <v>0</v>
          </cell>
          <cell r="ET3">
            <v>2.3456199999999998</v>
          </cell>
          <cell r="EU3">
            <v>4595.0615589999998</v>
          </cell>
          <cell r="EV3">
            <v>0</v>
          </cell>
          <cell r="EW3">
            <v>2.0842399999999999</v>
          </cell>
          <cell r="EX3">
            <v>19.106414000000001</v>
          </cell>
          <cell r="EY3">
            <v>0</v>
          </cell>
          <cell r="EZ3">
            <v>1279.490877</v>
          </cell>
          <cell r="FA3">
            <v>0.25605600000000001</v>
          </cell>
          <cell r="FB3">
            <v>20.170893</v>
          </cell>
          <cell r="FC3">
            <v>91.035761999999991</v>
          </cell>
          <cell r="FD3">
            <v>4.0543119999999995</v>
          </cell>
          <cell r="FE3">
            <v>89.631101000000001</v>
          </cell>
          <cell r="FF3">
            <v>2.3294769999999998</v>
          </cell>
          <cell r="FG3">
            <v>0</v>
          </cell>
          <cell r="FH3">
            <v>2929.6473900000001</v>
          </cell>
          <cell r="FI3">
            <v>1.1628779999999999</v>
          </cell>
          <cell r="FJ3">
            <v>61.758146999999994</v>
          </cell>
          <cell r="FK3">
            <v>1460.7788909999999</v>
          </cell>
          <cell r="FL3">
            <v>15.773852999999999</v>
          </cell>
          <cell r="FN3">
            <v>489.11493999999999</v>
          </cell>
          <cell r="FO3">
            <v>116.993297</v>
          </cell>
          <cell r="FP3">
            <v>3.088266</v>
          </cell>
          <cell r="FQ3">
            <v>5.4817830000000001</v>
          </cell>
          <cell r="FR3">
            <v>5.4350999999999997E-2</v>
          </cell>
          <cell r="FS3">
            <v>0.68021199999999993</v>
          </cell>
          <cell r="FT3">
            <v>126.30780799999999</v>
          </cell>
          <cell r="FU3">
            <v>7.3293879999999998</v>
          </cell>
          <cell r="FV3">
            <v>1.378004</v>
          </cell>
          <cell r="FW3">
            <v>1.390838</v>
          </cell>
          <cell r="FX3">
            <v>0</v>
          </cell>
          <cell r="FY3">
            <v>0</v>
          </cell>
          <cell r="FZ3">
            <v>4.9399999999999997E-4</v>
          </cell>
          <cell r="GA3">
            <v>26.36497</v>
          </cell>
          <cell r="GB3">
            <v>1.5739909999999999</v>
          </cell>
          <cell r="GC3">
            <v>0</v>
          </cell>
          <cell r="GD3">
            <v>0.77314499999999997</v>
          </cell>
          <cell r="GE3">
            <v>0.244695</v>
          </cell>
          <cell r="GF3">
            <v>8.9377329999999997</v>
          </cell>
          <cell r="GG3">
            <v>4.5321759999999998</v>
          </cell>
          <cell r="GH3">
            <v>14.381985999999999</v>
          </cell>
          <cell r="GI3">
            <v>2.8171659999999998</v>
          </cell>
          <cell r="GJ3">
            <v>0.30401400000000001</v>
          </cell>
          <cell r="GK3">
            <v>2.782222</v>
          </cell>
          <cell r="GL3">
            <v>56.593176999999997</v>
          </cell>
          <cell r="GM3">
            <v>1.4685E-2</v>
          </cell>
          <cell r="GN3">
            <v>36.122419999999998</v>
          </cell>
          <cell r="GO3">
            <v>4.6799049999999998</v>
          </cell>
          <cell r="GP3">
            <v>170.34445199999999</v>
          </cell>
          <cell r="GQ3">
            <v>0.853545</v>
          </cell>
          <cell r="GR3">
            <v>47.295831999999997</v>
          </cell>
          <cell r="GS3">
            <v>2.1286679999999998</v>
          </cell>
          <cell r="GT3">
            <v>3.0468139999999999</v>
          </cell>
          <cell r="GV3">
            <v>110.922856</v>
          </cell>
        </row>
      </sheetData>
      <sheetData sheetId="5">
        <row r="3">
          <cell r="AF3">
            <v>623.56464999999992</v>
          </cell>
          <cell r="AG3">
            <v>9.2093419999999995</v>
          </cell>
          <cell r="AH3">
            <v>12.18277</v>
          </cell>
          <cell r="AI3">
            <v>3.06006</v>
          </cell>
          <cell r="AJ3">
            <v>6.4765679999999994</v>
          </cell>
          <cell r="AK3">
            <v>161.497174</v>
          </cell>
          <cell r="AL3">
            <v>61.042626999999996</v>
          </cell>
          <cell r="AM3">
            <v>8.1291669999999989</v>
          </cell>
          <cell r="AN3">
            <v>501.54275199999995</v>
          </cell>
          <cell r="AO3">
            <v>0</v>
          </cell>
          <cell r="AP3">
            <v>0</v>
          </cell>
          <cell r="AQ3">
            <v>138.13378799999998</v>
          </cell>
          <cell r="AR3">
            <v>26.046679999999999</v>
          </cell>
          <cell r="AS3">
            <v>33.373207999999998</v>
          </cell>
          <cell r="AT3">
            <v>3701.4775599999998</v>
          </cell>
          <cell r="AU3">
            <v>0.84990199999999994</v>
          </cell>
          <cell r="AV3">
            <v>1.8553139999999999</v>
          </cell>
          <cell r="AW3">
            <v>15.174202999999999</v>
          </cell>
          <cell r="AX3">
            <v>4.1007939999999996</v>
          </cell>
          <cell r="AY3">
            <v>1034.1308139999999</v>
          </cell>
          <cell r="AZ3">
            <v>7.9920989999999996</v>
          </cell>
          <cell r="BA3">
            <v>121.04914099999999</v>
          </cell>
          <cell r="BB3">
            <v>0</v>
          </cell>
          <cell r="BC3">
            <v>56.843457999999998</v>
          </cell>
          <cell r="BD3">
            <v>113.54174599999999</v>
          </cell>
          <cell r="BE3">
            <v>29.265898</v>
          </cell>
          <cell r="BF3">
            <v>3.0144289999999998</v>
          </cell>
          <cell r="BG3">
            <v>4976.6934219999994</v>
          </cell>
          <cell r="BH3">
            <v>1.6638249999999999</v>
          </cell>
          <cell r="BI3">
            <v>111.600848</v>
          </cell>
          <cell r="BJ3">
            <v>1065.834445</v>
          </cell>
          <cell r="BK3">
            <v>37.013210000000001</v>
          </cell>
          <cell r="BL3">
            <v>12866.359893999999</v>
          </cell>
          <cell r="BN3">
            <v>591.35036700000001</v>
          </cell>
          <cell r="BQ3">
            <v>66.961787000000001</v>
          </cell>
          <cell r="BR3">
            <v>0.23768</v>
          </cell>
          <cell r="BS3">
            <v>7.7319199999999997</v>
          </cell>
          <cell r="BT3">
            <v>2.9033089999999997</v>
          </cell>
          <cell r="BU3">
            <v>9.5568E-2</v>
          </cell>
          <cell r="BV3">
            <v>5.2399999999999994E-4</v>
          </cell>
          <cell r="BW3">
            <v>4.2874549999999996</v>
          </cell>
          <cell r="BX3">
            <v>2.922396</v>
          </cell>
          <cell r="BY3">
            <v>0</v>
          </cell>
          <cell r="BZ3">
            <v>0</v>
          </cell>
          <cell r="CA3">
            <v>0</v>
          </cell>
          <cell r="CB3">
            <v>46.409830999999997</v>
          </cell>
          <cell r="CC3">
            <v>0</v>
          </cell>
          <cell r="CD3">
            <v>0.96704599999999996</v>
          </cell>
          <cell r="CE3">
            <v>8.2368649999999999</v>
          </cell>
          <cell r="CF3">
            <v>0.18515399999999999</v>
          </cell>
          <cell r="CG3">
            <v>0.70757199999999998</v>
          </cell>
          <cell r="CH3">
            <v>3.2557499999999999</v>
          </cell>
          <cell r="CI3">
            <v>0</v>
          </cell>
          <cell r="CJ3">
            <v>67.200591000000003</v>
          </cell>
          <cell r="CK3">
            <v>5.9272999999999999E-2</v>
          </cell>
          <cell r="CL3">
            <v>3.7358999999999996E-2</v>
          </cell>
          <cell r="CM3">
            <v>0</v>
          </cell>
          <cell r="CN3">
            <v>0.85422500000000001</v>
          </cell>
          <cell r="CO3">
            <v>2.8040000000000001E-3</v>
          </cell>
          <cell r="CP3">
            <v>0.26363300000000001</v>
          </cell>
          <cell r="CQ3">
            <v>0.65166099999999993</v>
          </cell>
          <cell r="CR3">
            <v>1154.416146</v>
          </cell>
          <cell r="CS3">
            <v>0.320631</v>
          </cell>
          <cell r="CT3">
            <v>18.390297</v>
          </cell>
          <cell r="CU3">
            <v>74.899682999999996</v>
          </cell>
          <cell r="CV3">
            <v>3.3427119999999997</v>
          </cell>
          <cell r="CW3">
            <v>1465.341872</v>
          </cell>
          <cell r="CX3">
            <v>61.868047999999995</v>
          </cell>
          <cell r="CY3">
            <v>31.888925999999998</v>
          </cell>
          <cell r="CZ3">
            <v>5.3004220000000002</v>
          </cell>
          <cell r="DA3">
            <v>0.22933599999999998</v>
          </cell>
          <cell r="DB3">
            <v>0</v>
          </cell>
          <cell r="DC3">
            <v>0</v>
          </cell>
          <cell r="DD3">
            <v>23.674726999999997</v>
          </cell>
          <cell r="DE3">
            <v>3.3288929999999999</v>
          </cell>
          <cell r="DF3">
            <v>1.4959999999999999E-3</v>
          </cell>
          <cell r="DG3">
            <v>0.146399</v>
          </cell>
          <cell r="DH3">
            <v>0</v>
          </cell>
          <cell r="DI3">
            <v>0</v>
          </cell>
          <cell r="DJ3">
            <v>1.0334859999999999</v>
          </cell>
          <cell r="DK3">
            <v>0</v>
          </cell>
          <cell r="DL3">
            <v>0.96636</v>
          </cell>
          <cell r="DM3">
            <v>126.732394</v>
          </cell>
          <cell r="DN3">
            <v>0.146893</v>
          </cell>
          <cell r="DO3">
            <v>6.8959999999999994E-2</v>
          </cell>
          <cell r="DP3">
            <v>4.66E-4</v>
          </cell>
          <cell r="DQ3">
            <v>0</v>
          </cell>
          <cell r="DR3">
            <v>6.902946</v>
          </cell>
          <cell r="DS3">
            <v>5.4762599999999999</v>
          </cell>
          <cell r="DT3">
            <v>89.404286999999997</v>
          </cell>
          <cell r="DU3">
            <v>0</v>
          </cell>
          <cell r="DV3">
            <v>4.0912899999999999</v>
          </cell>
          <cell r="DW3">
            <v>34.554425000000002</v>
          </cell>
          <cell r="DX3">
            <v>4.5907169999999997</v>
          </cell>
          <cell r="DY3">
            <v>0.20698999999999998</v>
          </cell>
          <cell r="DZ3">
            <v>1040.031166</v>
          </cell>
          <cell r="EA3">
            <v>3.2654999999999997E-2</v>
          </cell>
          <cell r="EB3">
            <v>6.7981539999999994</v>
          </cell>
          <cell r="EC3">
            <v>103.21214499999999</v>
          </cell>
          <cell r="ED3">
            <v>9.2869820000000001</v>
          </cell>
          <cell r="EG3">
            <v>501.133014</v>
          </cell>
          <cell r="EH3">
            <v>1.4032519999999999</v>
          </cell>
          <cell r="EI3">
            <v>0.19708699999999998</v>
          </cell>
          <cell r="EJ3">
            <v>5.5885999999999998E-2</v>
          </cell>
          <cell r="EK3">
            <v>3.9057519999999997</v>
          </cell>
          <cell r="EL3">
            <v>0.641231</v>
          </cell>
          <cell r="EM3">
            <v>52.445878</v>
          </cell>
          <cell r="EN3">
            <v>4.4451939999999999</v>
          </cell>
          <cell r="EO3">
            <v>500.75125599999996</v>
          </cell>
          <cell r="EP3">
            <v>0</v>
          </cell>
          <cell r="EQ3">
            <v>0</v>
          </cell>
          <cell r="ER3">
            <v>90.507674999999992</v>
          </cell>
          <cell r="ES3">
            <v>4.9999999999999996E-6</v>
          </cell>
          <cell r="ET3">
            <v>2.1732849999999999</v>
          </cell>
          <cell r="EU3">
            <v>3564.0854629999999</v>
          </cell>
          <cell r="EV3">
            <v>0</v>
          </cell>
          <cell r="EW3">
            <v>0.93867599999999995</v>
          </cell>
          <cell r="EX3">
            <v>8.5171899999999994</v>
          </cell>
          <cell r="EY3">
            <v>0</v>
          </cell>
          <cell r="EZ3">
            <v>952.78158099999996</v>
          </cell>
          <cell r="FA3">
            <v>0.190913</v>
          </cell>
          <cell r="FB3">
            <v>31.393712999999998</v>
          </cell>
          <cell r="FC3">
            <v>0</v>
          </cell>
          <cell r="FD3">
            <v>2.8642239999999997</v>
          </cell>
          <cell r="FE3">
            <v>74.704937999999999</v>
          </cell>
          <cell r="FF3">
            <v>1.0078229999999999</v>
          </cell>
          <cell r="FG3">
            <v>4.3419999999999995E-3</v>
          </cell>
          <cell r="FH3">
            <v>2670.8617909999998</v>
          </cell>
          <cell r="FI3">
            <v>0.84051799999999999</v>
          </cell>
          <cell r="FJ3">
            <v>53.850986999999996</v>
          </cell>
          <cell r="FK3">
            <v>885.69116799999995</v>
          </cell>
          <cell r="FL3">
            <v>21.162967999999999</v>
          </cell>
          <cell r="FN3">
            <v>479.36598299999997</v>
          </cell>
          <cell r="FO3">
            <v>22.624205999999997</v>
          </cell>
          <cell r="FP3">
            <v>1.949117</v>
          </cell>
          <cell r="FQ3">
            <v>4.0209899999999994</v>
          </cell>
          <cell r="FR3">
            <v>9.7116999999999995E-2</v>
          </cell>
          <cell r="FS3">
            <v>2.4752479999999997</v>
          </cell>
          <cell r="FT3">
            <v>137.18069199999999</v>
          </cell>
          <cell r="FU3">
            <v>0.98040099999999997</v>
          </cell>
          <cell r="FV3">
            <v>0.69923400000000002</v>
          </cell>
          <cell r="FW3">
            <v>0.64509699999999992</v>
          </cell>
          <cell r="FX3">
            <v>0</v>
          </cell>
          <cell r="FY3">
            <v>0</v>
          </cell>
          <cell r="FZ3">
            <v>0.16584699999999999</v>
          </cell>
          <cell r="GA3">
            <v>26.046675</v>
          </cell>
          <cell r="GB3">
            <v>29.187137999999997</v>
          </cell>
          <cell r="GC3">
            <v>0</v>
          </cell>
          <cell r="GD3">
            <v>0.51785499999999995</v>
          </cell>
          <cell r="GE3">
            <v>0.14010599999999998</v>
          </cell>
          <cell r="GF3">
            <v>3.3948299999999998</v>
          </cell>
          <cell r="GG3">
            <v>4.1007939999999996</v>
          </cell>
          <cell r="GH3">
            <v>7.2456959999999997</v>
          </cell>
          <cell r="GI3">
            <v>1.660085</v>
          </cell>
          <cell r="GJ3">
            <v>0.18177499999999999</v>
          </cell>
          <cell r="GK3">
            <v>0</v>
          </cell>
          <cell r="GL3">
            <v>49.033718999999998</v>
          </cell>
          <cell r="GM3">
            <v>6.3675999999999996E-2</v>
          </cell>
          <cell r="GN3">
            <v>23.403724999999998</v>
          </cell>
          <cell r="GO3">
            <v>2.1514359999999999</v>
          </cell>
          <cell r="GP3">
            <v>109.49705999999999</v>
          </cell>
          <cell r="GQ3">
            <v>0.35099599999999997</v>
          </cell>
          <cell r="GR3">
            <v>31.378440999999999</v>
          </cell>
          <cell r="GS3">
            <v>1.279496</v>
          </cell>
          <cell r="GT3">
            <v>2.4169119999999999</v>
          </cell>
          <cell r="GV3">
            <v>18.172259999999998</v>
          </cell>
        </row>
      </sheetData>
      <sheetData sheetId="6">
        <row r="3">
          <cell r="AF3">
            <v>533.50348399999996</v>
          </cell>
          <cell r="AG3">
            <v>21.485976999999998</v>
          </cell>
          <cell r="AH3">
            <v>9.6143699999999992</v>
          </cell>
          <cell r="AI3">
            <v>1.0570889999999999</v>
          </cell>
          <cell r="AJ3">
            <v>4.208564</v>
          </cell>
          <cell r="AK3">
            <v>163.32773899999998</v>
          </cell>
          <cell r="AL3">
            <v>49.623148999999998</v>
          </cell>
          <cell r="AM3">
            <v>4.4459359999999997</v>
          </cell>
          <cell r="AN3">
            <v>549.50724400000001</v>
          </cell>
          <cell r="AO3">
            <v>0</v>
          </cell>
          <cell r="AP3">
            <v>43.799484</v>
          </cell>
          <cell r="AQ3">
            <v>120.48683299999999</v>
          </cell>
          <cell r="AR3">
            <v>0</v>
          </cell>
          <cell r="AS3">
            <v>36.900449999999999</v>
          </cell>
          <cell r="AT3">
            <v>3372.3189560000001</v>
          </cell>
          <cell r="AU3">
            <v>0.71729399999999999</v>
          </cell>
          <cell r="AV3">
            <v>2.1558470000000001</v>
          </cell>
          <cell r="AW3">
            <v>75.041820999999999</v>
          </cell>
          <cell r="AX3">
            <v>3.4714139999999998</v>
          </cell>
          <cell r="AY3">
            <v>871.12112999999999</v>
          </cell>
          <cell r="AZ3">
            <v>5.7808729999999997</v>
          </cell>
          <cell r="BA3">
            <v>143.47281100000001</v>
          </cell>
          <cell r="BB3">
            <v>38.090451000000002</v>
          </cell>
          <cell r="BC3">
            <v>36.391815000000001</v>
          </cell>
          <cell r="BD3">
            <v>94.621622000000002</v>
          </cell>
          <cell r="BE3">
            <v>33.306841999999996</v>
          </cell>
          <cell r="BF3">
            <v>3.241997</v>
          </cell>
          <cell r="BG3">
            <v>4414.8822650000002</v>
          </cell>
          <cell r="BH3">
            <v>2.4269940000000001</v>
          </cell>
          <cell r="BI3">
            <v>93.137183999999991</v>
          </cell>
          <cell r="BJ3">
            <v>881.17604099999994</v>
          </cell>
          <cell r="BK3">
            <v>15.617388999999999</v>
          </cell>
          <cell r="BL3">
            <v>11624.933064999999</v>
          </cell>
          <cell r="BN3">
            <v>505.18382699999995</v>
          </cell>
          <cell r="BQ3">
            <v>106.38110399999999</v>
          </cell>
          <cell r="BR3">
            <v>0.26801900000000001</v>
          </cell>
          <cell r="BS3">
            <v>5.2292290000000001</v>
          </cell>
          <cell r="BT3">
            <v>0.92006399999999999</v>
          </cell>
          <cell r="BU3">
            <v>2.797E-3</v>
          </cell>
          <cell r="BV3">
            <v>0</v>
          </cell>
          <cell r="BW3">
            <v>5.0880640000000001</v>
          </cell>
          <cell r="BX3">
            <v>1.5117209999999999</v>
          </cell>
          <cell r="BY3">
            <v>5.4250889999999998</v>
          </cell>
          <cell r="BZ3">
            <v>0</v>
          </cell>
          <cell r="CA3">
            <v>11.289952</v>
          </cell>
          <cell r="CB3">
            <v>41.766638</v>
          </cell>
          <cell r="CC3">
            <v>0</v>
          </cell>
          <cell r="CD3">
            <v>2.4024509999999997</v>
          </cell>
          <cell r="CE3">
            <v>8.1960789999999992</v>
          </cell>
          <cell r="CF3">
            <v>0.20518399999999998</v>
          </cell>
          <cell r="CG3">
            <v>0.55105399999999993</v>
          </cell>
          <cell r="CH3">
            <v>7.1115329999999997</v>
          </cell>
          <cell r="CI3">
            <v>2.6179999999999997E-3</v>
          </cell>
          <cell r="CJ3">
            <v>61.131786999999996</v>
          </cell>
          <cell r="CK3">
            <v>5.1964999999999997E-2</v>
          </cell>
          <cell r="CL3">
            <v>1.1294999999999999</v>
          </cell>
          <cell r="CM3">
            <v>1.0246439999999999</v>
          </cell>
          <cell r="CN3">
            <v>1.7586000000000001E-2</v>
          </cell>
          <cell r="CO3">
            <v>0.26942499999999997</v>
          </cell>
          <cell r="CP3">
            <v>1.7935139999999998</v>
          </cell>
          <cell r="CQ3">
            <v>0.52055399999999996</v>
          </cell>
          <cell r="CR3">
            <v>1131.095742</v>
          </cell>
          <cell r="CS3">
            <v>0.237924</v>
          </cell>
          <cell r="CT3">
            <v>14.688421</v>
          </cell>
          <cell r="CU3">
            <v>78.149636999999998</v>
          </cell>
          <cell r="CV3">
            <v>1.6437039999999998</v>
          </cell>
          <cell r="CW3">
            <v>1488.1059989999999</v>
          </cell>
          <cell r="CX3">
            <v>101.066552</v>
          </cell>
          <cell r="CY3">
            <v>38.941893999999998</v>
          </cell>
          <cell r="CZ3">
            <v>7.0082749999999994</v>
          </cell>
          <cell r="DA3">
            <v>9.1084999999999999E-2</v>
          </cell>
          <cell r="DB3">
            <v>0</v>
          </cell>
          <cell r="DC3">
            <v>1.4001E-2</v>
          </cell>
          <cell r="DD3">
            <v>30.567910999999999</v>
          </cell>
          <cell r="DE3">
            <v>2.8623719999999997</v>
          </cell>
          <cell r="DF3">
            <v>6.7239999999999999E-3</v>
          </cell>
          <cell r="DG3">
            <v>1.397044</v>
          </cell>
          <cell r="DH3">
            <v>0</v>
          </cell>
          <cell r="DI3">
            <v>0</v>
          </cell>
          <cell r="DJ3">
            <v>0.94133899999999993</v>
          </cell>
          <cell r="DK3">
            <v>0</v>
          </cell>
          <cell r="DL3">
            <v>0.91944499999999996</v>
          </cell>
          <cell r="DM3">
            <v>119.179813</v>
          </cell>
          <cell r="DN3">
            <v>1.0718E-2</v>
          </cell>
          <cell r="DO3">
            <v>3.1545999999999998E-2</v>
          </cell>
          <cell r="DP3">
            <v>8.6999999999999994E-2</v>
          </cell>
          <cell r="DQ3">
            <v>0</v>
          </cell>
          <cell r="DR3">
            <v>2.2707440000000001</v>
          </cell>
          <cell r="DS3">
            <v>3.2745679999999999</v>
          </cell>
          <cell r="DT3">
            <v>103.78249099999999</v>
          </cell>
          <cell r="DU3">
            <v>0</v>
          </cell>
          <cell r="DV3">
            <v>0.34948399999999996</v>
          </cell>
          <cell r="DW3">
            <v>23.254283999999998</v>
          </cell>
          <cell r="DX3">
            <v>3.1773359999999999</v>
          </cell>
          <cell r="DY3">
            <v>0.20688699999999999</v>
          </cell>
          <cell r="DZ3">
            <v>883.51960399999996</v>
          </cell>
          <cell r="EA3">
            <v>2.1069999999999999E-3</v>
          </cell>
          <cell r="EB3">
            <v>4.9595609999999999</v>
          </cell>
          <cell r="EC3">
            <v>111.72404999999999</v>
          </cell>
          <cell r="ED3">
            <v>0.267544</v>
          </cell>
          <cell r="EG3">
            <v>369.054371</v>
          </cell>
          <cell r="EH3">
            <v>12.628938999999999</v>
          </cell>
          <cell r="EI3">
            <v>0.12867799999999999</v>
          </cell>
          <cell r="EJ3">
            <v>3.2188000000000001E-2</v>
          </cell>
          <cell r="EK3">
            <v>3.759169</v>
          </cell>
          <cell r="EL3">
            <v>0</v>
          </cell>
          <cell r="EM3">
            <v>41.661704</v>
          </cell>
          <cell r="EN3">
            <v>0.73544699999999996</v>
          </cell>
          <cell r="EO3">
            <v>520.05619200000001</v>
          </cell>
          <cell r="EP3">
            <v>0</v>
          </cell>
          <cell r="EQ3">
            <v>30.355877999999997</v>
          </cell>
          <cell r="ER3">
            <v>77.760818999999998</v>
          </cell>
          <cell r="ES3">
            <v>0</v>
          </cell>
          <cell r="ET3">
            <v>5.6084639999999997</v>
          </cell>
          <cell r="EU3">
            <v>3242.193436</v>
          </cell>
          <cell r="EV3">
            <v>3.3519999999999999E-3</v>
          </cell>
          <cell r="EW3">
            <v>1.478477</v>
          </cell>
          <cell r="EX3">
            <v>41.263473999999995</v>
          </cell>
          <cell r="EY3">
            <v>0</v>
          </cell>
          <cell r="EZ3">
            <v>803.38384099999996</v>
          </cell>
          <cell r="FA3">
            <v>0.58782400000000001</v>
          </cell>
          <cell r="FB3">
            <v>37.658704</v>
          </cell>
          <cell r="FC3">
            <v>37.065807</v>
          </cell>
          <cell r="FD3">
            <v>2.4242669999999999</v>
          </cell>
          <cell r="FE3">
            <v>65.996053000000003</v>
          </cell>
          <cell r="FF3">
            <v>1.840916</v>
          </cell>
          <cell r="FG3">
            <v>8.0699999999999999E-4</v>
          </cell>
          <cell r="FH3">
            <v>2343.2694739999997</v>
          </cell>
          <cell r="FI3">
            <v>1.9828239999999999</v>
          </cell>
          <cell r="FJ3">
            <v>50.455373999999999</v>
          </cell>
          <cell r="FK3">
            <v>690.45038199999999</v>
          </cell>
          <cell r="FL3">
            <v>11.047499999999999</v>
          </cell>
          <cell r="FN3">
            <v>350.77823599999999</v>
          </cell>
          <cell r="FO3">
            <v>18.247586999999999</v>
          </cell>
          <cell r="FP3">
            <v>1.3549339999999999</v>
          </cell>
          <cell r="FQ3">
            <v>4.1636629999999997</v>
          </cell>
          <cell r="FR3">
            <v>0.100714</v>
          </cell>
          <cell r="FS3">
            <v>0.43246999999999997</v>
          </cell>
          <cell r="FT3">
            <v>132.759828</v>
          </cell>
          <cell r="FU3">
            <v>1.1009E-2</v>
          </cell>
          <cell r="FV3">
            <v>2.1836009999999999</v>
          </cell>
          <cell r="FW3">
            <v>22.628919</v>
          </cell>
          <cell r="FX3">
            <v>0</v>
          </cell>
          <cell r="FY3">
            <v>2.153654</v>
          </cell>
          <cell r="FZ3">
            <v>1.7888999999999999E-2</v>
          </cell>
          <cell r="GA3">
            <v>0</v>
          </cell>
          <cell r="GB3">
            <v>27.964625999999999</v>
          </cell>
          <cell r="GC3">
            <v>0</v>
          </cell>
          <cell r="GD3">
            <v>0.49587599999999998</v>
          </cell>
          <cell r="GE3">
            <v>8.7668999999999997E-2</v>
          </cell>
          <cell r="GF3">
            <v>26.579813999999999</v>
          </cell>
          <cell r="GG3">
            <v>3.4687959999999998</v>
          </cell>
          <cell r="GH3">
            <v>4.3347579999999999</v>
          </cell>
          <cell r="GI3">
            <v>1.12974</v>
          </cell>
          <cell r="GJ3">
            <v>0.82742399999999994</v>
          </cell>
          <cell r="GK3">
            <v>0</v>
          </cell>
          <cell r="GL3">
            <v>33.600477999999995</v>
          </cell>
          <cell r="GM3">
            <v>5.7679999999999997E-3</v>
          </cell>
          <cell r="GN3">
            <v>26.495075999999997</v>
          </cell>
          <cell r="GO3">
            <v>2.5137489999999998</v>
          </cell>
          <cell r="GP3">
            <v>52.294159999999998</v>
          </cell>
          <cell r="GQ3">
            <v>0.20300099999999999</v>
          </cell>
          <cell r="GR3">
            <v>22.100677999999998</v>
          </cell>
          <cell r="GS3">
            <v>0.71311099999999994</v>
          </cell>
          <cell r="GT3">
            <v>2.2988659999999999</v>
          </cell>
          <cell r="GV3">
            <v>14.897019999999999</v>
          </cell>
        </row>
      </sheetData>
      <sheetData sheetId="7">
        <row r="3">
          <cell r="AF3">
            <v>685.11939399999994</v>
          </cell>
          <cell r="AG3">
            <v>30.748118999999999</v>
          </cell>
          <cell r="AH3">
            <v>8.5677089999999989</v>
          </cell>
          <cell r="AI3">
            <v>0.496948</v>
          </cell>
          <cell r="AJ3">
            <v>5.9483160000000002</v>
          </cell>
          <cell r="AK3">
            <v>251.10765899999998</v>
          </cell>
          <cell r="AL3">
            <v>67.856957999999992</v>
          </cell>
          <cell r="AM3">
            <v>3.9521919999999997</v>
          </cell>
          <cell r="AN3">
            <v>832.09676000000002</v>
          </cell>
          <cell r="AO3">
            <v>0</v>
          </cell>
          <cell r="AP3">
            <v>75.784514999999999</v>
          </cell>
          <cell r="AQ3">
            <v>176.049903</v>
          </cell>
          <cell r="AR3">
            <v>0</v>
          </cell>
          <cell r="AS3">
            <v>42.042746999999999</v>
          </cell>
          <cell r="AT3">
            <v>5105.3046610000001</v>
          </cell>
          <cell r="AU3">
            <v>0.795597</v>
          </cell>
          <cell r="AV3">
            <v>4.4558049999999998</v>
          </cell>
          <cell r="AW3">
            <v>152.525712</v>
          </cell>
          <cell r="AX3">
            <v>5.835242</v>
          </cell>
          <cell r="AY3">
            <v>1100.6569239999999</v>
          </cell>
          <cell r="AZ3">
            <v>1.4525089999999998</v>
          </cell>
          <cell r="BA3">
            <v>212.87100599999999</v>
          </cell>
          <cell r="BB3">
            <v>59.909079999999996</v>
          </cell>
          <cell r="BC3">
            <v>100.085736</v>
          </cell>
          <cell r="BD3">
            <v>113.624032</v>
          </cell>
          <cell r="BE3">
            <v>39.204792999999995</v>
          </cell>
          <cell r="BF3">
            <v>6.1047219999999998</v>
          </cell>
          <cell r="BG3">
            <v>6024.4921589999994</v>
          </cell>
          <cell r="BH3">
            <v>0.99155299999999991</v>
          </cell>
          <cell r="BI3">
            <v>101.856797</v>
          </cell>
          <cell r="BJ3">
            <v>942.96747899999991</v>
          </cell>
          <cell r="BK3">
            <v>12.390113999999999</v>
          </cell>
          <cell r="BL3">
            <v>16165.295140999999</v>
          </cell>
          <cell r="BN3">
            <v>637.23270500000001</v>
          </cell>
          <cell r="BQ3">
            <v>115.09528899999999</v>
          </cell>
          <cell r="BR3">
            <v>0.63056299999999998</v>
          </cell>
          <cell r="BS3">
            <v>6.057188</v>
          </cell>
          <cell r="BT3">
            <v>3.3718999999999999E-2</v>
          </cell>
          <cell r="BU3">
            <v>6.973E-3</v>
          </cell>
          <cell r="BV3">
            <v>0</v>
          </cell>
          <cell r="BW3">
            <v>7.7897629999999998</v>
          </cell>
          <cell r="BX3">
            <v>0.28986099999999998</v>
          </cell>
          <cell r="BY3">
            <v>7.9537889999999996</v>
          </cell>
          <cell r="BZ3">
            <v>0</v>
          </cell>
          <cell r="CA3">
            <v>27.779927999999998</v>
          </cell>
          <cell r="CB3">
            <v>67.877226999999991</v>
          </cell>
          <cell r="CC3">
            <v>0</v>
          </cell>
          <cell r="CD3">
            <v>22.951003999999998</v>
          </cell>
          <cell r="CE3">
            <v>9.7267569999999992</v>
          </cell>
          <cell r="CF3">
            <v>0.17255299999999998</v>
          </cell>
          <cell r="CG3">
            <v>0.26217199999999996</v>
          </cell>
          <cell r="CH3">
            <v>25.699679</v>
          </cell>
          <cell r="CI3">
            <v>0</v>
          </cell>
          <cell r="CJ3">
            <v>78.518939000000003</v>
          </cell>
          <cell r="CK3">
            <v>0</v>
          </cell>
          <cell r="CL3">
            <v>3.5984229999999999</v>
          </cell>
          <cell r="CM3">
            <v>0</v>
          </cell>
          <cell r="CN3">
            <v>1.5712429999999999</v>
          </cell>
          <cell r="CO3">
            <v>0.82453299999999996</v>
          </cell>
          <cell r="CP3">
            <v>7.6824519999999996</v>
          </cell>
          <cell r="CQ3">
            <v>0.48655599999999999</v>
          </cell>
          <cell r="CR3">
            <v>1526.299526</v>
          </cell>
          <cell r="CS3">
            <v>0.162164</v>
          </cell>
          <cell r="CT3">
            <v>16.037817</v>
          </cell>
          <cell r="CU3">
            <v>117.57798699999999</v>
          </cell>
          <cell r="CV3">
            <v>1.5481739999999999</v>
          </cell>
          <cell r="CW3">
            <v>2046.6342789999999</v>
          </cell>
          <cell r="CX3">
            <v>109.20905999999999</v>
          </cell>
          <cell r="CY3">
            <v>59.754200999999995</v>
          </cell>
          <cell r="CZ3">
            <v>9.0584799999999994</v>
          </cell>
          <cell r="DA3">
            <v>6.3281999999999991E-2</v>
          </cell>
          <cell r="DB3">
            <v>0.13350599999999999</v>
          </cell>
          <cell r="DC3">
            <v>4.555E-3</v>
          </cell>
          <cell r="DD3">
            <v>48.973027999999999</v>
          </cell>
          <cell r="DE3">
            <v>3.8564539999999998</v>
          </cell>
          <cell r="DF3">
            <v>5.836E-3</v>
          </cell>
          <cell r="DG3">
            <v>2.0070639999999997</v>
          </cell>
          <cell r="DH3">
            <v>0</v>
          </cell>
          <cell r="DI3">
            <v>1.0831899999999999</v>
          </cell>
          <cell r="DJ3">
            <v>1.234977</v>
          </cell>
          <cell r="DK3">
            <v>0</v>
          </cell>
          <cell r="DL3">
            <v>1.818951</v>
          </cell>
          <cell r="DM3">
            <v>132.91724299999998</v>
          </cell>
          <cell r="DN3">
            <v>3.5532999999999995E-2</v>
          </cell>
          <cell r="DO3">
            <v>1.9325999999999999E-2</v>
          </cell>
          <cell r="DP3">
            <v>0</v>
          </cell>
          <cell r="DQ3">
            <v>0</v>
          </cell>
          <cell r="DR3">
            <v>2.4807379999999997</v>
          </cell>
          <cell r="DS3">
            <v>0</v>
          </cell>
          <cell r="DT3">
            <v>161.66272599999999</v>
          </cell>
          <cell r="DU3">
            <v>0</v>
          </cell>
          <cell r="DV3">
            <v>12.59182</v>
          </cell>
          <cell r="DW3">
            <v>10.935580999999999</v>
          </cell>
          <cell r="DX3">
            <v>6.129696</v>
          </cell>
          <cell r="DY3">
            <v>0.105836</v>
          </cell>
          <cell r="DZ3">
            <v>1433.3826509999999</v>
          </cell>
          <cell r="EA3">
            <v>9.1399999999999988E-3</v>
          </cell>
          <cell r="EB3">
            <v>4.6100339999999997</v>
          </cell>
          <cell r="EC3">
            <v>128.96859799999999</v>
          </cell>
          <cell r="ED3">
            <v>0.35760599999999998</v>
          </cell>
          <cell r="EG3">
            <v>484.48294399999997</v>
          </cell>
          <cell r="EH3">
            <v>16.158027999999998</v>
          </cell>
          <cell r="EI3">
            <v>0.14332400000000001</v>
          </cell>
          <cell r="EJ3">
            <v>1.3968E-2</v>
          </cell>
          <cell r="EK3">
            <v>2.0071460000000001</v>
          </cell>
          <cell r="EL3">
            <v>2.3999999999999998E-4</v>
          </cell>
          <cell r="EM3">
            <v>56.210740999999999</v>
          </cell>
          <cell r="EN3">
            <v>1.1683250000000001</v>
          </cell>
          <cell r="EO3">
            <v>735.78233799999998</v>
          </cell>
          <cell r="EP3">
            <v>0</v>
          </cell>
          <cell r="EQ3">
            <v>45.910074999999999</v>
          </cell>
          <cell r="ER3">
            <v>106.93616999999999</v>
          </cell>
          <cell r="ES3">
            <v>0</v>
          </cell>
          <cell r="ET3">
            <v>15.807485999999999</v>
          </cell>
          <cell r="EU3">
            <v>4959.5562609999997</v>
          </cell>
          <cell r="EV3">
            <v>0</v>
          </cell>
          <cell r="EW3">
            <v>3.8418479999999997</v>
          </cell>
          <cell r="EX3">
            <v>113.245502</v>
          </cell>
          <cell r="EY3">
            <v>0</v>
          </cell>
          <cell r="EZ3">
            <v>1016.0710849999999</v>
          </cell>
          <cell r="FA3">
            <v>1.272203</v>
          </cell>
          <cell r="FB3">
            <v>47.51202</v>
          </cell>
          <cell r="FC3">
            <v>59.909079999999996</v>
          </cell>
          <cell r="FD3">
            <v>18.412768</v>
          </cell>
          <cell r="FE3">
            <v>98.275931999999997</v>
          </cell>
          <cell r="FF3">
            <v>2.034573</v>
          </cell>
          <cell r="FG3">
            <v>0</v>
          </cell>
          <cell r="FH3">
            <v>2879.869236</v>
          </cell>
          <cell r="FI3">
            <v>0.45085999999999998</v>
          </cell>
          <cell r="FJ3">
            <v>46.745325000000001</v>
          </cell>
          <cell r="FK3">
            <v>695.14838799999995</v>
          </cell>
          <cell r="FL3">
            <v>8.2631189999999997</v>
          </cell>
          <cell r="FN3">
            <v>449.28555999999998</v>
          </cell>
          <cell r="FO3">
            <v>25.080005</v>
          </cell>
          <cell r="FP3">
            <v>4.6262159999999994</v>
          </cell>
          <cell r="FQ3">
            <v>2.3036780000000001</v>
          </cell>
          <cell r="FR3">
            <v>0.30724999999999997</v>
          </cell>
          <cell r="FS3">
            <v>3.9255099999999996</v>
          </cell>
          <cell r="FT3">
            <v>202.13439099999999</v>
          </cell>
          <cell r="FU3">
            <v>0</v>
          </cell>
          <cell r="FV3">
            <v>2.4868869999999998</v>
          </cell>
          <cell r="FW3">
            <v>86.353568999999993</v>
          </cell>
          <cell r="FX3">
            <v>0</v>
          </cell>
          <cell r="FY3">
            <v>1.0113220000000001</v>
          </cell>
          <cell r="FZ3">
            <v>1.529E-3</v>
          </cell>
          <cell r="GA3">
            <v>0</v>
          </cell>
          <cell r="GB3">
            <v>1.4647489999999999</v>
          </cell>
          <cell r="GC3">
            <v>0</v>
          </cell>
          <cell r="GD3">
            <v>0.58383799999999997</v>
          </cell>
          <cell r="GE3">
            <v>0.3291</v>
          </cell>
          <cell r="GF3">
            <v>13.580530999999999</v>
          </cell>
          <cell r="GG3">
            <v>5.835242</v>
          </cell>
          <cell r="GH3">
            <v>3.584978</v>
          </cell>
          <cell r="GI3">
            <v>0</v>
          </cell>
          <cell r="GJ3">
            <v>9.7836999999999993E-2</v>
          </cell>
          <cell r="GK3">
            <v>0</v>
          </cell>
          <cell r="GL3">
            <v>67.509905000000003</v>
          </cell>
          <cell r="GM3">
            <v>0.10557599999999999</v>
          </cell>
          <cell r="GN3">
            <v>23.358072</v>
          </cell>
          <cell r="GO3">
            <v>5.5123299999999995</v>
          </cell>
          <cell r="GP3">
            <v>183.24861099999998</v>
          </cell>
          <cell r="GQ3">
            <v>0.34947299999999998</v>
          </cell>
          <cell r="GR3">
            <v>34.178274000000002</v>
          </cell>
          <cell r="GS3">
            <v>1.059356</v>
          </cell>
          <cell r="GT3">
            <v>2.0416069999999999</v>
          </cell>
          <cell r="GV3">
            <v>19.610785999999997</v>
          </cell>
        </row>
      </sheetData>
      <sheetData sheetId="8">
        <row r="3">
          <cell r="AF3">
            <v>648.27837</v>
          </cell>
          <cell r="AG3">
            <v>19.902435999999998</v>
          </cell>
          <cell r="AH3">
            <v>6.2396019999999996</v>
          </cell>
          <cell r="AI3">
            <v>0.79329399999999994</v>
          </cell>
          <cell r="AJ3">
            <v>1.620673</v>
          </cell>
          <cell r="AK3">
            <v>218.065787</v>
          </cell>
          <cell r="AL3">
            <v>0</v>
          </cell>
          <cell r="AM3">
            <v>3.9144619999999999</v>
          </cell>
          <cell r="AN3">
            <v>755.34724099999994</v>
          </cell>
          <cell r="AO3">
            <v>0</v>
          </cell>
          <cell r="AP3">
            <v>58.594058999999994</v>
          </cell>
          <cell r="AQ3">
            <v>93.106175999999991</v>
          </cell>
          <cell r="AR3">
            <v>0</v>
          </cell>
          <cell r="AS3">
            <v>10.330126</v>
          </cell>
          <cell r="AT3">
            <v>3951.4513659999998</v>
          </cell>
          <cell r="AU3">
            <v>1.072422</v>
          </cell>
          <cell r="AV3">
            <v>2.7021739999999999</v>
          </cell>
          <cell r="AW3">
            <v>168.15928399999999</v>
          </cell>
          <cell r="AX3">
            <v>0</v>
          </cell>
          <cell r="AY3">
            <v>935.09282199999996</v>
          </cell>
          <cell r="AZ3">
            <v>3.2099579999999999</v>
          </cell>
          <cell r="BA3">
            <v>183.75097</v>
          </cell>
          <cell r="BB3">
            <v>49.307102999999998</v>
          </cell>
          <cell r="BC3">
            <v>76.003772999999995</v>
          </cell>
          <cell r="BD3">
            <v>73.500929999999997</v>
          </cell>
          <cell r="BE3">
            <v>0</v>
          </cell>
          <cell r="BF3">
            <v>2.5200239999999998</v>
          </cell>
          <cell r="BG3">
            <v>4602.1696769999999</v>
          </cell>
          <cell r="BH3">
            <v>1.0515729999999999</v>
          </cell>
          <cell r="BI3">
            <v>101.11676799999999</v>
          </cell>
          <cell r="BJ3">
            <v>953.65371399999992</v>
          </cell>
          <cell r="BK3">
            <v>17.480249999999998</v>
          </cell>
          <cell r="BL3">
            <v>12938.435034</v>
          </cell>
          <cell r="BN3">
            <v>609.79731299999992</v>
          </cell>
          <cell r="BQ3">
            <v>95.671506999999991</v>
          </cell>
          <cell r="BR3">
            <v>0.60569099999999998</v>
          </cell>
          <cell r="BS3">
            <v>4.7004760000000001</v>
          </cell>
          <cell r="BT3">
            <v>0.51979999999999993</v>
          </cell>
          <cell r="BU3">
            <v>2.4777E-2</v>
          </cell>
          <cell r="BV3">
            <v>0</v>
          </cell>
          <cell r="BW3">
            <v>0</v>
          </cell>
          <cell r="BX3">
            <v>0.14105799999999999</v>
          </cell>
          <cell r="BY3">
            <v>72.082489999999993</v>
          </cell>
          <cell r="BZ3">
            <v>0</v>
          </cell>
          <cell r="CA3">
            <v>13.146599999999999</v>
          </cell>
          <cell r="CB3">
            <v>0</v>
          </cell>
          <cell r="CC3">
            <v>0</v>
          </cell>
          <cell r="CD3">
            <v>0.900223</v>
          </cell>
          <cell r="CE3">
            <v>7.376258</v>
          </cell>
          <cell r="CF3">
            <v>0.20235599999999998</v>
          </cell>
          <cell r="CG3">
            <v>0.48786299999999999</v>
          </cell>
          <cell r="CH3">
            <v>22.859207999999999</v>
          </cell>
          <cell r="CI3">
            <v>0</v>
          </cell>
          <cell r="CJ3">
            <v>57.042850999999999</v>
          </cell>
          <cell r="CK3">
            <v>0.72541</v>
          </cell>
          <cell r="CL3">
            <v>15.94412</v>
          </cell>
          <cell r="CM3">
            <v>0</v>
          </cell>
          <cell r="CN3">
            <v>0.51969199999999993</v>
          </cell>
          <cell r="CO3">
            <v>0.22189299999999998</v>
          </cell>
          <cell r="CP3">
            <v>0</v>
          </cell>
          <cell r="CQ3">
            <v>0.30221100000000001</v>
          </cell>
          <cell r="CR3">
            <v>1354.2051669999998</v>
          </cell>
          <cell r="CS3">
            <v>0.236484</v>
          </cell>
          <cell r="CT3">
            <v>13.950635999999999</v>
          </cell>
          <cell r="CU3">
            <v>117.03845</v>
          </cell>
          <cell r="CV3">
            <v>2.1155849999999998</v>
          </cell>
          <cell r="CW3">
            <v>1781.020806</v>
          </cell>
          <cell r="CX3">
            <v>85.410991999999993</v>
          </cell>
          <cell r="CY3">
            <v>55.94406</v>
          </cell>
          <cell r="CZ3">
            <v>9.8525549999999988</v>
          </cell>
          <cell r="DA3">
            <v>3.8647999999999995E-2</v>
          </cell>
          <cell r="DB3">
            <v>3.3576999999999996E-2</v>
          </cell>
          <cell r="DC3">
            <v>3.3239999999999997E-3</v>
          </cell>
          <cell r="DD3">
            <v>42.597184999999996</v>
          </cell>
          <cell r="DE3">
            <v>0</v>
          </cell>
          <cell r="DF3">
            <v>5.8573E-2</v>
          </cell>
          <cell r="DG3">
            <v>9.9326999999999999E-2</v>
          </cell>
          <cell r="DH3">
            <v>0</v>
          </cell>
          <cell r="DI3">
            <v>7.5255000000000002E-2</v>
          </cell>
          <cell r="DJ3">
            <v>0.84177499999999994</v>
          </cell>
          <cell r="DK3">
            <v>0</v>
          </cell>
          <cell r="DL3">
            <v>0.33460299999999998</v>
          </cell>
          <cell r="DM3">
            <v>105.223967</v>
          </cell>
          <cell r="DN3">
            <v>8.2539000000000001E-2</v>
          </cell>
          <cell r="DO3">
            <v>2.5152999999999998E-2</v>
          </cell>
          <cell r="DP3">
            <v>0</v>
          </cell>
          <cell r="DQ3">
            <v>0</v>
          </cell>
          <cell r="DR3">
            <v>1.855146</v>
          </cell>
          <cell r="DS3">
            <v>0</v>
          </cell>
          <cell r="DT3">
            <v>142.666991</v>
          </cell>
          <cell r="DU3">
            <v>0.37626399999999999</v>
          </cell>
          <cell r="DV3">
            <v>2.7588999999999997</v>
          </cell>
          <cell r="DW3">
            <v>0.55313599999999996</v>
          </cell>
          <cell r="DX3">
            <v>0</v>
          </cell>
          <cell r="DY3">
            <v>0.728132</v>
          </cell>
          <cell r="DZ3">
            <v>898.99289999999996</v>
          </cell>
          <cell r="EA3">
            <v>2.0184999999999998E-2</v>
          </cell>
          <cell r="EB3">
            <v>2.9481269999999999</v>
          </cell>
          <cell r="EC3">
            <v>132.83893</v>
          </cell>
          <cell r="ED3">
            <v>0.43157399999999996</v>
          </cell>
          <cell r="EG3">
            <v>466.936711</v>
          </cell>
          <cell r="EH3">
            <v>6.2682519999999995</v>
          </cell>
          <cell r="EI3">
            <v>0.12867899999999999</v>
          </cell>
          <cell r="EJ3">
            <v>3.3815999999999999E-2</v>
          </cell>
          <cell r="EK3">
            <v>0.95283299999999993</v>
          </cell>
          <cell r="EL3">
            <v>0</v>
          </cell>
          <cell r="EM3">
            <v>0</v>
          </cell>
          <cell r="EN3">
            <v>2.985846</v>
          </cell>
          <cell r="EO3">
            <v>658.31940299999997</v>
          </cell>
          <cell r="EP3">
            <v>0</v>
          </cell>
          <cell r="EQ3">
            <v>43.564515</v>
          </cell>
          <cell r="ER3">
            <v>92.220486999999991</v>
          </cell>
          <cell r="ES3">
            <v>0</v>
          </cell>
          <cell r="ET3">
            <v>7.8892849999999992</v>
          </cell>
          <cell r="EU3">
            <v>3836.6139329999996</v>
          </cell>
          <cell r="EV3">
            <v>3.3755E-2</v>
          </cell>
          <cell r="EW3">
            <v>1.1043349999999998</v>
          </cell>
          <cell r="EX3">
            <v>130.728612</v>
          </cell>
          <cell r="EY3">
            <v>0</v>
          </cell>
          <cell r="EZ3">
            <v>873.53274399999998</v>
          </cell>
          <cell r="FA3">
            <v>2.4845479999999998</v>
          </cell>
          <cell r="FB3">
            <v>23.458866999999998</v>
          </cell>
          <cell r="FC3">
            <v>48.930838999999999</v>
          </cell>
          <cell r="FD3">
            <v>22.124123999999998</v>
          </cell>
          <cell r="FE3">
            <v>71.21167299999999</v>
          </cell>
          <cell r="FF3">
            <v>0</v>
          </cell>
          <cell r="FG3">
            <v>0</v>
          </cell>
          <cell r="FH3">
            <v>2222.0107429999998</v>
          </cell>
          <cell r="FI3">
            <v>0.51682499999999998</v>
          </cell>
          <cell r="FJ3">
            <v>46.692330999999996</v>
          </cell>
          <cell r="FK3">
            <v>702.87886600000002</v>
          </cell>
          <cell r="FL3">
            <v>11.240644999999999</v>
          </cell>
          <cell r="FN3">
            <v>443.30894799999999</v>
          </cell>
          <cell r="FO3">
            <v>28.706833999999997</v>
          </cell>
          <cell r="FP3">
            <v>3.1632119999999997</v>
          </cell>
          <cell r="FQ3">
            <v>1.366957</v>
          </cell>
          <cell r="FR3">
            <v>0.19798499999999999</v>
          </cell>
          <cell r="FS3">
            <v>0.63973899999999995</v>
          </cell>
          <cell r="FT3">
            <v>175.468602</v>
          </cell>
          <cell r="FU3">
            <v>0</v>
          </cell>
          <cell r="FV3">
            <v>0.71322999999999992</v>
          </cell>
          <cell r="FW3">
            <v>24.846021</v>
          </cell>
          <cell r="FX3">
            <v>0</v>
          </cell>
          <cell r="FY3">
            <v>1.8076889999999999</v>
          </cell>
          <cell r="FZ3">
            <v>1.0971E-2</v>
          </cell>
          <cell r="GA3">
            <v>0</v>
          </cell>
          <cell r="GB3">
            <v>1.199865</v>
          </cell>
          <cell r="GC3">
            <v>0</v>
          </cell>
          <cell r="GD3">
            <v>0.753772</v>
          </cell>
          <cell r="GE3">
            <v>1.0816079999999999</v>
          </cell>
          <cell r="GF3">
            <v>14.571463999999999</v>
          </cell>
          <cell r="GG3">
            <v>0</v>
          </cell>
          <cell r="GH3">
            <v>2.6429369999999999</v>
          </cell>
          <cell r="GI3">
            <v>0</v>
          </cell>
          <cell r="GJ3">
            <v>1.6809919999999998</v>
          </cell>
          <cell r="GK3">
            <v>0</v>
          </cell>
          <cell r="GL3">
            <v>50.569006999999999</v>
          </cell>
          <cell r="GM3">
            <v>1.0536E-2</v>
          </cell>
          <cell r="GN3">
            <v>0</v>
          </cell>
          <cell r="GO3">
            <v>1.489681</v>
          </cell>
          <cell r="GP3">
            <v>125.26353999999999</v>
          </cell>
          <cell r="GQ3">
            <v>0.27355999999999997</v>
          </cell>
          <cell r="GR3">
            <v>37.302315</v>
          </cell>
          <cell r="GS3">
            <v>0.74406499999999998</v>
          </cell>
          <cell r="GT3">
            <v>1.8723509999999999</v>
          </cell>
          <cell r="GV3">
            <v>25.157397</v>
          </cell>
        </row>
      </sheetData>
      <sheetData sheetId="9">
        <row r="3">
          <cell r="AF3">
            <v>601.43480099999999</v>
          </cell>
          <cell r="AG3">
            <v>21.759574999999998</v>
          </cell>
          <cell r="AH3">
            <v>3.881818</v>
          </cell>
          <cell r="AI3">
            <v>0.99047499999999999</v>
          </cell>
          <cell r="AJ3">
            <v>1.6098709999999998</v>
          </cell>
          <cell r="AK3">
            <v>219.71345599999998</v>
          </cell>
          <cell r="AL3">
            <v>0</v>
          </cell>
          <cell r="AM3">
            <v>4.1545059999999996</v>
          </cell>
          <cell r="AN3">
            <v>906.37750899999992</v>
          </cell>
          <cell r="AO3">
            <v>0</v>
          </cell>
          <cell r="AP3">
            <v>65.548969999999997</v>
          </cell>
          <cell r="AQ3">
            <v>145.11693700000001</v>
          </cell>
          <cell r="AR3">
            <v>0</v>
          </cell>
          <cell r="AS3">
            <v>17.020630999999998</v>
          </cell>
          <cell r="AT3">
            <v>3527.2022309999998</v>
          </cell>
          <cell r="AU3">
            <v>0.64554</v>
          </cell>
          <cell r="AV3">
            <v>2.7611319999999999</v>
          </cell>
          <cell r="AW3">
            <v>217.48639699999998</v>
          </cell>
          <cell r="AX3">
            <v>3.9212819999999997</v>
          </cell>
          <cell r="AY3">
            <v>910.5469129999999</v>
          </cell>
          <cell r="AZ3">
            <v>2.298699</v>
          </cell>
          <cell r="BA3">
            <v>182.35767899999999</v>
          </cell>
          <cell r="BB3">
            <v>42.074104999999996</v>
          </cell>
          <cell r="BC3">
            <v>79.136006999999992</v>
          </cell>
          <cell r="BD3">
            <v>99.219189</v>
          </cell>
          <cell r="BE3">
            <v>0</v>
          </cell>
          <cell r="BF3">
            <v>2.4649389999999998</v>
          </cell>
          <cell r="BG3">
            <v>4142.5315499999997</v>
          </cell>
          <cell r="BH3">
            <v>1.71851</v>
          </cell>
          <cell r="BI3">
            <v>64.041904000000002</v>
          </cell>
          <cell r="BJ3">
            <v>1004.8079919999999</v>
          </cell>
          <cell r="BK3">
            <v>36.545949999999998</v>
          </cell>
          <cell r="BL3">
            <v>12307.368568</v>
          </cell>
          <cell r="BN3">
            <v>570.51007900000002</v>
          </cell>
          <cell r="BQ3">
            <v>80.891803999999993</v>
          </cell>
          <cell r="BR3">
            <v>0.84323300000000001</v>
          </cell>
          <cell r="BS3">
            <v>1.1545779999999999</v>
          </cell>
          <cell r="BT3">
            <v>0.61762899999999998</v>
          </cell>
          <cell r="BU3">
            <v>9.8799999999999999E-3</v>
          </cell>
          <cell r="BV3">
            <v>0</v>
          </cell>
          <cell r="BW3">
            <v>0</v>
          </cell>
          <cell r="BX3">
            <v>0.57709500000000002</v>
          </cell>
          <cell r="BY3">
            <v>110.681732</v>
          </cell>
          <cell r="BZ3">
            <v>0</v>
          </cell>
          <cell r="CA3">
            <v>0.78120299999999998</v>
          </cell>
          <cell r="CB3">
            <v>56.676113999999998</v>
          </cell>
          <cell r="CC3">
            <v>0</v>
          </cell>
          <cell r="CD3">
            <v>1.5926929999999999</v>
          </cell>
          <cell r="CE3">
            <v>6.4744769999999994</v>
          </cell>
          <cell r="CF3">
            <v>0.15251999999999999</v>
          </cell>
          <cell r="CG3">
            <v>0.58745199999999997</v>
          </cell>
          <cell r="CH3">
            <v>52.341470000000001</v>
          </cell>
          <cell r="CI3">
            <v>1.9999999999999999E-6</v>
          </cell>
          <cell r="CJ3">
            <v>48.079760999999998</v>
          </cell>
          <cell r="CK3">
            <v>0</v>
          </cell>
          <cell r="CL3">
            <v>20.481681999999999</v>
          </cell>
          <cell r="CM3">
            <v>0</v>
          </cell>
          <cell r="CN3">
            <v>3.5439999999999998E-3</v>
          </cell>
          <cell r="CO3">
            <v>5.5412999999999997E-2</v>
          </cell>
          <cell r="CP3">
            <v>0</v>
          </cell>
          <cell r="CQ3">
            <v>0.305954</v>
          </cell>
          <cell r="CR3">
            <v>1149.280166</v>
          </cell>
          <cell r="CS3">
            <v>0.487618</v>
          </cell>
          <cell r="CT3">
            <v>11.125119</v>
          </cell>
          <cell r="CU3">
            <v>153.55712399999999</v>
          </cell>
          <cell r="CV3">
            <v>4.8298899999999998</v>
          </cell>
          <cell r="CW3">
            <v>1701.5881529999999</v>
          </cell>
          <cell r="CX3">
            <v>72.485428999999996</v>
          </cell>
          <cell r="CY3">
            <v>37.357430000000001</v>
          </cell>
          <cell r="CZ3">
            <v>6.5027989999999996</v>
          </cell>
          <cell r="DA3">
            <v>0.14666299999999999</v>
          </cell>
          <cell r="DB3">
            <v>0</v>
          </cell>
          <cell r="DC3">
            <v>0</v>
          </cell>
          <cell r="DD3">
            <v>28.609873999999998</v>
          </cell>
          <cell r="DE3">
            <v>0</v>
          </cell>
          <cell r="DF3">
            <v>4.4420999999999995E-2</v>
          </cell>
          <cell r="DG3">
            <v>0.24480499999999999</v>
          </cell>
          <cell r="DH3">
            <v>0</v>
          </cell>
          <cell r="DI3">
            <v>0</v>
          </cell>
          <cell r="DJ3">
            <v>0.74359399999999998</v>
          </cell>
          <cell r="DK3">
            <v>0</v>
          </cell>
          <cell r="DL3">
            <v>0.55290099999999998</v>
          </cell>
          <cell r="DM3">
            <v>92.659014999999997</v>
          </cell>
          <cell r="DN3">
            <v>0</v>
          </cell>
          <cell r="DO3">
            <v>2.5299999999999997E-4</v>
          </cell>
          <cell r="DP3">
            <v>1.0458000000000001</v>
          </cell>
          <cell r="DQ3">
            <v>0</v>
          </cell>
          <cell r="DR3">
            <v>3.3074499999999998</v>
          </cell>
          <cell r="DS3">
            <v>0</v>
          </cell>
          <cell r="DT3">
            <v>134.88719599999999</v>
          </cell>
          <cell r="DU3">
            <v>0</v>
          </cell>
          <cell r="DV3">
            <v>2.35E-2</v>
          </cell>
          <cell r="DW3">
            <v>0.30999699999999997</v>
          </cell>
          <cell r="DX3">
            <v>0</v>
          </cell>
          <cell r="DY3">
            <v>0.41522499999999996</v>
          </cell>
          <cell r="DZ3">
            <v>763.222174</v>
          </cell>
          <cell r="EA3">
            <v>3.0388999999999999E-2</v>
          </cell>
          <cell r="EB3">
            <v>3.6221779999999999</v>
          </cell>
          <cell r="EC3">
            <v>136.503163</v>
          </cell>
          <cell r="ED3">
            <v>1.6529179999999999</v>
          </cell>
          <cell r="EG3">
            <v>456.039987</v>
          </cell>
          <cell r="EH3">
            <v>11.599388999999999</v>
          </cell>
          <cell r="EI3">
            <v>0.88264100000000001</v>
          </cell>
          <cell r="EJ3">
            <v>0.12742499999999998</v>
          </cell>
          <cell r="EK3">
            <v>1.3248609999999998</v>
          </cell>
          <cell r="EL3">
            <v>0</v>
          </cell>
          <cell r="EM3">
            <v>0</v>
          </cell>
          <cell r="EN3">
            <v>3.2938000000000001</v>
          </cell>
          <cell r="EO3">
            <v>740.40668899999991</v>
          </cell>
          <cell r="EP3">
            <v>0</v>
          </cell>
          <cell r="EQ3">
            <v>63.223103999999999</v>
          </cell>
          <cell r="ER3">
            <v>87.696995999999999</v>
          </cell>
          <cell r="ES3">
            <v>0</v>
          </cell>
          <cell r="ET3">
            <v>14.737964999999999</v>
          </cell>
          <cell r="EU3">
            <v>3426.0694629999998</v>
          </cell>
          <cell r="EV3">
            <v>3.98E-3</v>
          </cell>
          <cell r="EW3">
            <v>2.0706069999999999</v>
          </cell>
          <cell r="EX3">
            <v>150.96185499999999</v>
          </cell>
          <cell r="EY3">
            <v>0</v>
          </cell>
          <cell r="EZ3">
            <v>857.95982800000002</v>
          </cell>
          <cell r="FA3">
            <v>1.7313749999999999</v>
          </cell>
          <cell r="FB3">
            <v>24.591131999999998</v>
          </cell>
          <cell r="FC3">
            <v>41.677814999999995</v>
          </cell>
          <cell r="FD3">
            <v>22.271794999999997</v>
          </cell>
          <cell r="FE3">
            <v>98.22921199999999</v>
          </cell>
          <cell r="FF3">
            <v>0</v>
          </cell>
          <cell r="FG3">
            <v>3.2582E-2</v>
          </cell>
          <cell r="FH3">
            <v>2163.7089059999998</v>
          </cell>
          <cell r="FI3">
            <v>1.0510459999999999</v>
          </cell>
          <cell r="FJ3">
            <v>35.564737000000001</v>
          </cell>
          <cell r="FK3">
            <v>714.31984599999998</v>
          </cell>
          <cell r="FL3">
            <v>16.489958999999999</v>
          </cell>
          <cell r="FN3">
            <v>438.76304999999996</v>
          </cell>
          <cell r="FO3">
            <v>26.166549</v>
          </cell>
          <cell r="FP3">
            <v>2.690931</v>
          </cell>
          <cell r="FQ3">
            <v>1.6928259999999999</v>
          </cell>
          <cell r="FR3">
            <v>0.243668</v>
          </cell>
          <cell r="FS3">
            <v>0.27477599999999996</v>
          </cell>
          <cell r="FT3">
            <v>191.10358199999999</v>
          </cell>
          <cell r="FU3">
            <v>0</v>
          </cell>
          <cell r="FV3">
            <v>0.23225299999999999</v>
          </cell>
          <cell r="FW3">
            <v>55.044283</v>
          </cell>
          <cell r="FX3">
            <v>0</v>
          </cell>
          <cell r="FY3">
            <v>1.5446629999999999</v>
          </cell>
          <cell r="FZ3">
            <v>2.33E-4</v>
          </cell>
          <cell r="GA3">
            <v>0</v>
          </cell>
          <cell r="GB3">
            <v>0.13477600000000001</v>
          </cell>
          <cell r="GC3">
            <v>0</v>
          </cell>
          <cell r="GD3">
            <v>0.48903999999999997</v>
          </cell>
          <cell r="GE3">
            <v>9.8805999999999991E-2</v>
          </cell>
          <cell r="GF3">
            <v>13.137271999999999</v>
          </cell>
          <cell r="GG3">
            <v>3.9212799999999999</v>
          </cell>
          <cell r="GH3">
            <v>1.162204</v>
          </cell>
          <cell r="GI3">
            <v>0</v>
          </cell>
          <cell r="GJ3">
            <v>2.3976690000000001</v>
          </cell>
          <cell r="GK3">
            <v>0.164633</v>
          </cell>
          <cell r="GL3">
            <v>56.837167999999998</v>
          </cell>
          <cell r="GM3">
            <v>0.62456699999999998</v>
          </cell>
          <cell r="GN3">
            <v>0</v>
          </cell>
          <cell r="GO3">
            <v>1.7111779999999999</v>
          </cell>
          <cell r="GP3">
            <v>65.957765999999992</v>
          </cell>
          <cell r="GQ3">
            <v>0.14830199999999999</v>
          </cell>
          <cell r="GR3">
            <v>13.563861999999999</v>
          </cell>
          <cell r="GS3">
            <v>0.42029699999999998</v>
          </cell>
          <cell r="GT3">
            <v>2.4290940000000001</v>
          </cell>
          <cell r="GV3">
            <v>22.376511000000001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2023"/>
      <sheetName val="2024"/>
      <sheetName val="2025"/>
      <sheetName val="2026"/>
      <sheetName val="2027"/>
      <sheetName val="2028"/>
      <sheetName val="2029"/>
    </sheetNames>
    <sheetDataSet>
      <sheetData sheetId="0">
        <row r="3">
          <cell r="AF3">
            <v>184.85352599999999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146.303596</v>
          </cell>
          <cell r="AR3">
            <v>0</v>
          </cell>
          <cell r="AS3">
            <v>18.538885000000001</v>
          </cell>
          <cell r="AT3">
            <v>0</v>
          </cell>
          <cell r="AU3">
            <v>0.62069600000000003</v>
          </cell>
          <cell r="AV3">
            <v>0</v>
          </cell>
          <cell r="AW3">
            <v>0</v>
          </cell>
          <cell r="AX3">
            <v>0</v>
          </cell>
          <cell r="AY3">
            <v>0</v>
          </cell>
          <cell r="AZ3">
            <v>0</v>
          </cell>
          <cell r="BA3">
            <v>0</v>
          </cell>
          <cell r="BB3">
            <v>0</v>
          </cell>
          <cell r="BC3">
            <v>0</v>
          </cell>
          <cell r="BD3">
            <v>0</v>
          </cell>
          <cell r="BE3">
            <v>0</v>
          </cell>
          <cell r="BF3">
            <v>0</v>
          </cell>
          <cell r="BG3">
            <v>0</v>
          </cell>
          <cell r="BH3">
            <v>0</v>
          </cell>
          <cell r="BI3">
            <v>54.036487000000001</v>
          </cell>
          <cell r="BJ3">
            <v>0</v>
          </cell>
          <cell r="BK3">
            <v>12.528955999999999</v>
          </cell>
          <cell r="BL3">
            <v>416.88214599999998</v>
          </cell>
          <cell r="BN3">
            <v>164.70952399999999</v>
          </cell>
          <cell r="BQ3">
            <v>14.835984</v>
          </cell>
          <cell r="BR3">
            <v>0</v>
          </cell>
          <cell r="BS3">
            <v>0</v>
          </cell>
          <cell r="BT3">
            <v>0</v>
          </cell>
          <cell r="BU3">
            <v>0</v>
          </cell>
          <cell r="BV3">
            <v>0</v>
          </cell>
          <cell r="BW3">
            <v>0</v>
          </cell>
          <cell r="BX3">
            <v>0</v>
          </cell>
          <cell r="BY3">
            <v>0</v>
          </cell>
          <cell r="BZ3">
            <v>0</v>
          </cell>
          <cell r="CA3">
            <v>0</v>
          </cell>
          <cell r="CB3">
            <v>65.340098999999995</v>
          </cell>
          <cell r="CC3">
            <v>0</v>
          </cell>
          <cell r="CD3">
            <v>8.8871900000000004</v>
          </cell>
          <cell r="CE3">
            <v>0</v>
          </cell>
          <cell r="CF3">
            <v>0.110162</v>
          </cell>
          <cell r="CG3">
            <v>0</v>
          </cell>
          <cell r="CH3">
            <v>0</v>
          </cell>
          <cell r="CI3">
            <v>0</v>
          </cell>
          <cell r="CJ3">
            <v>0</v>
          </cell>
          <cell r="CK3">
            <v>0</v>
          </cell>
          <cell r="CL3">
            <v>0</v>
          </cell>
          <cell r="CM3">
            <v>0</v>
          </cell>
          <cell r="CN3">
            <v>0</v>
          </cell>
          <cell r="CO3">
            <v>0</v>
          </cell>
          <cell r="CP3">
            <v>0</v>
          </cell>
          <cell r="CQ3">
            <v>0</v>
          </cell>
          <cell r="CR3">
            <v>0</v>
          </cell>
          <cell r="CS3">
            <v>0</v>
          </cell>
          <cell r="CT3">
            <v>10.044333</v>
          </cell>
          <cell r="CU3">
            <v>0</v>
          </cell>
          <cell r="CV3">
            <v>2.806978</v>
          </cell>
          <cell r="CW3">
            <v>102.02474599999999</v>
          </cell>
          <cell r="CX3">
            <v>10.587996</v>
          </cell>
          <cell r="CY3">
            <v>6.2780239999999994</v>
          </cell>
          <cell r="CZ3">
            <v>0</v>
          </cell>
          <cell r="DA3">
            <v>0</v>
          </cell>
          <cell r="DB3">
            <v>0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0</v>
          </cell>
          <cell r="DH3">
            <v>0</v>
          </cell>
          <cell r="DI3">
            <v>0</v>
          </cell>
          <cell r="DJ3">
            <v>0.91468299999999991</v>
          </cell>
          <cell r="DK3">
            <v>0</v>
          </cell>
          <cell r="DL3">
            <v>0.10153</v>
          </cell>
          <cell r="DM3">
            <v>0</v>
          </cell>
          <cell r="DN3">
            <v>0</v>
          </cell>
          <cell r="DO3">
            <v>0</v>
          </cell>
          <cell r="DP3">
            <v>0</v>
          </cell>
          <cell r="DQ3">
            <v>0</v>
          </cell>
          <cell r="DR3">
            <v>0</v>
          </cell>
          <cell r="DS3">
            <v>0</v>
          </cell>
          <cell r="DT3">
            <v>0</v>
          </cell>
          <cell r="DU3">
            <v>0</v>
          </cell>
          <cell r="DV3">
            <v>0</v>
          </cell>
          <cell r="DW3">
            <v>0</v>
          </cell>
          <cell r="DX3">
            <v>0</v>
          </cell>
          <cell r="DY3">
            <v>0</v>
          </cell>
          <cell r="DZ3">
            <v>0</v>
          </cell>
          <cell r="EA3">
            <v>0</v>
          </cell>
          <cell r="EB3">
            <v>3.7861609999999999</v>
          </cell>
          <cell r="EC3">
            <v>0</v>
          </cell>
          <cell r="ED3">
            <v>3.471034</v>
          </cell>
          <cell r="EG3">
            <v>150.34405599999999</v>
          </cell>
          <cell r="EH3">
            <v>0</v>
          </cell>
          <cell r="EI3">
            <v>0</v>
          </cell>
          <cell r="EJ3">
            <v>0</v>
          </cell>
          <cell r="EK3">
            <v>0</v>
          </cell>
          <cell r="EL3">
            <v>0</v>
          </cell>
          <cell r="EM3">
            <v>0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79.660072999999997</v>
          </cell>
          <cell r="ES3">
            <v>0</v>
          </cell>
          <cell r="ET3">
            <v>8.8949909999999992</v>
          </cell>
          <cell r="EU3">
            <v>0</v>
          </cell>
          <cell r="EV3">
            <v>0</v>
          </cell>
          <cell r="EW3">
            <v>0</v>
          </cell>
          <cell r="EX3">
            <v>0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0</v>
          </cell>
          <cell r="FD3">
            <v>0</v>
          </cell>
          <cell r="FE3">
            <v>0</v>
          </cell>
          <cell r="FF3">
            <v>0</v>
          </cell>
          <cell r="FG3">
            <v>0</v>
          </cell>
          <cell r="FH3">
            <v>0</v>
          </cell>
          <cell r="FI3">
            <v>0</v>
          </cell>
          <cell r="FJ3">
            <v>30.016454</v>
          </cell>
          <cell r="FK3">
            <v>0</v>
          </cell>
          <cell r="FL3">
            <v>3.8962319999999999</v>
          </cell>
          <cell r="FN3">
            <v>136.92970099999999</v>
          </cell>
          <cell r="FO3">
            <v>12.792746999999999</v>
          </cell>
          <cell r="FP3">
            <v>0</v>
          </cell>
          <cell r="FQ3">
            <v>0</v>
          </cell>
          <cell r="FR3">
            <v>0</v>
          </cell>
          <cell r="FS3">
            <v>0</v>
          </cell>
          <cell r="FT3">
            <v>0</v>
          </cell>
          <cell r="FU3">
            <v>0</v>
          </cell>
          <cell r="FV3">
            <v>0</v>
          </cell>
          <cell r="FW3">
            <v>0</v>
          </cell>
          <cell r="FX3">
            <v>0</v>
          </cell>
          <cell r="FY3">
            <v>0</v>
          </cell>
          <cell r="FZ3">
            <v>0.388741</v>
          </cell>
          <cell r="GA3">
            <v>0</v>
          </cell>
          <cell r="GB3">
            <v>0.31059899999999996</v>
          </cell>
          <cell r="GC3">
            <v>0</v>
          </cell>
          <cell r="GD3">
            <v>0.50861400000000001</v>
          </cell>
          <cell r="GE3">
            <v>0</v>
          </cell>
          <cell r="GF3">
            <v>0</v>
          </cell>
          <cell r="GG3">
            <v>0</v>
          </cell>
          <cell r="GH3">
            <v>0</v>
          </cell>
          <cell r="GI3">
            <v>0</v>
          </cell>
          <cell r="GJ3">
            <v>0</v>
          </cell>
          <cell r="GK3">
            <v>0</v>
          </cell>
          <cell r="GL3">
            <v>0</v>
          </cell>
          <cell r="GM3">
            <v>0</v>
          </cell>
          <cell r="GN3">
            <v>0</v>
          </cell>
          <cell r="GO3">
            <v>0</v>
          </cell>
          <cell r="GP3">
            <v>0</v>
          </cell>
          <cell r="GQ3">
            <v>0</v>
          </cell>
          <cell r="GR3">
            <v>9.8944489999999998</v>
          </cell>
          <cell r="GS3">
            <v>0</v>
          </cell>
          <cell r="GT3">
            <v>2.319823</v>
          </cell>
          <cell r="GV3">
            <v>11.068978999999999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B149-844B-4C4E-BD1D-A8522A217814}">
  <sheetPr>
    <tabColor rgb="FF7030A0"/>
  </sheetPr>
  <dimension ref="A1:B6"/>
  <sheetViews>
    <sheetView workbookViewId="0"/>
  </sheetViews>
  <sheetFormatPr defaultRowHeight="12.5" x14ac:dyDescent="0.25"/>
  <cols>
    <col min="1" max="1" width="12.90625" bestFit="1" customWidth="1"/>
  </cols>
  <sheetData>
    <row r="1" spans="1:2" ht="15.5" x14ac:dyDescent="0.35">
      <c r="A1" s="9" t="s">
        <v>7</v>
      </c>
    </row>
    <row r="2" spans="1:2" x14ac:dyDescent="0.25">
      <c r="A2" s="8">
        <v>400110</v>
      </c>
      <c r="B2" t="s">
        <v>6</v>
      </c>
    </row>
    <row r="3" spans="1:2" x14ac:dyDescent="0.25">
      <c r="A3" s="8">
        <v>400121</v>
      </c>
      <c r="B3" t="s">
        <v>5</v>
      </c>
    </row>
    <row r="4" spans="1:2" x14ac:dyDescent="0.25">
      <c r="A4" s="8">
        <v>400122</v>
      </c>
      <c r="B4" t="s">
        <v>4</v>
      </c>
    </row>
    <row r="5" spans="1:2" x14ac:dyDescent="0.25">
      <c r="A5" s="8">
        <v>400129</v>
      </c>
      <c r="B5" t="s">
        <v>3</v>
      </c>
    </row>
    <row r="6" spans="1:2" x14ac:dyDescent="0.25">
      <c r="A6" s="8">
        <v>400130</v>
      </c>
      <c r="B6" t="s">
        <v>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0097B-45D2-4466-92AC-D8B52AAF1256}">
  <dimension ref="A1"/>
  <sheetViews>
    <sheetView workbookViewId="0">
      <selection activeCell="N9" sqref="N9"/>
    </sheetView>
  </sheetViews>
  <sheetFormatPr defaultRowHeight="12.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A71C0-A80E-45C1-A96B-3E55706E0B1B}">
  <dimension ref="A1"/>
  <sheetViews>
    <sheetView workbookViewId="0">
      <selection activeCell="N9" sqref="N9"/>
    </sheetView>
  </sheetViews>
  <sheetFormatPr defaultRowHeight="12.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6832E-F5BE-42AD-A71D-6EDE0337CCBA}">
  <dimension ref="A1:DP8"/>
  <sheetViews>
    <sheetView topLeftCell="U1" workbookViewId="0">
      <selection activeCell="U8" sqref="U8"/>
    </sheetView>
  </sheetViews>
  <sheetFormatPr defaultRowHeight="12.5" x14ac:dyDescent="0.25"/>
  <cols>
    <col min="3" max="6" width="8.7265625" hidden="1" customWidth="1"/>
    <col min="27" max="27" width="8.7265625" hidden="1" customWidth="1"/>
    <col min="34" max="37" width="8.7265625" hidden="1" customWidth="1"/>
    <col min="58" max="58" width="8.7265625" hidden="1" customWidth="1"/>
    <col min="65" max="68" width="8.7265625" hidden="1" customWidth="1"/>
    <col min="89" max="89" width="8.7265625" hidden="1" customWidth="1"/>
    <col min="96" max="99" width="8.7265625" hidden="1" customWidth="1"/>
    <col min="120" max="120" width="8.7265625" hidden="1" customWidth="1"/>
  </cols>
  <sheetData>
    <row r="1" spans="1:120" x14ac:dyDescent="0.25">
      <c r="A1" s="2" t="str">
        <f>SummaryAll!$B$2</f>
        <v>World</v>
      </c>
      <c r="B1" s="66">
        <v>0.05</v>
      </c>
      <c r="C1" s="1">
        <f>IF(SUM([1]ChartData!C1:C1)&lt;$B$1,"999",ChartData!C1/[1]ChartData!C1)</f>
        <v>1.3622507909386514</v>
      </c>
      <c r="D1" s="1">
        <f>IF(SUM([1]ChartData!D1:D1)&lt;$B$1,"999",ChartData!D1/[1]ChartData!D1)</f>
        <v>0.94475942320351169</v>
      </c>
      <c r="E1" s="1">
        <f>IF(SUM([1]ChartData!E1:E1)&lt;$B$1,"999",ChartData!E1/[1]ChartData!E1)</f>
        <v>0.66611590066865534</v>
      </c>
      <c r="F1" s="1">
        <f>IF(SUM([1]ChartData!F1:F1)&lt;$B$1,"999",ChartData!F1/[1]ChartData!F1)</f>
        <v>0.60175216260178543</v>
      </c>
      <c r="G1" s="1">
        <f>IF(SUM([1]ChartData!G1:G1)&lt;$B$1,"999",ChartData!G1/[1]ChartData!G1)</f>
        <v>0.55024618466346598</v>
      </c>
      <c r="H1" s="1">
        <f>IF(SUM([1]ChartData!H1:H1)&lt;$B$1,"999",ChartData!H1/[1]ChartData!H1)</f>
        <v>0.46786762611709271</v>
      </c>
      <c r="I1" s="1">
        <f>IF(SUM([1]ChartData!I1:I1)&lt;$B$1,"999",ChartData!I1/[1]ChartData!I1)</f>
        <v>0.52289292099302542</v>
      </c>
      <c r="J1" s="1">
        <f>IF(SUM([1]ChartData!J1:J1)&lt;$B$1,"999",ChartData!J1/[1]ChartData!J1)</f>
        <v>0.74404554480968454</v>
      </c>
      <c r="K1" s="1">
        <f>IF(SUM([1]ChartData!K1:K1)&lt;$B$1,"999",ChartData!K1/[1]ChartData!K1)</f>
        <v>0.90987615853413839</v>
      </c>
      <c r="L1" s="1">
        <f>IF(SUM([1]ChartData!L1:L1)&lt;$B$1,"999",ChartData!L1/[1]ChartData!L1)</f>
        <v>0.98978179748304651</v>
      </c>
      <c r="M1" s="1">
        <f>IF(SUM([1]ChartData!M1:M1)&lt;$B$1,"999",ChartData!M1/[1]ChartData!M1)</f>
        <v>1.3762232080680663</v>
      </c>
      <c r="N1" s="1">
        <f>IF(SUM([1]ChartData!N1:N1)&lt;$B$1,"999",ChartData!N1/[1]ChartData!N1)</f>
        <v>1.5215122702703983</v>
      </c>
      <c r="O1" s="1">
        <f>IF(SUM([1]ChartData!O1:O1)&lt;$B$1,"999",ChartData!O1/[1]ChartData!O1)</f>
        <v>1.7785750394442394</v>
      </c>
      <c r="P1" s="1">
        <f>IF(SUM([1]ChartData!P1:P1)&lt;$B$1,"999",ChartData!P1/[1]ChartData!P1)</f>
        <v>1.2676724488104387</v>
      </c>
      <c r="Q1" s="1">
        <f>IF(SUM([1]ChartData!Q1:Q1)&lt;$B$1,"999",ChartData!Q1/[1]ChartData!Q1)</f>
        <v>2.2350260631524472</v>
      </c>
      <c r="R1" s="1">
        <f>IF(SUM([1]ChartData!R1:R1)&lt;$B$1,"999",ChartData!R1/[1]ChartData!R1)</f>
        <v>3.061138069252872</v>
      </c>
      <c r="S1" s="1">
        <f>IF(SUM([1]ChartData!S1:S1)&lt;$B$1,"999",ChartData!S1/[1]ChartData!S1)</f>
        <v>2.1587005834812256</v>
      </c>
      <c r="T1" s="1">
        <f>IF(SUM([1]ChartData!T1:T1)&lt;$B$1,"999",ChartData!T1/[1]ChartData!T1)</f>
        <v>1.7732979842665284</v>
      </c>
      <c r="U1" s="1">
        <f>IF(SUM([1]ChartData!U1:U1)&lt;$B$1,"999",ChartData!U1/[1]ChartData!U1)</f>
        <v>1.4029253210511965</v>
      </c>
      <c r="V1" s="1">
        <f>IF(SUM([1]ChartData!V1:V1)&lt;$B$1,"999",ChartData!V1/[1]ChartData!V1)</f>
        <v>1.1135183017389252</v>
      </c>
      <c r="W1" s="1">
        <f>IF(SUM([1]ChartData!W1:W1)&lt;$B$1,"999",ChartData!W1/[1]ChartData!W1)</f>
        <v>0.95560600661310002</v>
      </c>
      <c r="X1" s="1">
        <f>IF(SUM([1]ChartData!X1:X1)&lt;$B$1,"999",ChartData!X1/[1]ChartData!X1)</f>
        <v>1.3192940858225009</v>
      </c>
      <c r="Y1" s="1">
        <f>IF(SUM([1]ChartData!Y1:Y1)&lt;$B$1,"999",ChartData!Y1/[1]ChartData!Y1)</f>
        <v>1.0256374711561171</v>
      </c>
      <c r="Z1" s="1">
        <f>IF(SUM([1]ChartData!Z1:Z1)&lt;$B$1,"999",ChartData!Z1/[1]ChartData!Z1)</f>
        <v>1.0100361005749292</v>
      </c>
      <c r="AA1" s="1">
        <f>IF(SUM([1]ChartData!AA1:AA1)&lt;$B$1,"999",ChartData!AA1/[1]ChartData!AA1)</f>
        <v>1.1885761319248314</v>
      </c>
      <c r="AB1" s="1"/>
      <c r="AC1" s="1"/>
      <c r="AD1" s="1"/>
      <c r="AE1" s="1"/>
      <c r="AF1" s="1"/>
      <c r="AG1" s="1"/>
      <c r="AH1" s="1">
        <f>IF(SUM([1]ChartData!AF1:AF1)&lt;$B$1,"999",ChartData!AF1/[1]ChartData!AF1)</f>
        <v>1.3929350904867541</v>
      </c>
      <c r="AI1" s="1">
        <f>IF(SUM([1]ChartData!AG1:AG1)&lt;$B$1,"999",ChartData!AG1/[1]ChartData!AG1)</f>
        <v>1.0390382709876356</v>
      </c>
      <c r="AJ1" s="1">
        <f>IF(SUM([1]ChartData!AH1:AH1)&lt;$B$1,"999",ChartData!AH1/[1]ChartData!AH1)</f>
        <v>0.7189381285289822</v>
      </c>
      <c r="AK1" s="1">
        <f>IF(SUM([1]ChartData!AI1:AI1)&lt;$B$1,"999",ChartData!AI1/[1]ChartData!AI1)</f>
        <v>0.61593991051324148</v>
      </c>
      <c r="AL1" s="1">
        <f>IF(SUM([1]ChartData!AJ1:AJ1)&lt;$B$1,"999",ChartData!AJ1/[1]ChartData!AJ1)</f>
        <v>0.65351119585105677</v>
      </c>
      <c r="AM1" s="1">
        <f>IF(SUM([1]ChartData!AK1:AK1)&lt;$B$1,"999",ChartData!AK1/[1]ChartData!AK1)</f>
        <v>0.58570459631862071</v>
      </c>
      <c r="AN1" s="1">
        <f>IF(SUM([1]ChartData!AL1:AL1)&lt;$B$1,"999",ChartData!AL1/[1]ChartData!AL1)</f>
        <v>0.69218225965591018</v>
      </c>
      <c r="AO1" s="1">
        <f>IF(SUM([1]ChartData!AM1:AM1)&lt;$B$1,"999",ChartData!AM1/[1]ChartData!AM1)</f>
        <v>0.99962519424273399</v>
      </c>
      <c r="AP1" s="1">
        <f>IF(SUM([1]ChartData!AN1:AN1)&lt;$B$1,"999",ChartData!AN1/[1]ChartData!AN1)</f>
        <v>1.2569509634923077</v>
      </c>
      <c r="AQ1" s="1">
        <f>IF(SUM([1]ChartData!AO1:AO1)&lt;$B$1,"999",ChartData!AO1/[1]ChartData!AO1)</f>
        <v>1.3780432900715458</v>
      </c>
      <c r="AR1" s="1">
        <f>IF(SUM([1]ChartData!AP1:AP1)&lt;$B$1,"999",ChartData!AP1/[1]ChartData!AP1)</f>
        <v>1.9842230603612923</v>
      </c>
      <c r="AS1" s="1">
        <f>IF(SUM([1]ChartData!AQ1:AQ1)&lt;$B$1,"999",ChartData!AQ1/[1]ChartData!AQ1)</f>
        <v>2.1003507756157522</v>
      </c>
      <c r="AT1" s="1">
        <f>IF(SUM([1]ChartData!AR1:AR1)&lt;$B$1,"999",ChartData!AR1/[1]ChartData!AR1)</f>
        <v>2.6765193840385963</v>
      </c>
      <c r="AU1" s="1">
        <f>IF(SUM([1]ChartData!AS1:AS1)&lt;$B$1,"999",ChartData!AS1/[1]ChartData!AS1)</f>
        <v>1.8102820073514629</v>
      </c>
      <c r="AV1" s="1">
        <f>IF(SUM([1]ChartData!AT1:AT1)&lt;$B$1,"999",ChartData!AT1/[1]ChartData!AT1)</f>
        <v>3.2611869134977169</v>
      </c>
      <c r="AW1" s="1">
        <f>IF(SUM([1]ChartData!AU1:AU1)&lt;$B$1,"999",ChartData!AU1/[1]ChartData!AU1)</f>
        <v>5.4929071759750725</v>
      </c>
      <c r="AX1" s="1">
        <f>IF(SUM([1]ChartData!AV1:AV1)&lt;$B$1,"999",ChartData!AV1/[1]ChartData!AV1)</f>
        <v>3.3302199684006513</v>
      </c>
      <c r="AY1" s="1">
        <f>IF(SUM([1]ChartData!AW1:AW1)&lt;$B$1,"999",ChartData!AW1/[1]ChartData!AW1)</f>
        <v>2.7950261941217973</v>
      </c>
      <c r="AZ1" s="1">
        <f>IF(SUM([1]ChartData!AX1:AX1)&lt;$B$1,"999",ChartData!AX1/[1]ChartData!AX1)</f>
        <v>2.0717938253209711</v>
      </c>
      <c r="BA1" s="1">
        <f>IF(SUM([1]ChartData!AY1:AY1)&lt;$B$1,"999",ChartData!AY1/[1]ChartData!AY1)</f>
        <v>1.5914318464861754</v>
      </c>
      <c r="BB1" s="1">
        <f>IF(SUM([1]ChartData!AZ1:AZ1)&lt;$B$1,"999",ChartData!AZ1/[1]ChartData!AZ1)</f>
        <v>1.5332734133915151</v>
      </c>
      <c r="BC1" s="1">
        <f>IF(SUM([1]ChartData!BA1:BA1)&lt;$B$1,"999",ChartData!BA1/[1]ChartData!BA1)</f>
        <v>1.9505529239394237</v>
      </c>
      <c r="BD1" s="1">
        <f>IF(SUM([1]ChartData!BB1:BB1)&lt;$B$1,"999",ChartData!BB1/[1]ChartData!BB1)</f>
        <v>1.6651448351071969</v>
      </c>
      <c r="BE1" s="1">
        <f>IF(SUM([1]ChartData!BC1:BC1)&lt;$B$1,"999",ChartData!BC1/[1]ChartData!BC1)</f>
        <v>1.5426705618151859</v>
      </c>
      <c r="BF1" s="1"/>
      <c r="BG1" s="1"/>
      <c r="BH1" s="1"/>
      <c r="BI1" s="1"/>
      <c r="BJ1" s="1"/>
      <c r="BK1" s="1"/>
      <c r="BL1" s="1"/>
      <c r="BM1" s="1">
        <f>IF(SUM([1]ChartData!BI1:BI1)&lt;$B$1,"999",ChartData!BI1/[1]ChartData!BI1)</f>
        <v>1.3510091288176149</v>
      </c>
      <c r="BN1" s="1">
        <f>IF(SUM([1]ChartData!BJ1:BJ1)&lt;$B$1,"999",ChartData!BJ1/[1]ChartData!BJ1)</f>
        <v>1.0422674274498698</v>
      </c>
      <c r="BO1" s="1">
        <f>IF(SUM([1]ChartData!BK1:BK1)&lt;$B$1,"999",ChartData!BK1/[1]ChartData!BK1)</f>
        <v>0.68952755239025088</v>
      </c>
      <c r="BP1" s="1">
        <f>IF(SUM([1]ChartData!BL1:BL1)&lt;$B$1,"999",ChartData!BL1/[1]ChartData!BL1)</f>
        <v>0.58155937857100148</v>
      </c>
      <c r="BQ1" s="1">
        <f>IF(SUM([1]ChartData!BM1:BM1)&lt;$B$1,"999",ChartData!BM1/[1]ChartData!BM1)</f>
        <v>0.65478101085312523</v>
      </c>
      <c r="BR1" s="1">
        <f>IF(SUM([1]ChartData!BN1:BN1)&lt;$B$1,"999",ChartData!BN1/[1]ChartData!BN1)</f>
        <v>0.5550300155100284</v>
      </c>
      <c r="BS1" s="1">
        <f>IF(SUM([1]ChartData!BO1:BO1)&lt;$B$1,"999",ChartData!BO1/[1]ChartData!BO1)</f>
        <v>0.688689390024114</v>
      </c>
      <c r="BT1" s="1">
        <f>IF(SUM([1]ChartData!BP1:BP1)&lt;$B$1,"999",ChartData!BP1/[1]ChartData!BP1)</f>
        <v>0.91959558094992766</v>
      </c>
      <c r="BU1" s="1">
        <f>IF(SUM([1]ChartData!BQ1:BQ1)&lt;$B$1,"999",ChartData!BQ1/[1]ChartData!BQ1)</f>
        <v>1.1846343177615264</v>
      </c>
      <c r="BV1" s="1">
        <f>IF(SUM([1]ChartData!BR1:BR1)&lt;$B$1,"999",ChartData!BR1/[1]ChartData!BR1)</f>
        <v>1.2967769165400505</v>
      </c>
      <c r="BW1" s="1">
        <f>IF(SUM([1]ChartData!BS1:BS1)&lt;$B$1,"999",ChartData!BS1/[1]ChartData!BS1)</f>
        <v>1.9125101968399003</v>
      </c>
      <c r="BX1" s="1">
        <f>IF(SUM([1]ChartData!BT1:BT1)&lt;$B$1,"999",ChartData!BT1/[1]ChartData!BT1)</f>
        <v>2.0546569099703564</v>
      </c>
      <c r="BY1" s="1">
        <f>IF(SUM([1]ChartData!BU1:BU1)&lt;$B$1,"999",ChartData!BU1/[1]ChartData!BU1)</f>
        <v>2.6171829772716375</v>
      </c>
      <c r="BZ1" s="1">
        <f>IF(SUM([1]ChartData!BV1:BV1)&lt;$B$1,"999",ChartData!BV1/[1]ChartData!BV1)</f>
        <v>1.7041924697883732</v>
      </c>
      <c r="CA1" s="1">
        <f>IF(SUM([1]ChartData!BW1:BW1)&lt;$B$1,"999",ChartData!BW1/[1]ChartData!BW1)</f>
        <v>3.1757455298012167</v>
      </c>
      <c r="CB1" s="1">
        <f>IF(SUM([1]ChartData!BX1:BX1)&lt;$B$1,"999",ChartData!BX1/[1]ChartData!BX1)</f>
        <v>4.564281848386913</v>
      </c>
      <c r="CC1" s="1">
        <f>IF(SUM([1]ChartData!BY1:BY1)&lt;$B$1,"999",ChartData!BY1/[1]ChartData!BY1)</f>
        <v>3.2081105430085644</v>
      </c>
      <c r="CD1" s="1">
        <f>IF(SUM([1]ChartData!BZ1:BZ1)&lt;$B$1,"999",ChartData!BZ1/[1]ChartData!BZ1)</f>
        <v>2.5945089874382483</v>
      </c>
      <c r="CE1" s="1">
        <f>IF(SUM([1]ChartData!CA1:CA1)&lt;$B$1,"999",ChartData!CA1/[1]ChartData!CA1)</f>
        <v>1.8360637897914802</v>
      </c>
      <c r="CF1" s="1">
        <f>IF(SUM([1]ChartData!CB1:CB1)&lt;$B$1,"999",ChartData!CB1/[1]ChartData!CB1)</f>
        <v>1.4210735187273635</v>
      </c>
      <c r="CG1" s="1">
        <f>IF(SUM([1]ChartData!CC1:CC1)&lt;$B$1,"999",ChartData!CC1/[1]ChartData!CC1)</f>
        <v>1.319971777547313</v>
      </c>
      <c r="CH1" s="1">
        <f>IF(SUM([1]ChartData!CD1:CD1)&lt;$B$1,"999",ChartData!CD1/[1]ChartData!CD1)</f>
        <v>1.7271154298470457</v>
      </c>
      <c r="CI1" s="1">
        <f>IF(SUM([1]ChartData!CE1:CE1)&lt;$B$1,"999",ChartData!CE1/[1]ChartData!CE1)</f>
        <v>1.4388911036219474</v>
      </c>
      <c r="CJ1" s="1">
        <f>IF(SUM([1]ChartData!CF1:CF1)&lt;$B$1,"999",ChartData!CF1/[1]ChartData!CF1)</f>
        <v>1.3985478009290429</v>
      </c>
      <c r="CK1" s="1">
        <f>IF(SUM([1]ChartData!CG1:CG1)&lt;$B$1,"999",ChartData!CG1/[1]ChartData!CG1)</f>
        <v>1.51096288655804</v>
      </c>
      <c r="CL1" s="1"/>
      <c r="CM1" s="1"/>
      <c r="CN1" s="1"/>
      <c r="CO1" s="1"/>
      <c r="CP1" s="1"/>
      <c r="CQ1" s="1"/>
      <c r="CR1" s="1">
        <f>IF(SUM([1]ChartData!CL1:CL1)&lt;$B$1,"999",ChartData!CL1/[1]ChartData!CL1)</f>
        <v>1.2901299910329525</v>
      </c>
      <c r="CS1" s="1">
        <f>IF(SUM([1]ChartData!CM1:CM1)&lt;$B$1,"999",ChartData!CM1/[1]ChartData!CM1)</f>
        <v>0.97287786909173468</v>
      </c>
      <c r="CT1" s="1">
        <f>IF(SUM([1]ChartData!CN1:CN1)&lt;$B$1,"999",ChartData!CN1/[1]ChartData!CN1)</f>
        <v>0.70850998384792685</v>
      </c>
      <c r="CU1" s="1">
        <f>IF(SUM([1]ChartData!CO1:CO1)&lt;$B$1,"999",ChartData!CO1/[1]ChartData!CO1)</f>
        <v>0.58824496564900475</v>
      </c>
      <c r="CV1" s="1">
        <f>IF(SUM([1]ChartData!CP1:CP1)&lt;$B$1,"999",ChartData!CP1/[1]ChartData!CP1)</f>
        <v>0.63691308519928325</v>
      </c>
      <c r="CW1" s="1">
        <f>IF(SUM([1]ChartData!CQ1:CQ1)&lt;$B$1,"999",ChartData!CQ1/[1]ChartData!CQ1)</f>
        <v>0.56011099554337818</v>
      </c>
      <c r="CX1" s="1">
        <f>IF(SUM([1]ChartData!CR1:CR1)&lt;$B$1,"999",ChartData!CR1/[1]ChartData!CR1)</f>
        <v>0.6912939661113463</v>
      </c>
      <c r="CY1" s="1">
        <f>IF(SUM([1]ChartData!CS1:CS1)&lt;$B$1,"999",ChartData!CS1/[1]ChartData!CS1)</f>
        <v>0.97227313544549143</v>
      </c>
      <c r="CZ1" s="1">
        <f>IF(SUM([1]ChartData!CT1:CT1)&lt;$B$1,"999",ChartData!CT1/[1]ChartData!CT1)</f>
        <v>1.217635686105049</v>
      </c>
      <c r="DA1" s="1">
        <f>IF(SUM([1]ChartData!CU1:CU1)&lt;$B$1,"999",ChartData!CU1/[1]ChartData!CU1)</f>
        <v>1.3343250611812327</v>
      </c>
      <c r="DB1" s="1">
        <f>IF(SUM([1]ChartData!CV1:CV1)&lt;$B$1,"999",ChartData!CV1/[1]ChartData!CV1)</f>
        <v>1.9295331961582254</v>
      </c>
      <c r="DC1" s="1">
        <f>IF(SUM([1]ChartData!CW1:CW1)&lt;$B$1,"999",ChartData!CW1/[1]ChartData!CW1)</f>
        <v>1.9629609060736135</v>
      </c>
      <c r="DD1" s="1">
        <f>IF(SUM([1]ChartData!CX1:CX1)&lt;$B$1,"999",ChartData!CX1/[1]ChartData!CX1)</f>
        <v>2.4354463471483996</v>
      </c>
      <c r="DE1" s="1">
        <f>IF(SUM([1]ChartData!CY1:CY1)&lt;$B$1,"999",ChartData!CY1/[1]ChartData!CY1)</f>
        <v>1.7349730696037737</v>
      </c>
      <c r="DF1" s="1">
        <f>IF(SUM([1]ChartData!CZ1:CZ1)&lt;$B$1,"999",ChartData!CZ1/[1]ChartData!CZ1)</f>
        <v>3.0219249295815582</v>
      </c>
      <c r="DG1" s="1">
        <f>IF(SUM([1]ChartData!DA1:DA1)&lt;$B$1,"999",ChartData!DA1/[1]ChartData!DA1)</f>
        <v>4.2822977927732966</v>
      </c>
      <c r="DH1" s="1">
        <f>IF(SUM([1]ChartData!DB1:DB1)&lt;$B$1,"999",ChartData!DB1/[1]ChartData!DB1)</f>
        <v>3.0936033752907477</v>
      </c>
      <c r="DI1" s="1">
        <f>IF(SUM([1]ChartData!DC1:DC1)&lt;$B$1,"999",ChartData!DC1/[1]ChartData!DC1)</f>
        <v>2.1420956561439226</v>
      </c>
      <c r="DJ1" s="1">
        <f>IF(SUM([1]ChartData!DD1:DD1)&lt;$B$1,"999",ChartData!DD1/[1]ChartData!DD1)</f>
        <v>1.6463932771031096</v>
      </c>
      <c r="DK1" s="1">
        <f>IF(SUM([1]ChartData!DE1:DE1)&lt;$B$1,"999",ChartData!DE1/[1]ChartData!DE1)</f>
        <v>1.2113319479622422</v>
      </c>
      <c r="DL1" s="1">
        <f>IF(SUM([1]ChartData!DF1:DF1)&lt;$B$1,"999",ChartData!DF1/[1]ChartData!DF1)</f>
        <v>1.0803513357121322</v>
      </c>
      <c r="DM1" s="1">
        <f>IF(SUM([1]ChartData!DG1:DG1)&lt;$B$1,"999",ChartData!DG1/[1]ChartData!DG1)</f>
        <v>1.1477445689796144</v>
      </c>
      <c r="DN1" s="1">
        <f>IF(SUM([1]ChartData!DH1:DH1)&lt;$B$1,"999",ChartData!DH1/[1]ChartData!DH1)</f>
        <v>1.205585173787886</v>
      </c>
      <c r="DO1" s="1">
        <f>IF(SUM([1]ChartData!DI1:DI1)&lt;$B$1,"999",ChartData!DI1/[1]ChartData!DI1)</f>
        <v>0.92909581334597202</v>
      </c>
      <c r="DP1" s="1"/>
    </row>
    <row r="2" spans="1:120" x14ac:dyDescent="0.25">
      <c r="B2" t="s">
        <v>47</v>
      </c>
      <c r="C2">
        <f>SummaryAll!$A$3</f>
        <v>1996</v>
      </c>
      <c r="D2">
        <f>SummaryAll!$A$4</f>
        <v>1997</v>
      </c>
      <c r="E2">
        <f>SummaryAll!$A$5</f>
        <v>1998</v>
      </c>
      <c r="F2">
        <f>SummaryAll!$A$6</f>
        <v>1999</v>
      </c>
      <c r="G2">
        <f>SummaryAll!$A$7</f>
        <v>2000</v>
      </c>
      <c r="H2">
        <f>SummaryAll!$A$8</f>
        <v>2001</v>
      </c>
      <c r="I2">
        <f>SummaryAll!$A$9</f>
        <v>2002</v>
      </c>
      <c r="J2">
        <f>SummaryAll!$A$10</f>
        <v>2003</v>
      </c>
      <c r="K2">
        <f>SummaryAll!$A$11</f>
        <v>2004</v>
      </c>
      <c r="L2">
        <f>SummaryAll!$A$12</f>
        <v>2005</v>
      </c>
      <c r="M2">
        <f>SummaryAll!$A$13</f>
        <v>2006</v>
      </c>
      <c r="N2">
        <f>SummaryAll!$A$14</f>
        <v>2007</v>
      </c>
      <c r="O2">
        <f>SummaryAll!$A$15</f>
        <v>2008</v>
      </c>
      <c r="P2">
        <f>SummaryAll!$A$16</f>
        <v>2009</v>
      </c>
      <c r="Q2">
        <f>SummaryAll!$A$17</f>
        <v>2010</v>
      </c>
      <c r="R2">
        <f>SummaryAll!$A$18</f>
        <v>2011</v>
      </c>
      <c r="S2">
        <f>SummaryAll!$A$19</f>
        <v>2012</v>
      </c>
      <c r="T2">
        <f>SummaryAll!$A$20</f>
        <v>2013</v>
      </c>
      <c r="U2">
        <f>SummaryAll!$A$21</f>
        <v>2014</v>
      </c>
      <c r="V2">
        <f>SummaryAll!$A$22</f>
        <v>2015</v>
      </c>
      <c r="W2">
        <f>SummaryAll!$A$23</f>
        <v>2016</v>
      </c>
      <c r="X2">
        <f>SummaryAll!$A$24</f>
        <v>2017</v>
      </c>
      <c r="Y2">
        <f>SummaryAll!$A$25</f>
        <v>2018</v>
      </c>
      <c r="Z2">
        <f>SummaryAll!$A$26</f>
        <v>2019</v>
      </c>
      <c r="AA2">
        <f>SummaryAll!$A$27</f>
        <v>2020</v>
      </c>
      <c r="AH2">
        <f>SummaryAll!$A$3</f>
        <v>1996</v>
      </c>
      <c r="AI2">
        <f>SummaryAll!$A$4</f>
        <v>1997</v>
      </c>
      <c r="AJ2">
        <f>SummaryAll!$A$5</f>
        <v>1998</v>
      </c>
      <c r="AK2">
        <f>SummaryAll!$A$6</f>
        <v>1999</v>
      </c>
      <c r="AL2">
        <f>SummaryAll!$A$7</f>
        <v>2000</v>
      </c>
      <c r="AM2">
        <f>SummaryAll!$A$8</f>
        <v>2001</v>
      </c>
      <c r="AN2">
        <f>SummaryAll!$A$9</f>
        <v>2002</v>
      </c>
      <c r="AO2">
        <f>SummaryAll!$A$10</f>
        <v>2003</v>
      </c>
      <c r="AP2">
        <f>SummaryAll!$A$11</f>
        <v>2004</v>
      </c>
      <c r="AQ2">
        <f>SummaryAll!$A$12</f>
        <v>2005</v>
      </c>
      <c r="AR2">
        <f>SummaryAll!$A$13</f>
        <v>2006</v>
      </c>
      <c r="AS2">
        <f>SummaryAll!$A$14</f>
        <v>2007</v>
      </c>
      <c r="AT2">
        <f>SummaryAll!$A$15</f>
        <v>2008</v>
      </c>
      <c r="AU2">
        <f>SummaryAll!$A$16</f>
        <v>2009</v>
      </c>
      <c r="AV2">
        <f>SummaryAll!$A$17</f>
        <v>2010</v>
      </c>
      <c r="AW2">
        <f>SummaryAll!$A$18</f>
        <v>2011</v>
      </c>
      <c r="AX2">
        <f>SummaryAll!$A$19</f>
        <v>2012</v>
      </c>
      <c r="AY2">
        <f>SummaryAll!$A$20</f>
        <v>2013</v>
      </c>
      <c r="AZ2">
        <f>SummaryAll!$A$21</f>
        <v>2014</v>
      </c>
      <c r="BA2">
        <f>SummaryAll!$A$22</f>
        <v>2015</v>
      </c>
      <c r="BB2">
        <f>SummaryAll!$A$23</f>
        <v>2016</v>
      </c>
      <c r="BC2">
        <f>SummaryAll!$A$24</f>
        <v>2017</v>
      </c>
      <c r="BD2">
        <f>SummaryAll!$A$25</f>
        <v>2018</v>
      </c>
      <c r="BE2">
        <f>SummaryAll!$A$26</f>
        <v>2019</v>
      </c>
      <c r="BF2">
        <f>SummaryAll!$A$27</f>
        <v>2020</v>
      </c>
      <c r="BM2">
        <f>SummaryAll!$A$3</f>
        <v>1996</v>
      </c>
      <c r="BN2">
        <f>SummaryAll!$A$4</f>
        <v>1997</v>
      </c>
      <c r="BO2">
        <f>SummaryAll!$A$5</f>
        <v>1998</v>
      </c>
      <c r="BP2">
        <f>SummaryAll!$A$6</f>
        <v>1999</v>
      </c>
      <c r="BQ2">
        <f>SummaryAll!$A$7</f>
        <v>2000</v>
      </c>
      <c r="BR2">
        <f>SummaryAll!$A$8</f>
        <v>2001</v>
      </c>
      <c r="BS2">
        <f>SummaryAll!$A$9</f>
        <v>2002</v>
      </c>
      <c r="BT2">
        <f>SummaryAll!$A$10</f>
        <v>2003</v>
      </c>
      <c r="BU2">
        <f>SummaryAll!$A$11</f>
        <v>2004</v>
      </c>
      <c r="BV2">
        <f>SummaryAll!$A$12</f>
        <v>2005</v>
      </c>
      <c r="BW2">
        <f>SummaryAll!$A$13</f>
        <v>2006</v>
      </c>
      <c r="BX2">
        <f>SummaryAll!$A$14</f>
        <v>2007</v>
      </c>
      <c r="BY2">
        <f>SummaryAll!$A$15</f>
        <v>2008</v>
      </c>
      <c r="BZ2">
        <f>SummaryAll!$A$16</f>
        <v>2009</v>
      </c>
      <c r="CA2">
        <f>SummaryAll!$A$17</f>
        <v>2010</v>
      </c>
      <c r="CB2">
        <f>SummaryAll!$A$18</f>
        <v>2011</v>
      </c>
      <c r="CC2">
        <f>SummaryAll!$A$19</f>
        <v>2012</v>
      </c>
      <c r="CD2">
        <f>SummaryAll!$A$20</f>
        <v>2013</v>
      </c>
      <c r="CE2">
        <f>SummaryAll!$A$21</f>
        <v>2014</v>
      </c>
      <c r="CF2">
        <f>SummaryAll!$A$22</f>
        <v>2015</v>
      </c>
      <c r="CG2">
        <f>SummaryAll!$A$23</f>
        <v>2016</v>
      </c>
      <c r="CH2">
        <f>SummaryAll!$A$24</f>
        <v>2017</v>
      </c>
      <c r="CI2">
        <f>SummaryAll!$A$25</f>
        <v>2018</v>
      </c>
      <c r="CJ2">
        <f>SummaryAll!$A$26</f>
        <v>2019</v>
      </c>
      <c r="CK2">
        <f>SummaryAll!$A$27</f>
        <v>2020</v>
      </c>
      <c r="CR2">
        <f>SummaryAll!$A$3</f>
        <v>1996</v>
      </c>
      <c r="CS2">
        <f>SummaryAll!$A$4</f>
        <v>1997</v>
      </c>
      <c r="CT2">
        <f>SummaryAll!$A$5</f>
        <v>1998</v>
      </c>
      <c r="CU2">
        <f>SummaryAll!$A$6</f>
        <v>1999</v>
      </c>
      <c r="CV2">
        <f>SummaryAll!$A$7</f>
        <v>2000</v>
      </c>
      <c r="CW2">
        <f>SummaryAll!$A$8</f>
        <v>2001</v>
      </c>
      <c r="CX2">
        <f>SummaryAll!$A$9</f>
        <v>2002</v>
      </c>
      <c r="CY2">
        <f>SummaryAll!$A$10</f>
        <v>2003</v>
      </c>
      <c r="CZ2">
        <f>SummaryAll!$A$11</f>
        <v>2004</v>
      </c>
      <c r="DA2">
        <f>SummaryAll!$A$12</f>
        <v>2005</v>
      </c>
      <c r="DB2">
        <f>SummaryAll!$A$13</f>
        <v>2006</v>
      </c>
      <c r="DC2">
        <f>SummaryAll!$A$14</f>
        <v>2007</v>
      </c>
      <c r="DD2">
        <f>SummaryAll!$A$15</f>
        <v>2008</v>
      </c>
      <c r="DE2">
        <f>SummaryAll!$A$16</f>
        <v>2009</v>
      </c>
      <c r="DF2">
        <f>SummaryAll!$A$17</f>
        <v>2010</v>
      </c>
      <c r="DG2">
        <f>SummaryAll!$A$18</f>
        <v>2011</v>
      </c>
      <c r="DH2">
        <f>SummaryAll!$A$19</f>
        <v>2012</v>
      </c>
      <c r="DI2">
        <f>SummaryAll!$A$20</f>
        <v>2013</v>
      </c>
      <c r="DJ2">
        <f>SummaryAll!$A$21</f>
        <v>2014</v>
      </c>
      <c r="DK2">
        <f>SummaryAll!$A$22</f>
        <v>2015</v>
      </c>
      <c r="DL2">
        <f>SummaryAll!$A$23</f>
        <v>2016</v>
      </c>
      <c r="DM2">
        <f>SummaryAll!$A$24</f>
        <v>2017</v>
      </c>
      <c r="DN2">
        <f>SummaryAll!$A$25</f>
        <v>2018</v>
      </c>
      <c r="DO2">
        <f>SummaryAll!$A$26</f>
        <v>2019</v>
      </c>
      <c r="DP2">
        <f>SummaryAll!$A$27</f>
        <v>2020</v>
      </c>
    </row>
    <row r="3" spans="1:120" x14ac:dyDescent="0.25">
      <c r="A3" s="2" t="str">
        <f>DataSummary40011000!A$17</f>
        <v>Indonesia</v>
      </c>
      <c r="AB3" s="1"/>
      <c r="AC3" s="1"/>
      <c r="AD3" s="1"/>
      <c r="AE3" s="1"/>
      <c r="AF3" s="1"/>
      <c r="AG3" s="1"/>
      <c r="AH3" s="1">
        <f>IF(SUM([1]ChartData!AF3:AF3)&lt;$B$1,"999",ChartData!AF3/[1]ChartData!AF3)</f>
        <v>1.4368638243236453</v>
      </c>
      <c r="AI3" s="1">
        <f>IF(SUM([1]ChartData!AG3:AG3)&lt;$B$1,"999",ChartData!AG3/[1]ChartData!AG3)</f>
        <v>1.1076062730511156</v>
      </c>
      <c r="AJ3" s="1"/>
      <c r="AK3" s="1">
        <f>IF(SUM([1]ChartData!AI3:AI3)&lt;$B$1,"999",ChartData!AI3/[1]ChartData!AI3)</f>
        <v>0.6286070162595857</v>
      </c>
      <c r="AP3" s="1">
        <f>IF(SUM([1]ChartData!AN3:AN3)&lt;$B$1,"999",ChartData!AN3/[1]ChartData!AN3)</f>
        <v>1.1662188275782315</v>
      </c>
      <c r="AQ3" s="1">
        <f>IF(SUM([1]ChartData!AO3:AO3)&lt;$B$1,"999",ChartData!AO3/[1]ChartData!AO3)</f>
        <v>1.2871450604182209</v>
      </c>
      <c r="AR3" s="1">
        <f>IF(SUM([1]ChartData!AP3:AP3)&lt;$B$1,"999",ChartData!AP3/[1]ChartData!AP3)</f>
        <v>1.8715893910959427</v>
      </c>
      <c r="AS3" s="1">
        <f>IF(SUM([1]ChartData!AQ3:AQ3)&lt;$B$1,"999",ChartData!AQ3/[1]ChartData!AQ3)</f>
        <v>2.0342273403102027</v>
      </c>
      <c r="AT3" s="1">
        <f>IF(SUM([1]ChartData!AR3:AR3)&lt;$B$1,"999",ChartData!AR3/[1]ChartData!AR3)</f>
        <v>2.6535880863587331</v>
      </c>
      <c r="AU3" s="1">
        <f>IF(SUM([1]ChartData!AS3:AS3)&lt;$B$1,"999",ChartData!AS3/[1]ChartData!AS3)</f>
        <v>1.6412202229612192</v>
      </c>
      <c r="AV3" s="1">
        <f>IF(SUM([1]ChartData!AT3:AT3)&lt;$B$1,"999",ChartData!AT3/[1]ChartData!AT3)</f>
        <v>3.2002803234365151</v>
      </c>
      <c r="AW3" s="1">
        <f>IF(SUM([1]ChartData!AU3:AU3)&lt;$B$1,"999",ChartData!AU3/[1]ChartData!AU3)</f>
        <v>4.7376701005971071</v>
      </c>
      <c r="AX3" s="1">
        <f>IF(SUM([1]ChartData!AV3:AV3)&lt;$B$1,"999",ChartData!AV3/[1]ChartData!AV3)</f>
        <v>3.2790798241860566</v>
      </c>
      <c r="AY3" s="1">
        <f>IF(SUM([1]ChartData!AW3:AW3)&lt;$B$1,"999",ChartData!AW3/[1]ChartData!AW3)</f>
        <v>2.7515169615592288</v>
      </c>
      <c r="AZ3" s="1">
        <f>IF(SUM([1]ChartData!AX3:AX3)&lt;$B$1,"999",ChartData!AX3/[1]ChartData!AX3)</f>
        <v>2.0205210098227995</v>
      </c>
      <c r="BA3" s="1">
        <f>IF(SUM([1]ChartData!AY3:AY3)&lt;$B$1,"999",ChartData!AY3/[1]ChartData!AY3)</f>
        <v>1.5769975859737022</v>
      </c>
      <c r="BB3" s="1">
        <f>IF(SUM([1]ChartData!AZ3:AZ3)&lt;$B$1,"999",ChartData!AZ3/[1]ChartData!AZ3)</f>
        <v>1.5194262159263068</v>
      </c>
      <c r="BC3" s="1">
        <f>IF(SUM([1]ChartData!BA3:BA3)&lt;$B$1,"999",ChartData!BA3/[1]ChartData!BA3)</f>
        <v>2.0810861766973927</v>
      </c>
      <c r="BD3" s="1">
        <f>IF(SUM([1]ChartData!BB3:BB3)&lt;$B$1,"999",ChartData!BB3/[1]ChartData!BB3)</f>
        <v>1.6138286341791481</v>
      </c>
      <c r="BE3" s="1">
        <f>IF(SUM([1]ChartData!BC3:BC3)&lt;$B$1,"999",ChartData!BC3/[1]ChartData!BC3)</f>
        <v>1.6116944757654044</v>
      </c>
      <c r="BG3" s="1"/>
      <c r="BH3" s="1"/>
      <c r="BI3" s="1"/>
      <c r="BJ3" s="1"/>
      <c r="BK3" s="1"/>
      <c r="BL3" s="1"/>
      <c r="BM3" s="1">
        <f>IF(SUM([1]ChartData!BI3:BI3)&lt;$B$1,"999",ChartData!BI3/[1]ChartData!BI3)</f>
        <v>1.324323238964817</v>
      </c>
      <c r="BN3" s="1">
        <f>IF(SUM([1]ChartData!BJ3:BJ3)&lt;$B$1,"999",ChartData!BJ3/[1]ChartData!BJ3)</f>
        <v>1.0588232641006721</v>
      </c>
      <c r="BO3" s="1">
        <f>IF(SUM([1]ChartData!BK3:BK3)&lt;$B$1,"999",ChartData!BK3/[1]ChartData!BK3)</f>
        <v>0.66972000415729249</v>
      </c>
      <c r="BP3" s="1">
        <f>IF(SUM([1]ChartData!BL3:BL3)&lt;$B$1,"999",ChartData!BL3/[1]ChartData!BL3)</f>
        <v>0.56147200895211735</v>
      </c>
      <c r="BQ3" s="1">
        <f>IF(SUM([1]ChartData!BM3:BM3)&lt;$B$1,"999",ChartData!BM3/[1]ChartData!BM3)</f>
        <v>0.6396866876088142</v>
      </c>
      <c r="BR3" s="1">
        <f>IF(SUM([1]ChartData!BN3:BN3)&lt;$B$1,"999",ChartData!BN3/[1]ChartData!BN3)</f>
        <v>0.53117902339692313</v>
      </c>
      <c r="BS3" s="1">
        <f>IF(SUM([1]ChartData!BO3:BO3)&lt;$B$1,"999",ChartData!BO3/[1]ChartData!BO3)</f>
        <v>0.67573967158291282</v>
      </c>
      <c r="BT3" s="1">
        <f>IF(SUM([1]ChartData!BP3:BP3)&lt;$B$1,"999",ChartData!BP3/[1]ChartData!BP3)</f>
        <v>0.88498667576435908</v>
      </c>
      <c r="BU3" s="1">
        <f>IF(SUM([1]ChartData!BQ3:BQ3)&lt;$B$1,"999",ChartData!BQ3/[1]ChartData!BQ3)</f>
        <v>1.1593270462279692</v>
      </c>
      <c r="BV3" s="1">
        <f>IF(SUM([1]ChartData!BR3:BR3)&lt;$B$1,"999",ChartData!BR3/[1]ChartData!BR3)</f>
        <v>1.2739833585515374</v>
      </c>
      <c r="BW3" s="1">
        <f>IF(SUM([1]ChartData!BS3:BS3)&lt;$B$1,"999",ChartData!BS3/[1]ChartData!BS3)</f>
        <v>1.8946329371665722</v>
      </c>
      <c r="BX3" s="1">
        <f>IF(SUM([1]ChartData!BT3:BT3)&lt;$B$1,"999",ChartData!BT3/[1]ChartData!BT3)</f>
        <v>2.0238305013478852</v>
      </c>
      <c r="BY3" s="1">
        <f>IF(SUM([1]ChartData!BU3:BU3)&lt;$B$1,"999",ChartData!BU3/[1]ChartData!BU3)</f>
        <v>2.6411896631551106</v>
      </c>
      <c r="BZ3" s="1">
        <f>IF(SUM([1]ChartData!BV3:BV3)&lt;$B$1,"999",ChartData!BV3/[1]ChartData!BV3)</f>
        <v>1.6297235051261909</v>
      </c>
      <c r="CA3" s="1">
        <f>IF(SUM([1]ChartData!BW3:BW3)&lt;$B$1,"999",ChartData!BW3/[1]ChartData!BW3)</f>
        <v>3.1169040294342216</v>
      </c>
      <c r="CB3" s="1">
        <f>IF(SUM([1]ChartData!BX3:BX3)&lt;$B$1,"999",ChartData!BX3/[1]ChartData!BX3)</f>
        <v>4.6053022985258902</v>
      </c>
      <c r="CC3" s="1">
        <f>IF(SUM([1]ChartData!BY3:BY3)&lt;$B$1,"999",ChartData!BY3/[1]ChartData!BY3)</f>
        <v>3.2178423819284703</v>
      </c>
      <c r="CD3" s="1">
        <f>IF(SUM([1]ChartData!BZ3:BZ3)&lt;$B$1,"999",ChartData!BZ3/[1]ChartData!BZ3)</f>
        <v>2.5532804352806848</v>
      </c>
      <c r="CE3" s="1">
        <f>IF(SUM([1]ChartData!CA3:CA3)&lt;$B$1,"999",ChartData!CA3/[1]ChartData!CA3)</f>
        <v>1.8021592560902655</v>
      </c>
      <c r="CF3" s="1">
        <f>IF(SUM([1]ChartData!CB3:CB3)&lt;$B$1,"999",ChartData!CB3/[1]ChartData!CB3)</f>
        <v>1.4012271565889354</v>
      </c>
      <c r="CG3" s="1">
        <f>IF(SUM([1]ChartData!CC3:CC3)&lt;$B$1,"999",ChartData!CC3/[1]ChartData!CC3)</f>
        <v>1.3001749790755097</v>
      </c>
      <c r="CH3" s="1">
        <f>IF(SUM([1]ChartData!CD3:CD3)&lt;$B$1,"999",ChartData!CD3/[1]ChartData!CD3)</f>
        <v>1.6961396718619099</v>
      </c>
      <c r="CI3" s="1">
        <f>IF(SUM([1]ChartData!CE3:CE3)&lt;$B$1,"999",ChartData!CE3/[1]ChartData!CE3)</f>
        <v>1.3993773800693088</v>
      </c>
      <c r="CJ3" s="1">
        <f>IF(SUM([1]ChartData!CF3:CF3)&lt;$B$1,"999",ChartData!CF3/[1]ChartData!CF3)</f>
        <v>1.4037768824798367</v>
      </c>
      <c r="CL3" s="1"/>
      <c r="CM3" s="1"/>
      <c r="CN3" s="1"/>
      <c r="CO3" s="1"/>
      <c r="CP3" s="1"/>
      <c r="CQ3" s="1"/>
    </row>
    <row r="4" spans="1:120" x14ac:dyDescent="0.25">
      <c r="A4" s="2" t="s">
        <v>70</v>
      </c>
      <c r="Y4" s="1">
        <f>IF(SUM([1]ChartData!Y4:Y4)&lt;$B$1,"999",ChartData!Y4/[1]ChartData!Y4)</f>
        <v>0.55805399791077626</v>
      </c>
      <c r="Z4" s="1">
        <f>IF(SUM([1]ChartData!Z4:Z4)&lt;$B$1,"999",ChartData!Z4/[1]ChartData!Z4)</f>
        <v>0.59787939580597738</v>
      </c>
      <c r="AB4" s="1"/>
      <c r="AC4" s="1"/>
      <c r="AD4" s="1"/>
      <c r="AE4" s="1"/>
      <c r="AF4" s="1"/>
      <c r="AG4" s="1"/>
      <c r="BG4" s="1"/>
      <c r="BH4" s="1"/>
      <c r="BI4" s="1"/>
      <c r="BJ4" s="1"/>
      <c r="BK4" s="1"/>
      <c r="BL4" s="1"/>
      <c r="BO4" s="1">
        <f>IF(SUM([1]ChartData!BK4:BK4)&lt;$B$1,"999",ChartData!BK4/[1]ChartData!BK4)</f>
        <v>0.69037595978796507</v>
      </c>
      <c r="BP4" s="1">
        <f>IF(SUM([1]ChartData!BL4:BL4)&lt;$B$1,"999",ChartData!BL4/[1]ChartData!BL4)</f>
        <v>0.58741287292991795</v>
      </c>
      <c r="BQ4" s="1">
        <f>IF(SUM([1]ChartData!BM4:BM4)&lt;$B$1,"999",ChartData!BM4/[1]ChartData!BM4)</f>
        <v>0.64267831147674614</v>
      </c>
      <c r="BR4" s="1">
        <f>IF(SUM([1]ChartData!BN4:BN4)&lt;$B$1,"999",ChartData!BN4/[1]ChartData!BN4)</f>
        <v>0.54054823032956989</v>
      </c>
      <c r="BS4" s="1">
        <f>IF(SUM([1]ChartData!BO4:BO4)&lt;$B$1,"999",ChartData!BO4/[1]ChartData!BO4)</f>
        <v>0.68108809502876422</v>
      </c>
      <c r="BT4" s="1">
        <f>IF(SUM([1]ChartData!BP4:BP4)&lt;$B$1,"999",ChartData!BP4/[1]ChartData!BP4)</f>
        <v>0.95144009057486112</v>
      </c>
      <c r="BU4" s="1">
        <f>IF(SUM([1]ChartData!BQ4:BQ4)&lt;$B$1,"999",ChartData!BQ4/[1]ChartData!BQ4)</f>
        <v>1.1973028757559914</v>
      </c>
      <c r="BV4" s="1">
        <f>IF(SUM([1]ChartData!BR4:BR4)&lt;$B$1,"999",ChartData!BR4/[1]ChartData!BR4)</f>
        <v>1.2752713348905624</v>
      </c>
      <c r="BW4" s="1">
        <f>IF(SUM([1]ChartData!BS4:BS4)&lt;$B$1,"999",ChartData!BS4/[1]ChartData!BS4)</f>
        <v>1.8146396887496263</v>
      </c>
      <c r="BX4" s="1">
        <f>IF(SUM([1]ChartData!BT4:BT4)&lt;$B$1,"999",ChartData!BT4/[1]ChartData!BT4)</f>
        <v>1.9405339366142578</v>
      </c>
      <c r="BY4" s="1">
        <f>IF(SUM([1]ChartData!BU4:BU4)&lt;$B$1,"999",ChartData!BU4/[1]ChartData!BU4)</f>
        <v>2.4708478009424923</v>
      </c>
      <c r="BZ4" s="1">
        <f>IF(SUM([1]ChartData!BV4:BV4)&lt;$B$1,"999",ChartData!BV4/[1]ChartData!BV4)</f>
        <v>1.5503064218741547</v>
      </c>
      <c r="CA4" s="1">
        <f>IF(SUM([1]ChartData!BW4:BW4)&lt;$B$1,"999",ChartData!BW4/[1]ChartData!BW4)</f>
        <v>2.8398555216773871</v>
      </c>
      <c r="CB4" s="1">
        <f>IF(SUM([1]ChartData!BX4:BX4)&lt;$B$1,"999",ChartData!BX4/[1]ChartData!BX4)</f>
        <v>4.3909391819604897</v>
      </c>
      <c r="CC4" s="1">
        <f>IF(SUM([1]ChartData!BY4:BY4)&lt;$B$1,"999",ChartData!BY4/[1]ChartData!BY4)</f>
        <v>3.0414335433018675</v>
      </c>
      <c r="CD4" s="1">
        <f>IF(SUM([1]ChartData!BZ4:BZ4)&lt;$B$1,"999",ChartData!BZ4/[1]ChartData!BZ4)</f>
        <v>2.9422790948512816</v>
      </c>
      <c r="CE4" s="1">
        <f>IF(SUM([1]ChartData!CA4:CA4)&lt;$B$1,"999",ChartData!CA4/[1]ChartData!CA4)</f>
        <v>1.7096724848502898</v>
      </c>
      <c r="CF4" s="1">
        <f>IF(SUM([1]ChartData!CB4:CB4)&lt;$B$1,"999",ChartData!CB4/[1]ChartData!CB4)</f>
        <v>1.223658775511925</v>
      </c>
      <c r="CG4" s="1">
        <f>IF(SUM([1]ChartData!CC4:CC4)&lt;$B$1,"999",ChartData!CC4/[1]ChartData!CC4)</f>
        <v>1.1665331773518008</v>
      </c>
      <c r="CH4" s="1">
        <f>IF(SUM([1]ChartData!CD4:CD4)&lt;$B$1,"999",ChartData!CD4/[1]ChartData!CD4)</f>
        <v>1.5384787572143774</v>
      </c>
      <c r="CI4" s="1">
        <f>IF(SUM([1]ChartData!CE4:CE4)&lt;$B$1,"999",ChartData!CE4/[1]ChartData!CE4)</f>
        <v>1.2854815735709186</v>
      </c>
      <c r="CJ4" s="1">
        <f>IF(SUM([1]ChartData!CF4:CF4)&lt;$B$1,"999",ChartData!CF4/[1]ChartData!CF4)</f>
        <v>1.2265076200156018</v>
      </c>
      <c r="CL4" s="1"/>
      <c r="CM4" s="1"/>
      <c r="CN4" s="1"/>
      <c r="CO4" s="1"/>
      <c r="CP4" s="1"/>
      <c r="CQ4" s="1"/>
      <c r="CR4" s="1">
        <f>IF(SUM([1]ChartData!CL4:CL4)&lt;$B$1,"999",ChartData!CL4/[1]ChartData!CL4)</f>
        <v>1.2195308881846816</v>
      </c>
      <c r="DA4" s="1">
        <f>IF(SUM([1]ChartData!CU4:CU4)&lt;$B$1,"999",ChartData!CU4/[1]ChartData!CU4)</f>
        <v>1.2340363978707738</v>
      </c>
      <c r="DB4" s="1">
        <f>IF(SUM([1]ChartData!CV4:CV4)&lt;$B$1,"999",ChartData!CV4/[1]ChartData!CV4)</f>
        <v>1.7815830011690585</v>
      </c>
      <c r="DC4" s="1">
        <f>IF(SUM([1]ChartData!CW4:CW4)&lt;$B$1,"999",ChartData!CW4/[1]ChartData!CW4)</f>
        <v>1.9564506517696971</v>
      </c>
      <c r="DD4" s="1">
        <f>IF(SUM([1]ChartData!CX4:CX4)&lt;$B$1,"999",ChartData!CX4/[1]ChartData!CX4)</f>
        <v>2.4353848319934213</v>
      </c>
      <c r="DE4" s="1">
        <f>IF(SUM([1]ChartData!CY4:CY4)&lt;$B$1,"999",ChartData!CY4/[1]ChartData!CY4)</f>
        <v>1.5796842184918276</v>
      </c>
      <c r="DF4" s="1">
        <f>IF(SUM([1]ChartData!CZ4:CZ4)&lt;$B$1,"999",ChartData!CZ4/[1]ChartData!CZ4)</f>
        <v>2.7845812286248419</v>
      </c>
      <c r="DM4" s="1">
        <f>IF(SUM([1]ChartData!DG4:DG4)&lt;$B$1,"999",ChartData!DG4/[1]ChartData!DG4)</f>
        <v>0.52340733609162948</v>
      </c>
      <c r="DO4" s="1">
        <f>IF(SUM([1]ChartData!DI4:DI4)&lt;$B$1,"999",ChartData!DI4/[1]ChartData!DI4)</f>
        <v>0.63135756502499862</v>
      </c>
    </row>
    <row r="5" spans="1:120" x14ac:dyDescent="0.25">
      <c r="A5" s="2" t="str">
        <f>DataSummary40011000!A$22</f>
        <v>Malaysia</v>
      </c>
      <c r="C5" s="1">
        <f>IF(SUM([1]ChartData!C5:C5)&lt;$B$1,"999",ChartData!C5/[1]ChartData!C5)</f>
        <v>1.8172468092332794</v>
      </c>
      <c r="D5" s="1">
        <f>IF(SUM([1]ChartData!D5:D5)&lt;$B$1,"999",ChartData!D5/[1]ChartData!D5)</f>
        <v>1.3377084290068748</v>
      </c>
      <c r="E5" s="1">
        <f>IF(SUM([1]ChartData!E5:E5)&lt;$B$1,"999",ChartData!E5/[1]ChartData!E5)</f>
        <v>1.0012648560548323</v>
      </c>
      <c r="F5" s="1">
        <f>IF(SUM([1]ChartData!F5:F5)&lt;$B$1,"999",ChartData!F5/[1]ChartData!F5)</f>
        <v>0.85618262029693115</v>
      </c>
      <c r="G5" s="1">
        <f>IF(SUM([1]ChartData!G5:G5)&lt;$B$1,"999",ChartData!G5/[1]ChartData!G5)</f>
        <v>0.94870975411387681</v>
      </c>
      <c r="H5" s="1">
        <f>IF(SUM([1]ChartData!H5:H5)&lt;$B$1,"999",ChartData!H5/[1]ChartData!H5)</f>
        <v>0.86151495919788024</v>
      </c>
      <c r="I5" s="1">
        <f>IF(SUM([1]ChartData!I5:I5)&lt;$B$1,"999",ChartData!I5/[1]ChartData!I5)</f>
        <v>0.96162174576901871</v>
      </c>
      <c r="J5" s="1">
        <f>IF(SUM([1]ChartData!J5:J5)&lt;$B$1,"999",ChartData!J5/[1]ChartData!J5)</f>
        <v>1.2671301778925237</v>
      </c>
      <c r="K5" s="1">
        <f>IF(SUM([1]ChartData!K5:K5)&lt;$B$1,"999",ChartData!K5/[1]ChartData!K5)</f>
        <v>1.5170797431599981</v>
      </c>
      <c r="L5" s="1">
        <f>IF(SUM([1]ChartData!L5:L5)&lt;$B$1,"999",ChartData!L5/[1]ChartData!L5)</f>
        <v>1.6924135210500284</v>
      </c>
      <c r="M5" s="1">
        <f>IF(SUM([1]ChartData!M5:M5)&lt;$B$1,"999",ChartData!M5/[1]ChartData!M5)</f>
        <v>2.2692835055789544</v>
      </c>
      <c r="N5" s="1">
        <f>IF(SUM([1]ChartData!N5:N5)&lt;$B$1,"999",ChartData!N5/[1]ChartData!N5)</f>
        <v>2.3042469652260307</v>
      </c>
      <c r="AB5" s="1"/>
      <c r="AC5" s="1"/>
      <c r="AD5" s="1"/>
      <c r="AE5" s="1"/>
      <c r="AF5" s="1"/>
      <c r="AG5" s="1"/>
      <c r="AH5" s="1">
        <f>IF(SUM([1]ChartData!AF5:AF5)&lt;$B$1,"999",ChartData!AF5/[1]ChartData!AF5)</f>
        <v>1.4033676476886212</v>
      </c>
      <c r="AI5" s="1">
        <f>IF(SUM([1]ChartData!AG5:AG5)&lt;$B$1,"999",ChartData!AG5/[1]ChartData!AG5)</f>
        <v>1.0002191694764666</v>
      </c>
      <c r="BG5" s="1"/>
      <c r="BH5" s="1"/>
      <c r="BI5" s="1"/>
      <c r="BJ5" s="1"/>
      <c r="BK5" s="1"/>
      <c r="BL5" s="1"/>
      <c r="BM5" s="1">
        <f>IF(SUM([1]ChartData!BI5:BI5)&lt;$B$1,"999",ChartData!BI5/[1]ChartData!BI5)</f>
        <v>1.3740286522411496</v>
      </c>
      <c r="BN5" s="1">
        <f>IF(SUM([1]ChartData!BJ5:BJ5)&lt;$B$1,"999",ChartData!BJ5/[1]ChartData!BJ5)</f>
        <v>1.0037923418987933</v>
      </c>
      <c r="BO5" s="1">
        <f>IF(SUM([1]ChartData!BK5:BK5)&lt;$B$1,"999",ChartData!BK5/[1]ChartData!BK5)</f>
        <v>0.70767003753134872</v>
      </c>
      <c r="BP5" s="1">
        <f>IF(SUM([1]ChartData!BL5:BL5)&lt;$B$1,"999",ChartData!BL5/[1]ChartData!BL5)</f>
        <v>0.59916157637255896</v>
      </c>
      <c r="BQ5" s="1">
        <f>IF(SUM([1]ChartData!BM5:BM5)&lt;$B$1,"999",ChartData!BM5/[1]ChartData!BM5)</f>
        <v>0.6658156529030127</v>
      </c>
      <c r="BR5" s="1">
        <f>IF(SUM([1]ChartData!BN5:BN5)&lt;$B$1,"999",ChartData!BN5/[1]ChartData!BN5)</f>
        <v>0.5756119541092144</v>
      </c>
      <c r="BS5" s="1">
        <f>IF(SUM([1]ChartData!BO5:BO5)&lt;$B$1,"999",ChartData!BO5/[1]ChartData!BO5)</f>
        <v>0.7192524555098373</v>
      </c>
      <c r="BT5" s="1">
        <f>IF(SUM([1]ChartData!BP5:BP5)&lt;$B$1,"999",ChartData!BP5/[1]ChartData!BP5)</f>
        <v>0.97111394080409952</v>
      </c>
      <c r="BU5" s="1">
        <f>IF(SUM([1]ChartData!BQ5:BQ5)&lt;$B$1,"999",ChartData!BQ5/[1]ChartData!BQ5)</f>
        <v>1.2160021682986328</v>
      </c>
      <c r="BV5" s="1">
        <f>IF(SUM([1]ChartData!BR5:BR5)&lt;$B$1,"999",ChartData!BR5/[1]ChartData!BR5)</f>
        <v>1.3369770098559424</v>
      </c>
      <c r="BW5" s="1">
        <f>IF(SUM([1]ChartData!BS5:BS5)&lt;$B$1,"999",ChartData!BS5/[1]ChartData!BS5)</f>
        <v>1.968301194530752</v>
      </c>
      <c r="BX5" s="1">
        <f>IF(SUM([1]ChartData!BT5:BT5)&lt;$B$1,"999",ChartData!BT5/[1]ChartData!BT5)</f>
        <v>2.0842682075715908</v>
      </c>
      <c r="BY5" s="1">
        <f>IF(SUM([1]ChartData!BU5:BU5)&lt;$B$1,"999",ChartData!BU5/[1]ChartData!BU5)</f>
        <v>2.6433851484270838</v>
      </c>
      <c r="BZ5" s="1">
        <f>IF(SUM([1]ChartData!BV5:BV5)&lt;$B$1,"999",ChartData!BV5/[1]ChartData!BV5)</f>
        <v>1.7807133417817187</v>
      </c>
      <c r="CA5" s="1">
        <f>IF(SUM([1]ChartData!BW5:BW5)&lt;$B$1,"999",ChartData!BW5/[1]ChartData!BW5)</f>
        <v>3.1571674978334752</v>
      </c>
      <c r="CB5" s="1">
        <f>IF(SUM([1]ChartData!BX5:BX5)&lt;$B$1,"999",ChartData!BX5/[1]ChartData!BX5)</f>
        <v>4.5750155027226969</v>
      </c>
      <c r="CC5" s="1">
        <f>IF(SUM([1]ChartData!BY5:BY5)&lt;$B$1,"999",ChartData!BY5/[1]ChartData!BY5)</f>
        <v>3.270780087395424</v>
      </c>
      <c r="CD5" s="1">
        <f>IF(SUM([1]ChartData!BZ5:BZ5)&lt;$B$1,"999",ChartData!BZ5/[1]ChartData!BZ5)</f>
        <v>2.6077792500458683</v>
      </c>
      <c r="CE5" s="1">
        <f>IF(SUM([1]ChartData!CA5:CA5)&lt;$B$1,"999",ChartData!CA5/[1]ChartData!CA5)</f>
        <v>1.8952622908624808</v>
      </c>
      <c r="CF5" s="1">
        <f>IF(SUM([1]ChartData!CB5:CB5)&lt;$B$1,"999",ChartData!CB5/[1]ChartData!CB5)</f>
        <v>1.4309175249525612</v>
      </c>
      <c r="CG5" s="1">
        <f>IF(SUM([1]ChartData!CC5:CC5)&lt;$B$1,"999",ChartData!CC5/[1]ChartData!CC5)</f>
        <v>1.3218907739765768</v>
      </c>
      <c r="CH5" s="1">
        <f>IF(SUM([1]ChartData!CD5:CD5)&lt;$B$1,"999",ChartData!CD5/[1]ChartData!CD5)</f>
        <v>1.7504634548914428</v>
      </c>
      <c r="CI5" s="1">
        <f>IF(SUM([1]ChartData!CE5:CE5)&lt;$B$1,"999",ChartData!CE5/[1]ChartData!CE5)</f>
        <v>1.4333501478338191</v>
      </c>
      <c r="CJ5" s="1">
        <f>IF(SUM([1]ChartData!CF5:CF5)&lt;$B$1,"999",ChartData!CF5/[1]ChartData!CF5)</f>
        <v>1.417983365258239</v>
      </c>
      <c r="CL5" s="1"/>
      <c r="CM5" s="1"/>
      <c r="CN5" s="1"/>
      <c r="CO5" s="1"/>
      <c r="CP5" s="1"/>
      <c r="CQ5" s="1"/>
    </row>
    <row r="6" spans="1:120" x14ac:dyDescent="0.25">
      <c r="A6" s="2" t="str">
        <f>DataSummary40011000!A$30</f>
        <v>Thailand</v>
      </c>
      <c r="C6" s="1">
        <f>IF(SUM([1]ChartData!C6:C6)&lt;$B$1,"999",ChartData!C6/[1]ChartData!C6)</f>
        <v>0.97953475112769539</v>
      </c>
      <c r="D6" s="1">
        <f>IF(SUM([1]ChartData!D6:D6)&lt;$B$1,"999",ChartData!D6/[1]ChartData!D6)</f>
        <v>0.74267816269806164</v>
      </c>
      <c r="E6" s="1">
        <f>IF(SUM([1]ChartData!E6:E6)&lt;$B$1,"999",ChartData!E6/[1]ChartData!E6)</f>
        <v>0.52086029222633867</v>
      </c>
      <c r="F6" s="1">
        <f>IF(SUM([1]ChartData!F6:F6)&lt;$B$1,"999",ChartData!F6/[1]ChartData!F6)</f>
        <v>0.4666509057713259</v>
      </c>
      <c r="G6" s="1">
        <f>IF(SUM([1]ChartData!G6:G6)&lt;$B$1,"999",ChartData!G6/[1]ChartData!G6)</f>
        <v>0.43233195754076287</v>
      </c>
      <c r="H6" s="1">
        <f>IF(SUM([1]ChartData!H6:H6)&lt;$B$1,"999",ChartData!H6/[1]ChartData!H6)</f>
        <v>0.38355248158861194</v>
      </c>
      <c r="I6" s="1">
        <f>IF(SUM([1]ChartData!I6:I6)&lt;$B$1,"999",ChartData!I6/[1]ChartData!I6)</f>
        <v>0.43950549460892746</v>
      </c>
      <c r="J6" s="1">
        <f>IF(SUM([1]ChartData!J6:J6)&lt;$B$1,"999",ChartData!J6/[1]ChartData!J6)</f>
        <v>0.66606310151220205</v>
      </c>
      <c r="K6" s="1">
        <f>IF(SUM([1]ChartData!K6:K6)&lt;$B$1,"999",ChartData!K6/[1]ChartData!K6)</f>
        <v>0.83379860287117558</v>
      </c>
      <c r="L6" s="1">
        <f>IF(SUM([1]ChartData!L6:L6)&lt;$B$1,"999",ChartData!L6/[1]ChartData!L6)</f>
        <v>0.92624251227451715</v>
      </c>
      <c r="M6" s="1">
        <f>IF(SUM([1]ChartData!M6:M6)&lt;$B$1,"999",ChartData!M6/[1]ChartData!M6)</f>
        <v>1.2917498004004322</v>
      </c>
      <c r="N6" s="1">
        <f>IF(SUM([1]ChartData!N6:N6)&lt;$B$1,"999",ChartData!N6/[1]ChartData!N6)</f>
        <v>1.426864858615003</v>
      </c>
      <c r="O6" s="1">
        <f>IF(SUM([1]ChartData!O6:O6)&lt;$B$1,"999",ChartData!O6/[1]ChartData!O6)</f>
        <v>1.6587902768362577</v>
      </c>
      <c r="P6" s="1">
        <f>IF(SUM([1]ChartData!P6:P6)&lt;$B$1,"999",ChartData!P6/[1]ChartData!P6)</f>
        <v>1.1855712513457999</v>
      </c>
      <c r="Q6" s="1">
        <f>IF(SUM([1]ChartData!Q6:Q6)&lt;$B$1,"999",ChartData!Q6/[1]ChartData!Q6)</f>
        <v>2.0946408934413681</v>
      </c>
      <c r="R6" s="1">
        <f>IF(SUM([1]ChartData!R6:R6)&lt;$B$1,"999",ChartData!R6/[1]ChartData!R6)</f>
        <v>2.8999493470592976</v>
      </c>
      <c r="S6" s="1">
        <f>IF(SUM([1]ChartData!S6:S6)&lt;$B$1,"999",ChartData!S6/[1]ChartData!S6)</f>
        <v>2.097662549669491</v>
      </c>
      <c r="T6" s="1">
        <f>IF(SUM([1]ChartData!T6:T6)&lt;$B$1,"999",ChartData!T6/[1]ChartData!T6)</f>
        <v>1.7140056133153738</v>
      </c>
      <c r="U6" s="1">
        <f>IF(SUM([1]ChartData!U6:U6)&lt;$B$1,"999",ChartData!U6/[1]ChartData!U6)</f>
        <v>1.3498534555931907</v>
      </c>
      <c r="V6" s="1">
        <f>IF(SUM([1]ChartData!V6:V6)&lt;$B$1,"999",ChartData!V6/[1]ChartData!V6)</f>
        <v>1.0761682947395126</v>
      </c>
      <c r="W6" s="1">
        <f>IF(SUM([1]ChartData!W6:W6)&lt;$B$1,"999",ChartData!W6/[1]ChartData!W6)</f>
        <v>0.9120346633629004</v>
      </c>
      <c r="X6" s="1">
        <f>IF(SUM([1]ChartData!X6:X6)&lt;$B$1,"999",ChartData!X6/[1]ChartData!X6)</f>
        <v>1.2862854055930129</v>
      </c>
      <c r="Y6" s="1">
        <f>IF(SUM([1]ChartData!Y6:Y6)&lt;$B$1,"999",ChartData!Y6/[1]ChartData!Y6)</f>
        <v>1.0426589637145725</v>
      </c>
      <c r="Z6" s="1">
        <f>IF(SUM([1]ChartData!Z6:Z6)&lt;$B$1,"999",ChartData!Z6/[1]ChartData!Z6)</f>
        <v>1.0675184605972867</v>
      </c>
      <c r="AB6" s="1"/>
      <c r="AC6" s="1"/>
      <c r="AD6" s="1"/>
      <c r="AE6" s="1"/>
      <c r="AF6" s="1"/>
      <c r="AG6" s="1"/>
      <c r="AH6" s="1">
        <f>IF(SUM([1]ChartData!AF6:AF6)&lt;$B$1,"999",ChartData!AF6/[1]ChartData!AF6)</f>
        <v>1.3850974145838126</v>
      </c>
      <c r="AI6" s="1">
        <f>IF(SUM([1]ChartData!AG6:AG6)&lt;$B$1,"999",ChartData!AG6/[1]ChartData!AG6)</f>
        <v>1.0309819381321441</v>
      </c>
      <c r="AJ6" s="1">
        <f>IF(SUM([1]ChartData!AH6:AH6)&lt;$B$1,"999",ChartData!AH6/[1]ChartData!AH6)</f>
        <v>0.71580852922453253</v>
      </c>
      <c r="AK6" s="1">
        <f>IF(SUM([1]ChartData!AI6:AI6)&lt;$B$1,"999",ChartData!AI6/[1]ChartData!AI6)</f>
        <v>0.6065391629259409</v>
      </c>
      <c r="AL6" s="1">
        <f>IF(SUM([1]ChartData!AJ6:AJ6)&lt;$B$1,"999",ChartData!AJ6/[1]ChartData!AJ6)</f>
        <v>0.64767248998482096</v>
      </c>
      <c r="AM6" s="1">
        <f>IF(SUM([1]ChartData!AK6:AK6)&lt;$B$1,"999",ChartData!AK6/[1]ChartData!AK6)</f>
        <v>0.58164357928741428</v>
      </c>
      <c r="AN6" s="1">
        <f>IF(SUM([1]ChartData!AL6:AL6)&lt;$B$1,"999",ChartData!AL6/[1]ChartData!AL6)</f>
        <v>0.69172290644122836</v>
      </c>
      <c r="AO6" s="1">
        <f>IF(SUM([1]ChartData!AM6:AM6)&lt;$B$1,"999",ChartData!AM6/[1]ChartData!AM6)</f>
        <v>0.99988607127597773</v>
      </c>
      <c r="AP6" s="1">
        <f>IF(SUM([1]ChartData!AN6:AN6)&lt;$B$1,"999",ChartData!AN6/[1]ChartData!AN6)</f>
        <v>1.2672428730723195</v>
      </c>
      <c r="AQ6" s="1">
        <f>IF(SUM([1]ChartData!AO6:AO6)&lt;$B$1,"999",ChartData!AO6/[1]ChartData!AO6)</f>
        <v>1.4060010229778352</v>
      </c>
      <c r="AR6" s="1">
        <f>IF(SUM([1]ChartData!AP6:AP6)&lt;$B$1,"999",ChartData!AP6/[1]ChartData!AP6)</f>
        <v>2.0213032799511597</v>
      </c>
      <c r="AS6" s="1">
        <f>IF(SUM([1]ChartData!AQ6:AQ6)&lt;$B$1,"999",ChartData!AQ6/[1]ChartData!AQ6)</f>
        <v>2.1172137369485635</v>
      </c>
      <c r="AT6" s="1">
        <f>IF(SUM([1]ChartData!AR6:AR6)&lt;$B$1,"999",ChartData!AR6/[1]ChartData!AR6)</f>
        <v>2.7041860277084626</v>
      </c>
      <c r="AU6" s="1">
        <f>IF(SUM([1]ChartData!AS6:AS6)&lt;$B$1,"999",ChartData!AS6/[1]ChartData!AS6)</f>
        <v>1.8427589742863706</v>
      </c>
      <c r="AV6" s="1">
        <f>IF(SUM([1]ChartData!AT6:AT6)&lt;$B$1,"999",ChartData!AT6/[1]ChartData!AT6)</f>
        <v>3.3362982097829681</v>
      </c>
      <c r="AW6" s="1">
        <f>IF(SUM([1]ChartData!AU6:AU6)&lt;$B$1,"999",ChartData!AU6/[1]ChartData!AU6)</f>
        <v>5.692345024295216</v>
      </c>
      <c r="AX6" s="1">
        <f>IF(SUM([1]ChartData!AV6:AV6)&lt;$B$1,"999",ChartData!AV6/[1]ChartData!AV6)</f>
        <v>3.3780065210518093</v>
      </c>
      <c r="AY6" s="1">
        <f>IF(SUM([1]ChartData!AW6:AW6)&lt;$B$1,"999",ChartData!AW6/[1]ChartData!AW6)</f>
        <v>2.8157427549714367</v>
      </c>
      <c r="AZ6" s="1">
        <f>IF(SUM([1]ChartData!AX6:AX6)&lt;$B$1,"999",ChartData!AX6/[1]ChartData!AX6)</f>
        <v>2.0845969974554115</v>
      </c>
      <c r="BA6" s="1">
        <f>IF(SUM([1]ChartData!AY6:AY6)&lt;$B$1,"999",ChartData!AY6/[1]ChartData!AY6)</f>
        <v>1.5754912097670402</v>
      </c>
      <c r="BB6" s="1">
        <f>IF(SUM([1]ChartData!AZ6:AZ6)&lt;$B$1,"999",ChartData!AZ6/[1]ChartData!AZ6)</f>
        <v>1.5517635567297943</v>
      </c>
      <c r="BC6" s="1">
        <f>IF(SUM([1]ChartData!BA6:BA6)&lt;$B$1,"999",ChartData!BA6/[1]ChartData!BA6)</f>
        <v>2.0203825619964406</v>
      </c>
      <c r="BD6" s="1">
        <f>IF(SUM([1]ChartData!BB6:BB6)&lt;$B$1,"999",ChartData!BB6/[1]ChartData!BB6)</f>
        <v>1.6101176119429588</v>
      </c>
      <c r="BE6" s="1">
        <f>IF(SUM([1]ChartData!BC6:BC6)&lt;$B$1,"999",ChartData!BC6/[1]ChartData!BC6)</f>
        <v>1.5318632007146513</v>
      </c>
      <c r="BG6" s="1"/>
      <c r="BH6" s="1"/>
      <c r="BI6" s="1"/>
      <c r="BJ6" s="1"/>
      <c r="BK6" s="1"/>
      <c r="BL6" s="1"/>
      <c r="BX6" s="1">
        <f>IF(SUM([1]ChartData!BT6:BT6)&lt;$B$1,"999",ChartData!BT6/[1]ChartData!BT6)</f>
        <v>2.1366854294562696</v>
      </c>
      <c r="BY6" s="1">
        <f>IF(SUM([1]ChartData!BU6:BU6)&lt;$B$1,"999",ChartData!BU6/[1]ChartData!BU6)</f>
        <v>2.6836978944480987</v>
      </c>
      <c r="BZ6" s="1">
        <f>IF(SUM([1]ChartData!BV6:BV6)&lt;$B$1,"999",ChartData!BV6/[1]ChartData!BV6)</f>
        <v>1.7881776418848079</v>
      </c>
      <c r="CA6" s="1">
        <f>IF(SUM([1]ChartData!BW6:BW6)&lt;$B$1,"999",ChartData!BW6/[1]ChartData!BW6)</f>
        <v>3.2954988386112722</v>
      </c>
      <c r="CB6" s="1">
        <f>IF(SUM([1]ChartData!BX6:BX6)&lt;$B$1,"999",ChartData!BX6/[1]ChartData!BX6)</f>
        <v>4.6532777038556548</v>
      </c>
      <c r="CC6" s="1">
        <f>IF(SUM([1]ChartData!BY6:BY6)&lt;$B$1,"999",ChartData!BY6/[1]ChartData!BY6)</f>
        <v>3.2671441205864218</v>
      </c>
      <c r="CD6" s="1">
        <f>IF(SUM([1]ChartData!BZ6:BZ6)&lt;$B$1,"999",ChartData!BZ6/[1]ChartData!BZ6)</f>
        <v>2.6647886532421667</v>
      </c>
      <c r="CE6" s="1">
        <f>IF(SUM([1]ChartData!CA6:CA6)&lt;$B$1,"999",ChartData!CA6/[1]ChartData!CA6)</f>
        <v>1.9160433195972268</v>
      </c>
      <c r="CF6" s="1">
        <f>IF(SUM([1]ChartData!CB6:CB6)&lt;$B$1,"999",ChartData!CB6/[1]ChartData!CB6)</f>
        <v>1.4657187534878988</v>
      </c>
      <c r="CG6" s="1">
        <f>IF(SUM([1]ChartData!CC6:CC6)&lt;$B$1,"999",ChartData!CC6/[1]ChartData!CC6)</f>
        <v>1.3515897902914531</v>
      </c>
      <c r="CH6" s="1">
        <f>IF(SUM([1]ChartData!CD6:CD6)&lt;$B$1,"999",ChartData!CD6/[1]ChartData!CD6)</f>
        <v>1.8167078710725271</v>
      </c>
      <c r="CI6" s="1">
        <f>IF(SUM([1]ChartData!CE6:CE6)&lt;$B$1,"999",ChartData!CE6/[1]ChartData!CE6)</f>
        <v>1.4531439507108879</v>
      </c>
      <c r="CJ6" s="1">
        <f>IF(SUM([1]ChartData!CF6:CF6)&lt;$B$1,"999",ChartData!CF6/[1]ChartData!CF6)</f>
        <v>1.4677280709793059</v>
      </c>
      <c r="CL6" s="1"/>
      <c r="CM6" s="1"/>
      <c r="CN6" s="1"/>
      <c r="CO6" s="1"/>
      <c r="CP6" s="1"/>
      <c r="CQ6" s="1"/>
      <c r="CR6" s="1">
        <f>IF(SUM([1]ChartData!CL6:CL6)&lt;$B$1,"999",ChartData!CL6/[1]ChartData!CL6)</f>
        <v>1.3300173950600171</v>
      </c>
      <c r="CS6" s="1">
        <f>IF(SUM([1]ChartData!CM6:CM6)&lt;$B$1,"999",ChartData!CM6/[1]ChartData!CM6)</f>
        <v>0.99017994702566781</v>
      </c>
      <c r="CT6" s="1">
        <f>IF(SUM([1]ChartData!CN6:CN6)&lt;$B$1,"999",ChartData!CN6/[1]ChartData!CN6)</f>
        <v>0.70210613435095026</v>
      </c>
      <c r="CU6" s="1">
        <f>IF(SUM([1]ChartData!CO6:CO6)&lt;$B$1,"999",ChartData!CO6/[1]ChartData!CO6)</f>
        <v>0.57093159193066056</v>
      </c>
      <c r="CV6" s="1">
        <f>IF(SUM([1]ChartData!CP6:CP6)&lt;$B$1,"999",ChartData!CP6/[1]ChartData!CP6)</f>
        <v>0.62494453296185504</v>
      </c>
      <c r="CW6" s="1">
        <f>IF(SUM([1]ChartData!CQ6:CQ6)&lt;$B$1,"999",ChartData!CQ6/[1]ChartData!CQ6)</f>
        <v>0.54957587307319278</v>
      </c>
      <c r="CX6" s="1">
        <f>IF(SUM([1]ChartData!CR6:CR6)&lt;$B$1,"999",ChartData!CR6/[1]ChartData!CR6)</f>
        <v>0.68502306418440162</v>
      </c>
      <c r="CY6" s="1">
        <f>IF(SUM([1]ChartData!CS6:CS6)&lt;$B$1,"999",ChartData!CS6/[1]ChartData!CS6)</f>
        <v>0.96662380888470523</v>
      </c>
      <c r="CZ6" s="1">
        <f>IF(SUM([1]ChartData!CT6:CT6)&lt;$B$1,"999",ChartData!CT6/[1]ChartData!CT6)</f>
        <v>1.2267699456382557</v>
      </c>
      <c r="DA6" s="1">
        <f>IF(SUM([1]ChartData!CU6:CU6)&lt;$B$1,"999",ChartData!CU6/[1]ChartData!CU6)</f>
        <v>1.3531229514349705</v>
      </c>
      <c r="DB6" s="1">
        <f>IF(SUM([1]ChartData!CV6:CV6)&lt;$B$1,"999",ChartData!CV6/[1]ChartData!CV6)</f>
        <v>1.9745912942122332</v>
      </c>
      <c r="DC6" s="1">
        <f>IF(SUM([1]ChartData!CW6:CW6)&lt;$B$1,"999",ChartData!CW6/[1]ChartData!CW6)</f>
        <v>1.9828199277682956</v>
      </c>
      <c r="DD6" s="1">
        <f>IF(SUM([1]ChartData!CX6:CX6)&lt;$B$1,"999",ChartData!CX6/[1]ChartData!CX6)</f>
        <v>2.5267650926424858</v>
      </c>
      <c r="DE6" s="1">
        <f>IF(SUM([1]ChartData!CY6:CY6)&lt;$B$1,"999",ChartData!CY6/[1]ChartData!CY6)</f>
        <v>1.6886628063819022</v>
      </c>
      <c r="DF6" s="1">
        <f>IF(SUM([1]ChartData!CZ6:CZ6)&lt;$B$1,"999",ChartData!CZ6/[1]ChartData!CZ6)</f>
        <v>3.0067346382093492</v>
      </c>
      <c r="DG6" s="1">
        <f>IF(SUM([1]ChartData!DA6:DA6)&lt;$B$1,"999",ChartData!DA6/[1]ChartData!DA6)</f>
        <v>4.5387504060922943</v>
      </c>
      <c r="DH6" s="1">
        <f>IF(SUM([1]ChartData!DB6:DB6)&lt;$B$1,"999",ChartData!DB6/[1]ChartData!DB6)</f>
        <v>3.1170429280939094</v>
      </c>
      <c r="DI6" s="1">
        <f>IF(SUM([1]ChartData!DC6:DC6)&lt;$B$1,"999",ChartData!DC6/[1]ChartData!DC6)</f>
        <v>2.1562649629596975</v>
      </c>
      <c r="DJ6" s="1">
        <f>IF(SUM([1]ChartData!DD6:DD6)&lt;$B$1,"999",ChartData!DD6/[1]ChartData!DD6)</f>
        <v>1.604693851598652</v>
      </c>
      <c r="DK6" s="1">
        <f>IF(SUM([1]ChartData!DE6:DE6)&lt;$B$1,"999",ChartData!DE6/[1]ChartData!DE6)</f>
        <v>1.1293216067122194</v>
      </c>
      <c r="DL6" s="1">
        <f>IF(SUM([1]ChartData!DF6:DF6)&lt;$B$1,"999",ChartData!DF6/[1]ChartData!DF6)</f>
        <v>0.97034136766130086</v>
      </c>
      <c r="DM6" s="1">
        <f>IF(SUM([1]ChartData!DG6:DG6)&lt;$B$1,"999",ChartData!DG6/[1]ChartData!DG6)</f>
        <v>1.0034972184215294</v>
      </c>
      <c r="DN6" s="1">
        <f>IF(SUM([1]ChartData!DH6:DH6)&lt;$B$1,"999",ChartData!DH6/[1]ChartData!DH6)</f>
        <v>0.90388842011234749</v>
      </c>
      <c r="DO6" s="1">
        <f>IF(SUM([1]ChartData!DI6:DI6)&lt;$B$1,"999",ChartData!DI6/[1]ChartData!DI6)</f>
        <v>0.86859430987982966</v>
      </c>
    </row>
    <row r="7" spans="1:120" x14ac:dyDescent="0.25">
      <c r="A7" s="2" t="str">
        <f>DataSummary40011000!A$33</f>
        <v>Viet Nam</v>
      </c>
      <c r="K7" s="1">
        <f>IF(SUM([1]ChartData!K7:K7)&lt;$B$1,"999",ChartData!K7/[1]ChartData!K7)</f>
        <v>0.9491642172982897</v>
      </c>
      <c r="L7" s="1">
        <f>IF(SUM([1]ChartData!L7:L7)&lt;$B$1,"999",ChartData!L7/[1]ChartData!L7)</f>
        <v>1.0235653892186496</v>
      </c>
      <c r="M7" s="1">
        <f>IF(SUM([1]ChartData!M7:M7)&lt;$B$1,"999",ChartData!M7/[1]ChartData!M7)</f>
        <v>1.6360229215238422</v>
      </c>
      <c r="N7" s="1">
        <f>IF(SUM([1]ChartData!N7:N7)&lt;$B$1,"999",ChartData!N7/[1]ChartData!N7)</f>
        <v>1.7627798422286849</v>
      </c>
      <c r="O7" s="1">
        <f>IF(SUM([1]ChartData!O7:O7)&lt;$B$1,"999",ChartData!O7/[1]ChartData!O7)</f>
        <v>2.3310338906610704</v>
      </c>
      <c r="P7" s="1">
        <f>IF(SUM([1]ChartData!P7:P7)&lt;$B$1,"999",ChartData!P7/[1]ChartData!P7)</f>
        <v>1.6168307205013794</v>
      </c>
      <c r="Q7" s="1">
        <f>IF(SUM([1]ChartData!Q7:Q7)&lt;$B$1,"999",ChartData!Q7/[1]ChartData!Q7)</f>
        <v>2.8175957470938475</v>
      </c>
      <c r="R7" s="1">
        <f>IF(SUM([1]ChartData!R7:R7)&lt;$B$1,"999",ChartData!R7/[1]ChartData!R7)</f>
        <v>3.9352162863814426</v>
      </c>
      <c r="S7" s="1">
        <f>IF(SUM([1]ChartData!S7:S7)&lt;$B$1,"999",ChartData!S7/[1]ChartData!S7)</f>
        <v>2.0300608380746206</v>
      </c>
      <c r="T7" s="1">
        <f>IF(SUM([1]ChartData!T7:T7)&lt;$B$1,"999",ChartData!T7/[1]ChartData!T7)</f>
        <v>1.7356777180507024</v>
      </c>
      <c r="U7" s="1">
        <f>IF(SUM([1]ChartData!U7:U7)&lt;$B$1,"999",ChartData!U7/[1]ChartData!U7)</f>
        <v>1.328919700102303</v>
      </c>
      <c r="V7" s="1">
        <f>IF(SUM([1]ChartData!V7:V7)&lt;$B$1,"999",ChartData!V7/[1]ChartData!V7)</f>
        <v>1.0183921580935615</v>
      </c>
      <c r="W7" s="1">
        <f>IF(SUM([1]ChartData!W7:W7)&lt;$B$1,"999",ChartData!W7/[1]ChartData!W7)</f>
        <v>0.97335773610013154</v>
      </c>
      <c r="X7" s="1">
        <f>IF(SUM([1]ChartData!X7:X7)&lt;$B$1,"999",ChartData!X7/[1]ChartData!X7)</f>
        <v>1.1855990009256665</v>
      </c>
      <c r="Y7" s="1">
        <f>IF(SUM([1]ChartData!Y7:Y7)&lt;$B$1,"999",ChartData!Y7/[1]ChartData!Y7)</f>
        <v>0.94999999999999984</v>
      </c>
      <c r="Z7" s="1">
        <f>IF(SUM([1]ChartData!Z7:Z7)&lt;$B$1,"999",ChartData!Z7/[1]ChartData!Z7)</f>
        <v>0.96401744404532297</v>
      </c>
      <c r="AB7" s="1"/>
      <c r="AC7" s="1"/>
      <c r="AD7" s="1"/>
      <c r="AE7" s="1"/>
      <c r="AF7" s="1"/>
      <c r="AG7" s="1"/>
      <c r="AR7" s="1">
        <f>IF(SUM([1]ChartData!AP7:AP7)&lt;$B$1,"999",ChartData!AP7/[1]ChartData!AP7)</f>
        <v>1.8198467775450082</v>
      </c>
      <c r="AX7" s="1">
        <f>IF(SUM([1]ChartData!AV7:AV7)&lt;$B$1,"999",ChartData!AV7/[1]ChartData!AV7)</f>
        <v>3.0248241750880216</v>
      </c>
      <c r="AY7" s="1">
        <f>IF(SUM([1]ChartData!AW7:AW7)&lt;$B$1,"999",ChartData!AW7/[1]ChartData!AW7)</f>
        <v>2.4906252310782389</v>
      </c>
      <c r="AZ7" s="1">
        <f>IF(SUM([1]ChartData!AX7:AX7)&lt;$B$1,"999",ChartData!AX7/[1]ChartData!AX7)</f>
        <v>1.8230752787863969</v>
      </c>
      <c r="BA7" s="1">
        <f>IF(SUM([1]ChartData!AY7:AY7)&lt;$B$1,"999",ChartData!AY7/[1]ChartData!AY7)</f>
        <v>1.4211811627529114</v>
      </c>
      <c r="BB7" s="1">
        <f>IF(SUM([1]ChartData!AZ7:AZ7)&lt;$B$1,"999",ChartData!AZ7/[1]ChartData!AZ7)</f>
        <v>1.458780372202702</v>
      </c>
      <c r="BC7" s="1">
        <f>IF(SUM([1]ChartData!BA7:BA7)&lt;$B$1,"999",ChartData!BA7/[1]ChartData!BA7)</f>
        <v>1.7951899188766332</v>
      </c>
      <c r="BD7" s="1">
        <f>IF(SUM([1]ChartData!BB7:BB7)&lt;$B$1,"999",ChartData!BB7/[1]ChartData!BB7)</f>
        <v>1.9585315495081661</v>
      </c>
      <c r="BE7" s="1">
        <f>IF(SUM([1]ChartData!BC7:BC7)&lt;$B$1,"999",ChartData!BC7/[1]ChartData!BC7)</f>
        <v>1.4861086302381652</v>
      </c>
      <c r="BG7" s="1"/>
      <c r="BH7" s="1"/>
      <c r="BI7" s="1"/>
      <c r="BJ7" s="1"/>
      <c r="BK7" s="1"/>
      <c r="BL7" s="1"/>
      <c r="BQ7" s="1">
        <f>IF(SUM([1]ChartData!BM7:BM7)&lt;$B$1,"999",ChartData!BM7/[1]ChartData!BM7)</f>
        <v>0.65432202836762365</v>
      </c>
      <c r="BR7" s="1">
        <f>IF(SUM([1]ChartData!BN7:BN7)&lt;$B$1,"999",ChartData!BN7/[1]ChartData!BN7)</f>
        <v>0.56022417071187469</v>
      </c>
      <c r="BS7" s="1">
        <f>IF(SUM([1]ChartData!BO7:BO7)&lt;$B$1,"999",ChartData!BO7/[1]ChartData!BO7)</f>
        <v>0.69228442150477487</v>
      </c>
      <c r="BT7" s="1">
        <f>IF(SUM([1]ChartData!BP7:BP7)&lt;$B$1,"999",ChartData!BP7/[1]ChartData!BP7)</f>
        <v>0.92480117412698204</v>
      </c>
      <c r="BU7" s="1">
        <f>IF(SUM([1]ChartData!BQ7:BQ7)&lt;$B$1,"999",ChartData!BQ7/[1]ChartData!BQ7)</f>
        <v>1.1903554792177169</v>
      </c>
      <c r="BV7" s="1">
        <f>IF(SUM([1]ChartData!BR7:BR7)&lt;$B$1,"999",ChartData!BR7/[1]ChartData!BR7)</f>
        <v>1.2494524314596447</v>
      </c>
      <c r="BW7" s="1">
        <f>IF(SUM([1]ChartData!BS7:BS7)&lt;$B$1,"999",ChartData!BS7/[1]ChartData!BS7)</f>
        <v>1.8096806933993521</v>
      </c>
      <c r="BX7" s="1">
        <f>IF(SUM([1]ChartData!BT7:BT7)&lt;$B$1,"999",ChartData!BT7/[1]ChartData!BT7)</f>
        <v>1.9916254856958246</v>
      </c>
      <c r="BY7" s="1">
        <f>IF(SUM([1]ChartData!BU7:BU7)&lt;$B$1,"999",ChartData!BU7/[1]ChartData!BU7)</f>
        <v>2.4459009933738587</v>
      </c>
      <c r="BZ7" s="1">
        <f>IF(SUM([1]ChartData!BV7:BV7)&lt;$B$1,"999",ChartData!BV7/[1]ChartData!BV7)</f>
        <v>1.7007142920125851</v>
      </c>
      <c r="CA7" s="1">
        <f>IF(SUM([1]ChartData!BW7:BW7)&lt;$B$1,"999",ChartData!BW7/[1]ChartData!BW7)</f>
        <v>3.1333136908364612</v>
      </c>
      <c r="CB7" s="1">
        <f>IF(SUM([1]ChartData!BX7:BX7)&lt;$B$1,"999",ChartData!BX7/[1]ChartData!BX7)</f>
        <v>4.0865793079789157</v>
      </c>
      <c r="CC7" s="1">
        <f>IF(SUM([1]ChartData!BY7:BY7)&lt;$B$1,"999",ChartData!BY7/[1]ChartData!BY7)</f>
        <v>2.9990654038372204</v>
      </c>
      <c r="CD7" s="1">
        <f>IF(SUM([1]ChartData!BZ7:BZ7)&lt;$B$1,"999",ChartData!BZ7/[1]ChartData!BZ7)</f>
        <v>2.4445137914353832</v>
      </c>
      <c r="CE7" s="1">
        <f>IF(SUM([1]ChartData!CA7:CA7)&lt;$B$1,"999",ChartData!CA7/[1]ChartData!CA7)</f>
        <v>1.7205558534351488</v>
      </c>
      <c r="CF7" s="1">
        <f>IF(SUM([1]ChartData!CB7:CB7)&lt;$B$1,"999",ChartData!CB7/[1]ChartData!CB7)</f>
        <v>1.3964953840328145</v>
      </c>
      <c r="CG7" s="1">
        <f>IF(SUM([1]ChartData!CC7:CC7)&lt;$B$1,"999",ChartData!CC7/[1]ChartData!CC7)</f>
        <v>1.3594342638044865</v>
      </c>
      <c r="CH7" s="1">
        <f>IF(SUM([1]ChartData!CD7:CD7)&lt;$B$1,"999",ChartData!CD7/[1]ChartData!CD7)</f>
        <v>1.7341222312665596</v>
      </c>
      <c r="CI7" s="1">
        <f>IF(SUM([1]ChartData!CE7:CE7)&lt;$B$1,"999",ChartData!CE7/[1]ChartData!CE7)</f>
        <v>1.7905660099155047</v>
      </c>
      <c r="CJ7" s="1">
        <f>IF(SUM([1]ChartData!CF7:CF7)&lt;$B$1,"999",ChartData!CF7/[1]ChartData!CF7)</f>
        <v>1.4328776511822852</v>
      </c>
      <c r="CL7" s="1"/>
      <c r="CM7" s="1"/>
      <c r="CN7" s="1"/>
      <c r="CO7" s="1"/>
      <c r="CP7" s="1"/>
      <c r="CQ7" s="1"/>
      <c r="CX7" s="1">
        <f>IF(SUM([1]ChartData!CR7:CR7)&lt;$B$1,"999",ChartData!CR7/[1]ChartData!CR7)</f>
        <v>0.72065225279844569</v>
      </c>
      <c r="CY7" s="1">
        <f>IF(SUM([1]ChartData!CS7:CS7)&lt;$B$1,"999",ChartData!CS7/[1]ChartData!CS7)</f>
        <v>0.98184993026939682</v>
      </c>
      <c r="CZ7" s="1">
        <f>IF(SUM([1]ChartData!CT7:CT7)&lt;$B$1,"999",ChartData!CT7/[1]ChartData!CT7)</f>
        <v>1.2332432254229568</v>
      </c>
      <c r="DA7" s="1">
        <f>IF(SUM([1]ChartData!CU7:CU7)&lt;$B$1,"999",ChartData!CU7/[1]ChartData!CU7)</f>
        <v>1.3368721301400144</v>
      </c>
      <c r="DB7" s="1">
        <f>IF(SUM([1]ChartData!CV7:CV7)&lt;$B$1,"999",ChartData!CV7/[1]ChartData!CV7)</f>
        <v>1.8476106322893677</v>
      </c>
      <c r="DC7" s="1">
        <f>IF(SUM([1]ChartData!CW7:CW7)&lt;$B$1,"999",ChartData!CW7/[1]ChartData!CW7)</f>
        <v>1.9791276124785286</v>
      </c>
      <c r="DD7" s="1">
        <f>IF(SUM([1]ChartData!CX7:CX7)&lt;$B$1,"999",ChartData!CX7/[1]ChartData!CX7)</f>
        <v>2.4518774470948737</v>
      </c>
      <c r="DE7" s="1">
        <f>IF(SUM([1]ChartData!CY7:CY7)&lt;$B$1,"999",ChartData!CY7/[1]ChartData!CY7)</f>
        <v>1.8204848986366535</v>
      </c>
      <c r="DF7" s="1">
        <f>IF(SUM([1]ChartData!CZ7:CZ7)&lt;$B$1,"999",ChartData!CZ7/[1]ChartData!CZ7)</f>
        <v>3.1898200227462277</v>
      </c>
      <c r="DG7" s="1">
        <f>IF(SUM([1]ChartData!DA7:DA7)&lt;$B$1,"999",ChartData!DA7/[1]ChartData!DA7)</f>
        <v>4.3926072056822267</v>
      </c>
    </row>
    <row r="8" spans="1:120" x14ac:dyDescent="0.25">
      <c r="A8" s="2" t="s">
        <v>0</v>
      </c>
      <c r="C8" s="1">
        <f>IF(SUM([1]ChartData!C8:C8)&lt;$B$1,"999",ChartData!C8/[1]ChartData!C8)</f>
        <v>1.8228079347454871</v>
      </c>
      <c r="D8" s="1">
        <f>IF(SUM([1]ChartData!D8:D8)&lt;$B$1,"999",ChartData!D8/[1]ChartData!D8)</f>
        <v>1.1479922165841367</v>
      </c>
      <c r="E8" s="1">
        <f>IF(SUM([1]ChartData!E8:E8)&lt;$B$1,"999",ChartData!E8/[1]ChartData!E8)</f>
        <v>0.98733053841686325</v>
      </c>
      <c r="F8" s="1">
        <f>IF(SUM([1]ChartData!F8:F8)&lt;$B$1,"999",ChartData!F8/[1]ChartData!F8)</f>
        <v>0.83262916186544267</v>
      </c>
      <c r="G8" s="1">
        <f>IF(SUM([1]ChartData!G8:G8)&lt;$B$1,"999",ChartData!G8/[1]ChartData!G8)</f>
        <v>0.78145176041763043</v>
      </c>
      <c r="H8" s="1">
        <f>IF(SUM([1]ChartData!H8:H8)&lt;$B$1,"999",ChartData!H8/[1]ChartData!H8)</f>
        <v>0.75149147518366721</v>
      </c>
      <c r="I8" s="1">
        <f>IF(SUM([1]ChartData!I8:I8)&lt;$B$1,"999",ChartData!I8/[1]ChartData!I8)</f>
        <v>0.89023688126094735</v>
      </c>
      <c r="J8" s="1">
        <f>IF(SUM([1]ChartData!J8:J8)&lt;$B$1,"999",ChartData!J8/[1]ChartData!J8)</f>
        <v>0.94068280399026027</v>
      </c>
      <c r="K8" s="1">
        <f>IF(SUM([1]ChartData!K8:K8)&lt;$B$1,"999",ChartData!K8/[1]ChartData!K8)</f>
        <v>1.0409457878698085</v>
      </c>
      <c r="L8" s="1">
        <f>IF(SUM([1]ChartData!L8:L8)&lt;$B$1,"999",ChartData!L8/[1]ChartData!L8)</f>
        <v>1.0747538056766328</v>
      </c>
      <c r="M8" s="1">
        <f>IF(SUM([1]ChartData!M8:M8)&lt;$B$1,"999",ChartData!M8/[1]ChartData!M8)</f>
        <v>1.4304913635378216</v>
      </c>
      <c r="N8" s="1">
        <f>IF(SUM([1]ChartData!N8:N8)&lt;$B$1,"999",ChartData!N8/[1]ChartData!N8)</f>
        <v>1.6235093071739886</v>
      </c>
      <c r="O8" s="1">
        <f>IF(SUM([1]ChartData!O8:O8)&lt;$B$1,"999",ChartData!O8/[1]ChartData!O8)</f>
        <v>1.773733476411496</v>
      </c>
      <c r="P8" s="1">
        <f>IF(SUM([1]ChartData!P8:P8)&lt;$B$1,"999",ChartData!P8/[1]ChartData!P8)</f>
        <v>1.4731439021785415</v>
      </c>
      <c r="Q8" s="1">
        <f>IF(SUM([1]ChartData!Q8:Q8)&lt;$B$1,"999",ChartData!Q8/[1]ChartData!Q8)</f>
        <v>2.2193143331600997</v>
      </c>
      <c r="R8" s="1">
        <f>IF(SUM([1]ChartData!R8:R8)&lt;$B$1,"999",ChartData!R8/[1]ChartData!R8)</f>
        <v>2.9160811149218455</v>
      </c>
      <c r="S8" s="1">
        <f>IF(SUM([1]ChartData!S8:S8)&lt;$B$1,"999",ChartData!S8/[1]ChartData!S8)</f>
        <v>2.217216293842772</v>
      </c>
      <c r="T8" s="1">
        <f>IF(SUM([1]ChartData!T8:T8)&lt;$B$1,"999",ChartData!T8/[1]ChartData!T8)</f>
        <v>1.9465506662109102</v>
      </c>
      <c r="U8" s="1">
        <f>IF(SUM([1]ChartData!U8:U8)&lt;$B$1,"999",ChartData!U8/[1]ChartData!U8)</f>
        <v>1.6158060248062693</v>
      </c>
      <c r="V8" s="1">
        <f>IF(SUM([1]ChartData!V8:V8)&lt;$B$1,"999",ChartData!V8/[1]ChartData!V8)</f>
        <v>1.329773546351485</v>
      </c>
      <c r="W8" s="1">
        <f>IF(SUM([1]ChartData!W8:W8)&lt;$B$1,"999",ChartData!W8/[1]ChartData!W8)</f>
        <v>1.2286550281876971</v>
      </c>
      <c r="X8" s="1">
        <f>IF(SUM([1]ChartData!X8:X8)&lt;$B$1,"999",ChartData!X8/[1]ChartData!X8)</f>
        <v>1.5592588757275865</v>
      </c>
      <c r="Y8" s="1">
        <f>IF(SUM([1]ChartData!Y8:Y8)&lt;$B$1,"999",ChartData!Y8/[1]ChartData!Y8)</f>
        <v>1.2572397090817569</v>
      </c>
      <c r="Z8" s="1">
        <f>IF(SUM([1]ChartData!Z8:Z8)&lt;$B$1,"999",ChartData!Z8/[1]ChartData!Z8)</f>
        <v>0.98705879562420096</v>
      </c>
      <c r="AA8" s="1">
        <f>IF(SUM([1]ChartData!AA8:AA8)&lt;$B$1,"999",ChartData!AA8/[1]ChartData!AA8)</f>
        <v>1.1885761319248314</v>
      </c>
      <c r="AB8" s="1"/>
      <c r="AC8" s="1"/>
      <c r="AD8" s="1"/>
      <c r="AE8" s="1"/>
      <c r="AF8" s="1"/>
      <c r="AG8" s="1"/>
      <c r="AH8" s="1">
        <f>IF(SUM([1]ChartData!AF8:AF8)&lt;$B$1,"999",ChartData!AF8/[1]ChartData!AF8)</f>
        <v>1.4332163662895034</v>
      </c>
      <c r="AI8" s="1">
        <f>IF(SUM([1]ChartData!AG8:AG8)&lt;$B$1,"999",ChartData!AG8/[1]ChartData!AG8)</f>
        <v>1.0824666560683209</v>
      </c>
      <c r="AJ8" s="1">
        <f>IF(SUM([1]ChartData!AH8:AH8)&lt;$B$1,"999",ChartData!AH8/[1]ChartData!AH8)</f>
        <v>0.73815941413671382</v>
      </c>
      <c r="AK8" s="1">
        <f>IF(SUM([1]ChartData!AI8:AI8)&lt;$B$1,"999",ChartData!AI8/[1]ChartData!AI8)</f>
        <v>0.6829752528441323</v>
      </c>
      <c r="AL8" s="1">
        <f>IF(SUM([1]ChartData!AJ8:AJ8)&lt;$B$1,"999",ChartData!AJ8/[1]ChartData!AJ8)</f>
        <v>0.69741220665949244</v>
      </c>
      <c r="AM8" s="1">
        <f>IF(SUM([1]ChartData!AK8:AK8)&lt;$B$1,"999",ChartData!AK8/[1]ChartData!AK8)</f>
        <v>0.61139909255992764</v>
      </c>
      <c r="AN8" s="1">
        <f>IF(SUM([1]ChartData!AL8:AL8)&lt;$B$1,"999",ChartData!AL8/[1]ChartData!AL8)</f>
        <v>0.68916071853261995</v>
      </c>
      <c r="AO8" s="1">
        <f>IF(SUM([1]ChartData!AM8:AM8)&lt;$B$1,"999",ChartData!AM8/[1]ChartData!AM8)</f>
        <v>1.0000519551945575</v>
      </c>
      <c r="AP8" s="1">
        <f>IF(SUM([1]ChartData!AN8:AN8)&lt;$B$1,"999",ChartData!AN8/[1]ChartData!AN8)</f>
        <v>1.2742689030658263</v>
      </c>
      <c r="AQ8" s="1">
        <f>IF(SUM([1]ChartData!AO8:AO8)&lt;$B$1,"999",ChartData!AO8/[1]ChartData!AO8)</f>
        <v>1.4136763712191791</v>
      </c>
      <c r="AR8" s="1">
        <f>IF(SUM([1]ChartData!AP8:AP8)&lt;$B$1,"999",ChartData!AP8/[1]ChartData!AP8)</f>
        <v>2.064475892590826</v>
      </c>
      <c r="AS8" s="1">
        <f>IF(SUM([1]ChartData!AQ8:AQ8)&lt;$B$1,"999",ChartData!AQ8/[1]ChartData!AQ8)</f>
        <v>2.1611588436084128</v>
      </c>
      <c r="AT8" s="1">
        <f>IF(SUM([1]ChartData!AR8:AR8)&lt;$B$1,"999",ChartData!AR8/[1]ChartData!AR8)</f>
        <v>2.5669037494525737</v>
      </c>
      <c r="AU8" s="1">
        <f>IF(SUM([1]ChartData!AS8:AS8)&lt;$B$1,"999",ChartData!AS8/[1]ChartData!AS8)</f>
        <v>1.737369967686885</v>
      </c>
      <c r="AV8" s="1">
        <f>IF(SUM([1]ChartData!AT8:AT8)&lt;$B$1,"999",ChartData!AT8/[1]ChartData!AT8)</f>
        <v>2.9980800327746429</v>
      </c>
      <c r="AW8" s="1">
        <f>IF(SUM([1]ChartData!AU8:AU8)&lt;$B$1,"999",ChartData!AU8/[1]ChartData!AU8)</f>
        <v>4.912308010711345</v>
      </c>
      <c r="AX8" s="1">
        <f>IF(SUM([1]ChartData!AV8:AV8)&lt;$B$1,"999",ChartData!AV8/[1]ChartData!AV8)</f>
        <v>3.2983792659096705</v>
      </c>
      <c r="AY8" s="1">
        <f>IF(SUM([1]ChartData!AW8:AW8)&lt;$B$1,"999",ChartData!AW8/[1]ChartData!AW8)</f>
        <v>2.9117107809302749</v>
      </c>
      <c r="AZ8" s="1">
        <f>IF(SUM([1]ChartData!AX8:AX8)&lt;$B$1,"999",ChartData!AX8/[1]ChartData!AX8)</f>
        <v>2.1773515933222165</v>
      </c>
      <c r="BA8" s="1">
        <f>IF(SUM([1]ChartData!AY8:AY8)&lt;$B$1,"999",ChartData!AY8/[1]ChartData!AY8)</f>
        <v>1.7946313789697041</v>
      </c>
      <c r="BB8" s="1">
        <f>IF(SUM([1]ChartData!AZ8:AZ8)&lt;$B$1,"999",ChartData!AZ8/[1]ChartData!AZ8)</f>
        <v>1.5113886168264463</v>
      </c>
      <c r="BC8" s="1">
        <f>IF(SUM([1]ChartData!BA8:BA8)&lt;$B$1,"999",ChartData!BA8/[1]ChartData!BA8)</f>
        <v>1.7063060725378212</v>
      </c>
      <c r="BD8" s="1">
        <f>IF(SUM([1]ChartData!BB8:BB8)&lt;$B$1,"999",ChartData!BB8/[1]ChartData!BB8)</f>
        <v>1.7633353531690905</v>
      </c>
      <c r="BE8" s="1">
        <f>IF(SUM([1]ChartData!BC8:BC8)&lt;$B$1,"999",ChartData!BC8/[1]ChartData!BC8)</f>
        <v>1.5948727684590835</v>
      </c>
      <c r="BG8" s="1"/>
      <c r="BH8" s="1"/>
      <c r="BI8" s="1"/>
      <c r="BJ8" s="1"/>
      <c r="BK8" s="1"/>
      <c r="BL8" s="1"/>
      <c r="BM8" s="1">
        <f>IF(SUM([1]ChartData!BI8:BI8)&lt;$B$1,"999",ChartData!BI8/[1]ChartData!BI8)</f>
        <v>1.4101507387002972</v>
      </c>
      <c r="BN8" s="1">
        <f>IF(SUM([1]ChartData!BJ8:BJ8)&lt;$B$1,"999",ChartData!BJ8/[1]ChartData!BJ8)</f>
        <v>1.0789403970183264</v>
      </c>
      <c r="BO8" s="1">
        <f>IF(SUM([1]ChartData!BK8:BK8)&lt;$B$1,"999",ChartData!BK8/[1]ChartData!BK8)</f>
        <v>0.7515696028191714</v>
      </c>
      <c r="BP8" s="1">
        <f>IF(SUM([1]ChartData!BL8:BL8)&lt;$B$1,"999",ChartData!BL8/[1]ChartData!BL8)</f>
        <v>0.62801097122571259</v>
      </c>
      <c r="BQ8" s="1">
        <f>IF(SUM([1]ChartData!BM8:BM8)&lt;$B$1,"999",ChartData!BM8/[1]ChartData!BM8)</f>
        <v>0.69674907198756431</v>
      </c>
      <c r="BR8" s="1">
        <f>IF(SUM([1]ChartData!BN8:BN8)&lt;$B$1,"999",ChartData!BN8/[1]ChartData!BN8)</f>
        <v>0.63447010410841176</v>
      </c>
      <c r="BS8" s="1">
        <f>IF(SUM([1]ChartData!BO8:BO8)&lt;$B$1,"999",ChartData!BO8/[1]ChartData!BO8)</f>
        <v>0.65099623678394714</v>
      </c>
      <c r="BT8" s="1">
        <f>IF(SUM([1]ChartData!BP8:BP8)&lt;$B$1,"999",ChartData!BP8/[1]ChartData!BP8)</f>
        <v>0.9520533953223973</v>
      </c>
      <c r="BU8" s="1">
        <f>IF(SUM([1]ChartData!BQ8:BQ8)&lt;$B$1,"999",ChartData!BQ8/[1]ChartData!BQ8)</f>
        <v>1.2204221797089936</v>
      </c>
      <c r="BV8" s="1">
        <f>IF(SUM([1]ChartData!BR8:BR8)&lt;$B$1,"999",ChartData!BR8/[1]ChartData!BR8)</f>
        <v>1.3213194115590798</v>
      </c>
      <c r="BW8" s="1">
        <f>IF(SUM([1]ChartData!BS8:BS8)&lt;$B$1,"999",ChartData!BS8/[1]ChartData!BS8)</f>
        <v>1.931545604740103</v>
      </c>
      <c r="BX8" s="1">
        <f>IF(SUM([1]ChartData!BT8:BT8)&lt;$B$1,"999",ChartData!BT8/[1]ChartData!BT8)</f>
        <v>2.0279523454422912</v>
      </c>
      <c r="BY8" s="1">
        <f>IF(SUM([1]ChartData!BU8:BU8)&lt;$B$1,"999",ChartData!BU8/[1]ChartData!BU8)</f>
        <v>2.3950567578690269</v>
      </c>
      <c r="BZ8" s="1">
        <f>IF(SUM([1]ChartData!BV8:BV8)&lt;$B$1,"999",ChartData!BV8/[1]ChartData!BV8)</f>
        <v>1.8554342112234692</v>
      </c>
      <c r="CA8" s="1">
        <f>IF(SUM([1]ChartData!BW8:BW8)&lt;$B$1,"999",ChartData!BW8/[1]ChartData!BW8)</f>
        <v>3.4649167090192989</v>
      </c>
      <c r="CB8" s="1">
        <f>IF(SUM([1]ChartData!BX8:BX8)&lt;$B$1,"999",ChartData!BX8/[1]ChartData!BX8)</f>
        <v>4.4266377833101851</v>
      </c>
      <c r="CC8" s="1">
        <f>IF(SUM([1]ChartData!BY8:BY8)&lt;$B$1,"999",ChartData!BY8/[1]ChartData!BY8)</f>
        <v>3.3749514308043729</v>
      </c>
      <c r="CD8" s="1">
        <f>IF(SUM([1]ChartData!BZ8:BZ8)&lt;$B$1,"999",ChartData!BZ8/[1]ChartData!BZ8)</f>
        <v>2.71113324474707</v>
      </c>
      <c r="CE8" s="1">
        <f>IF(SUM([1]ChartData!CA8:CA8)&lt;$B$1,"999",ChartData!CA8/[1]ChartData!CA8)</f>
        <v>2.084992468813025</v>
      </c>
      <c r="CF8" s="1">
        <f>IF(SUM([1]ChartData!CB8:CB8)&lt;$B$1,"999",ChartData!CB8/[1]ChartData!CB8)</f>
        <v>1.6877901121870971</v>
      </c>
      <c r="CG8" s="1">
        <f>IF(SUM([1]ChartData!CC8:CC8)&lt;$B$1,"999",ChartData!CC8/[1]ChartData!CC8)</f>
        <v>1.4573840253935459</v>
      </c>
      <c r="CH8" s="1">
        <f>IF(SUM([1]ChartData!CD8:CD8)&lt;$B$1,"999",ChartData!CD8/[1]ChartData!CD8)</f>
        <v>1.7860050219214005</v>
      </c>
      <c r="CI8" s="1">
        <f>IF(SUM([1]ChartData!CE8:CE8)&lt;$B$1,"999",ChartData!CE8/[1]ChartData!CE8)</f>
        <v>1.5254672894437309</v>
      </c>
      <c r="CJ8" s="1">
        <f>IF(SUM([1]ChartData!CF8:CF8)&lt;$B$1,"999",ChartData!CF8/[1]ChartData!CF8)</f>
        <v>1.3109130383578163</v>
      </c>
      <c r="CK8" s="1">
        <f>IF(SUM([1]ChartData!CG8:CG8)&lt;$B$1,"999",ChartData!CG8/[1]ChartData!CG8)</f>
        <v>1.51096288655804</v>
      </c>
      <c r="CL8" s="1"/>
      <c r="CM8" s="1"/>
      <c r="CN8" s="1"/>
      <c r="CO8" s="1"/>
      <c r="CP8" s="1"/>
      <c r="CQ8" s="1"/>
      <c r="CR8" s="1">
        <f>IF(SUM([1]ChartData!CL8:CL8)&lt;$B$1,"999",ChartData!CL8/[1]ChartData!CL8)</f>
        <v>1.2130312420307925</v>
      </c>
      <c r="CS8" s="1">
        <f>IF(SUM([1]ChartData!CM8:CM8)&lt;$B$1,"999",ChartData!CM8/[1]ChartData!CM8)</f>
        <v>0.92027826168007576</v>
      </c>
      <c r="CT8" s="1">
        <f>IF(SUM([1]ChartData!CN8:CN8)&lt;$B$1,"999",ChartData!CN8/[1]ChartData!CN8)</f>
        <v>0.76029325414012361</v>
      </c>
      <c r="CU8" s="1">
        <f>IF(SUM([1]ChartData!CO8:CO8)&lt;$B$1,"999",ChartData!CO8/[1]ChartData!CO8)</f>
        <v>0.69705823175737947</v>
      </c>
      <c r="CV8" s="1">
        <f>IF(SUM([1]ChartData!CP8:CP8)&lt;$B$1,"999",ChartData!CP8/[1]ChartData!CP8)</f>
        <v>0.74181392151153935</v>
      </c>
      <c r="CW8" s="1">
        <f>IF(SUM([1]ChartData!CQ8:CQ8)&lt;$B$1,"999",ChartData!CQ8/[1]ChartData!CQ8)</f>
        <v>0.62561563603867787</v>
      </c>
      <c r="CX8" s="1">
        <f>IF(SUM([1]ChartData!CR8:CR8)&lt;$B$1,"999",ChartData!CR8/[1]ChartData!CR8)</f>
        <v>0.6883940511032729</v>
      </c>
      <c r="CY8" s="1">
        <f>IF(SUM([1]ChartData!CS8:CS8)&lt;$B$1,"999",ChartData!CS8/[1]ChartData!CS8)</f>
        <v>0.92037438430924368</v>
      </c>
      <c r="CZ8" s="1">
        <f>IF(SUM([1]ChartData!CT8:CT8)&lt;$B$1,"999",ChartData!CT8/[1]ChartData!CT8)</f>
        <v>1.1488241929456524</v>
      </c>
      <c r="DA8" s="1">
        <f>IF(SUM([1]ChartData!CU8:CU8)&lt;$B$1,"999",ChartData!CU8/[1]ChartData!CU8)</f>
        <v>1.2336089322579415</v>
      </c>
      <c r="DB8" s="1">
        <f>IF(SUM([1]ChartData!CV8:CV8)&lt;$B$1,"999",ChartData!CV8/[1]ChartData!CV8)</f>
        <v>1.8112645685574189</v>
      </c>
      <c r="DC8" s="1">
        <f>IF(SUM([1]ChartData!CW8:CW8)&lt;$B$1,"999",ChartData!CW8/[1]ChartData!CW8)</f>
        <v>1.8659682591736384</v>
      </c>
      <c r="DD8" s="1">
        <f>IF(SUM([1]ChartData!CX8:CX8)&lt;$B$1,"999",ChartData!CX8/[1]ChartData!CX8)</f>
        <v>2.2227377127769996</v>
      </c>
      <c r="DE8" s="1">
        <f>IF(SUM([1]ChartData!CY8:CY8)&lt;$B$1,"999",ChartData!CY8/[1]ChartData!CY8)</f>
        <v>1.6310123749901388</v>
      </c>
      <c r="DF8" s="1">
        <f>IF(SUM([1]ChartData!CZ8:CZ8)&lt;$B$1,"999",ChartData!CZ8/[1]ChartData!CZ8)</f>
        <v>2.7494385727531907</v>
      </c>
      <c r="DG8" s="1">
        <f>IF(SUM([1]ChartData!DA8:DA8)&lt;$B$1,"999",ChartData!DA8/[1]ChartData!DA8)</f>
        <v>3.8689276219085871</v>
      </c>
      <c r="DH8" s="1">
        <f>IF(SUM([1]ChartData!DB8:DB8)&lt;$B$1,"999",ChartData!DB8/[1]ChartData!DB8)</f>
        <v>3.1990859037306283</v>
      </c>
      <c r="DI8" s="1">
        <f>IF(SUM([1]ChartData!DC8:DC8)&lt;$B$1,"999",ChartData!DC8/[1]ChartData!DC8)</f>
        <v>2.1491409972878102</v>
      </c>
      <c r="DJ8" s="1">
        <f>IF(SUM([1]ChartData!DD8:DD8)&lt;$B$1,"999",ChartData!DD8/[1]ChartData!DD8)</f>
        <v>1.654696894386013</v>
      </c>
      <c r="DK8" s="1">
        <f>IF(SUM([1]ChartData!DE8:DE8)&lt;$B$1,"999",ChartData!DE8/[1]ChartData!DE8)</f>
        <v>1.2340507817957476</v>
      </c>
      <c r="DL8" s="1">
        <f>IF(SUM([1]ChartData!DF8:DF8)&lt;$B$1,"999",ChartData!DF8/[1]ChartData!DF8)</f>
        <v>1.2052743709301639</v>
      </c>
      <c r="DM8" s="1">
        <f>IF(SUM([1]ChartData!DG8:DG8)&lt;$B$1,"999",ChartData!DG8/[1]ChartData!DG8)</f>
        <v>1.7335692008819188</v>
      </c>
      <c r="DN8" s="1">
        <f>IF(SUM([1]ChartData!DH8:DH8)&lt;$B$1,"999",ChartData!DH8/[1]ChartData!DH8)</f>
        <v>1.5781283748119186</v>
      </c>
      <c r="DO8" s="1">
        <f>IF(SUM([1]ChartData!DI8:DI8)&lt;$B$1,"999",ChartData!DI8/[1]ChartData!DI8)</f>
        <v>1.0331512146314656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B7A5-09A1-467F-92B9-BF7A8DDD9384}">
  <dimension ref="A1:DJ8"/>
  <sheetViews>
    <sheetView workbookViewId="0">
      <pane xSplit="1" ySplit="2" topLeftCell="Z3" activePane="bottomRight" state="frozen"/>
      <selection activeCell="N9" sqref="N9"/>
      <selection pane="topRight" activeCell="N9" sqref="N9"/>
      <selection pane="bottomLeft" activeCell="N9" sqref="N9"/>
      <selection pane="bottomRight" activeCell="N9" sqref="N9"/>
    </sheetView>
  </sheetViews>
  <sheetFormatPr defaultRowHeight="12.5" x14ac:dyDescent="0.25"/>
  <cols>
    <col min="3" max="6" width="0" hidden="1" customWidth="1"/>
    <col min="27" max="27" width="8.7265625" hidden="1" customWidth="1"/>
    <col min="28" max="31" width="8.7265625" customWidth="1"/>
    <col min="32" max="35" width="8.7265625" hidden="1" customWidth="1"/>
    <col min="36" max="55" width="8.7265625" customWidth="1"/>
    <col min="56" max="56" width="8.7265625" hidden="1" customWidth="1"/>
    <col min="57" max="60" width="8.7265625" customWidth="1"/>
    <col min="61" max="64" width="8.7265625" hidden="1" customWidth="1"/>
    <col min="65" max="84" width="8.7265625" customWidth="1"/>
    <col min="85" max="85" width="8.7265625" hidden="1" customWidth="1"/>
    <col min="86" max="89" width="8.7265625" customWidth="1"/>
    <col min="90" max="93" width="8.7265625" hidden="1" customWidth="1"/>
    <col min="94" max="113" width="8.7265625" customWidth="1"/>
    <col min="114" max="114" width="8.7265625" hidden="1" customWidth="1"/>
    <col min="142" max="142" width="8.7265625" customWidth="1"/>
  </cols>
  <sheetData>
    <row r="1" spans="1:114" x14ac:dyDescent="0.25">
      <c r="A1" s="2" t="str">
        <f>SummaryAll!$B$2</f>
        <v>World</v>
      </c>
      <c r="B1" s="1"/>
      <c r="C1" s="1">
        <f>1/1000*DataSummary40011000!B$1</f>
        <v>0.89100803499999992</v>
      </c>
      <c r="D1" s="1">
        <f>1/1000*DataSummary40011000!C$1</f>
        <v>0.59011875199999997</v>
      </c>
      <c r="E1" s="1">
        <f>1/1000*DataSummary40011000!D$1</f>
        <v>0.41185452200000006</v>
      </c>
      <c r="F1" s="1">
        <f>1/1000*DataSummary40011000!E$1</f>
        <v>0.35457852800000006</v>
      </c>
      <c r="G1" s="1">
        <f>1/1000*DataSummary40011000!F$1</f>
        <v>0.42110661499999996</v>
      </c>
      <c r="H1" s="1">
        <f>1/1000*DataSummary40011000!G$1</f>
        <v>0.407493308</v>
      </c>
      <c r="I1" s="1">
        <f>1/1000*DataSummary40011000!H$1</f>
        <v>0.47159238399999998</v>
      </c>
      <c r="J1" s="1">
        <f>1/1000*DataSummary40011000!I$1</f>
        <v>0.77387864200000001</v>
      </c>
      <c r="K1" s="1">
        <f>1/1000*DataSummary40011000!J$1</f>
        <v>1.0707213580000001</v>
      </c>
      <c r="L1" s="1">
        <f>1/1000*DataSummary40011000!K$1</f>
        <v>1.0236304699999998</v>
      </c>
      <c r="M1" s="1">
        <f>1/1000*DataSummary40011000!L$1</f>
        <v>1.6432496040000002</v>
      </c>
      <c r="N1" s="1">
        <f>1/1000*DataSummary40011000!M$1</f>
        <v>1.8159869949999998</v>
      </c>
      <c r="O1" s="1">
        <f>1/1000*DataSummary40011000!N$1</f>
        <v>1.9570501289999997</v>
      </c>
      <c r="P1" s="1">
        <f>1/1000*DataSummary40011000!O$1</f>
        <v>1.5644786100000001</v>
      </c>
      <c r="Q1" s="1">
        <f>1/1000*DataSummary40011000!P$1</f>
        <v>2.606167707</v>
      </c>
      <c r="R1" s="1">
        <f>1/1000*DataSummary40011000!Q$1</f>
        <v>3.5339407033999999</v>
      </c>
      <c r="S1" s="1">
        <f>1/1000*DataSummary40011000!R$1</f>
        <v>2.4458421067999994</v>
      </c>
      <c r="T1" s="1">
        <f>1/1000*DataSummary40011000!S$1</f>
        <v>2.1711940259999998</v>
      </c>
      <c r="U1" s="1">
        <f>1/1000*DataSummary40011000!T$1</f>
        <v>1.7369879999999998</v>
      </c>
      <c r="V1" s="1">
        <f>1/1000*DataSummary40011000!U$1</f>
        <v>1.403473824</v>
      </c>
      <c r="W1" s="1">
        <f>1/1000*DataSummary40011000!V$1</f>
        <v>1.387039447</v>
      </c>
      <c r="X1" s="1">
        <f>1/1000*DataSummary40011000!W$1</f>
        <v>1.9374252189999999</v>
      </c>
      <c r="Y1" s="1">
        <f>1/1000*DataSummary40011000!X$1</f>
        <v>1.695609814</v>
      </c>
      <c r="Z1" s="1">
        <f>1/1000*DataSummary40011000!Y$1</f>
        <v>1.6291027240000002</v>
      </c>
      <c r="AA1" s="1">
        <f>1/1000*DataSummary40011000!Z$1</f>
        <v>9.1436750000000011E-2</v>
      </c>
      <c r="AB1" s="1"/>
      <c r="AC1" s="1"/>
      <c r="AD1" s="1"/>
      <c r="AE1" s="1"/>
      <c r="AF1" s="1">
        <f>1/1000*DataSummary40012100!B$1</f>
        <v>2.0358840499999999</v>
      </c>
      <c r="AG1" s="1">
        <f>1/1000*DataSummary40012100!C$1</f>
        <v>1.3639491749999999</v>
      </c>
      <c r="AH1" s="1">
        <f>1/1000*DataSummary40012100!D$1</f>
        <v>0.91658694699999987</v>
      </c>
      <c r="AI1" s="1">
        <f>1/1000*DataSummary40012100!E$1</f>
        <v>0.78623069799999989</v>
      </c>
      <c r="AJ1" s="1">
        <f>1/1000*DataSummary40012100!F$1</f>
        <v>0.85216416299999986</v>
      </c>
      <c r="AK1" s="1">
        <f>1/1000*DataSummary40012100!G$1</f>
        <v>0.67076270199999999</v>
      </c>
      <c r="AL1" s="1">
        <f>1/1000*DataSummary40012100!H$1</f>
        <v>0.92992231099999978</v>
      </c>
      <c r="AM1" s="1">
        <f>1/1000*DataSummary40012100!I$1</f>
        <v>1.3929610610000001</v>
      </c>
      <c r="AN1" s="1">
        <f>1/1000*DataSummary40012100!J$1</f>
        <v>1.6649792899999998</v>
      </c>
      <c r="AO1" s="1">
        <f>1/1000*DataSummary40012100!K$1</f>
        <v>1.9376539970000002</v>
      </c>
      <c r="AP1" s="1">
        <f>1/1000*DataSummary40012100!L$1</f>
        <v>2.9027637360000003</v>
      </c>
      <c r="AQ1" s="1">
        <f>1/1000*DataSummary40012100!M$1</f>
        <v>2.6717787519999994</v>
      </c>
      <c r="AR1" s="1">
        <f>1/1000*DataSummary40012100!N$1</f>
        <v>2.8178623039999997</v>
      </c>
      <c r="AS1" s="1">
        <f>1/1000*DataSummary40012100!O$1</f>
        <v>1.559632277</v>
      </c>
      <c r="AT1" s="1">
        <f>1/1000*DataSummary40012100!P$1</f>
        <v>3.117959038</v>
      </c>
      <c r="AU1" s="1">
        <f>1/1000*DataSummary40012100!Q$1</f>
        <v>5.1943434220000011</v>
      </c>
      <c r="AV1" s="1">
        <f>1/1000*DataSummary40012100!R$1</f>
        <v>3.1271243930000003</v>
      </c>
      <c r="AW1" s="1">
        <f>1/1000*DataSummary40012100!S$1</f>
        <v>2.8525949210000001</v>
      </c>
      <c r="AX1" s="1">
        <f>1/1000*DataSummary40012100!T$1</f>
        <v>2.0258489819999999</v>
      </c>
      <c r="AY1" s="1">
        <f>1/1000*DataSummary40012100!U$1</f>
        <v>1.4981067750000001</v>
      </c>
      <c r="AZ1" s="1">
        <f>1/1000*DataSummary40012100!V$1</f>
        <v>1.3388478269999999</v>
      </c>
      <c r="BA1" s="1">
        <f>1/1000*DataSummary40012100!W$1</f>
        <v>2.0222000519999996</v>
      </c>
      <c r="BB1" s="1">
        <f>1/1000*DataSummary40012100!X$1</f>
        <v>1.3993808260000002</v>
      </c>
      <c r="BC1" s="1">
        <f>1/1000*DataSummary40012100!Y$1</f>
        <v>1.2118817450000001</v>
      </c>
      <c r="BD1" s="1">
        <f>1/1000*DataSummary40012100!Z$1</f>
        <v>1.4551431999999998E-2</v>
      </c>
      <c r="BE1" s="1"/>
      <c r="BF1" s="1"/>
      <c r="BG1" s="1"/>
      <c r="BH1" s="1"/>
      <c r="BI1" s="1">
        <f>1/1000*DataSummary40012200!B$1</f>
        <v>3.3300633869999996</v>
      </c>
      <c r="BJ1" s="1">
        <f>1/1000*DataSummary40012200!C$1</f>
        <v>2.5700136370000006</v>
      </c>
      <c r="BK1" s="1">
        <f>1/1000*DataSummary40012200!D$1</f>
        <v>1.8695253980000002</v>
      </c>
      <c r="BL1" s="1">
        <f>1/1000*DataSummary40012200!E$1</f>
        <v>1.5173446369999999</v>
      </c>
      <c r="BM1" s="1">
        <f>1/1000*DataSummary40012200!F$1</f>
        <v>1.8249319669999999</v>
      </c>
      <c r="BN1" s="1">
        <f>1/1000*DataSummary40012200!G$1</f>
        <v>1.5231482869999999</v>
      </c>
      <c r="BO1" s="1">
        <f>1/1000*DataSummary40012200!H$1</f>
        <v>1.9311492840000002</v>
      </c>
      <c r="BP1" s="1">
        <f>1/1000*DataSummary40012200!I$1</f>
        <v>2.8075536910000003</v>
      </c>
      <c r="BQ1" s="1">
        <f>1/1000*DataSummary40012200!J$1</f>
        <v>3.7794192370000008</v>
      </c>
      <c r="BR1" s="1">
        <f>1/1000*DataSummary40012200!K$1</f>
        <v>4.235929295</v>
      </c>
      <c r="BS1" s="1">
        <f>1/1000*DataSummary40012200!L$1</f>
        <v>6.805798448</v>
      </c>
      <c r="BT1" s="1">
        <f>1/1000*DataSummary40012200!M$1</f>
        <v>9.4291336810000033</v>
      </c>
      <c r="BU1" s="1">
        <f>1/1000*DataSummary40012200!N$1</f>
        <v>12.309469151999998</v>
      </c>
      <c r="BV1" s="1">
        <f>1/1000*DataSummary40012200!O$1</f>
        <v>6.772141808999999</v>
      </c>
      <c r="BW1" s="1">
        <f>1/1000*DataSummary40012200!P$1</f>
        <v>15.165180991</v>
      </c>
      <c r="BX1" s="1">
        <f>1/1000*DataSummary40012200!Q$1</f>
        <v>24.698598895599996</v>
      </c>
      <c r="BY1" s="1">
        <f>1/1000*DataSummary40012200!R$1</f>
        <v>18.032135129</v>
      </c>
      <c r="BZ1" s="1">
        <f>1/1000*DataSummary40012200!S$1</f>
        <v>16.432089527399999</v>
      </c>
      <c r="CA1" s="1">
        <f>1/1000*DataSummary40012200!T$1</f>
        <v>11.424650085000001</v>
      </c>
      <c r="CB1" s="1">
        <f>1/1000*DataSummary40012200!U$1</f>
        <v>8.9471898270000008</v>
      </c>
      <c r="CC1" s="1">
        <f>1/1000*DataSummary40012200!V$1</f>
        <v>8.0421061250000001</v>
      </c>
      <c r="CD1" s="1">
        <f>1/1000*DataSummary40012200!W$1</f>
        <v>10.965943424999999</v>
      </c>
      <c r="CE1" s="1">
        <f>1/1000*DataSummary40012200!X$1</f>
        <v>8.8295537189999997</v>
      </c>
      <c r="CF1" s="1">
        <f>1/1000*DataSummary40012200!Y$1</f>
        <v>8.4973039449999987</v>
      </c>
      <c r="CG1" s="1">
        <f>1/1000*DataSummary40012200!Z$1</f>
        <v>0.135882105</v>
      </c>
      <c r="CH1" s="1"/>
      <c r="CI1" s="1"/>
      <c r="CJ1" s="1"/>
      <c r="CK1" s="1"/>
      <c r="CL1" s="1">
        <f>1/1000*DataSummary40012900!B$1</f>
        <v>0.789691013</v>
      </c>
      <c r="CM1" s="1">
        <f>1/1000*DataSummary40012900!C$1</f>
        <v>0.70338322399999997</v>
      </c>
      <c r="CN1" s="1">
        <f>1/1000*DataSummary40012900!D$1</f>
        <v>0.51608261500000008</v>
      </c>
      <c r="CO1" s="1">
        <f>1/1000*DataSummary40012900!E$1</f>
        <v>0.46575873699999992</v>
      </c>
      <c r="CP1" s="1">
        <f>1/1000*DataSummary40012900!F$1</f>
        <v>0.66296264899999979</v>
      </c>
      <c r="CQ1" s="1">
        <f>1/1000*DataSummary40012900!G$1</f>
        <v>0.60235106100000013</v>
      </c>
      <c r="CR1" s="1">
        <f>1/1000*DataSummary40012900!H$1</f>
        <v>0.85401972700000006</v>
      </c>
      <c r="CS1" s="1">
        <f>1/1000*DataSummary40012900!I$1</f>
        <v>1.3579476519999998</v>
      </c>
      <c r="CT1" s="1">
        <f>1/1000*DataSummary40012900!J$1</f>
        <v>1.845871222</v>
      </c>
      <c r="CU1" s="1">
        <f>1/1000*DataSummary40012900!K$1</f>
        <v>2.3309813890000002</v>
      </c>
      <c r="CV1" s="1">
        <f>1/1000*DataSummary40012900!L$1</f>
        <v>3.2289422569999999</v>
      </c>
      <c r="CW1" s="1">
        <f>1/1000*DataSummary40012900!M$1</f>
        <v>1.6819252699999998</v>
      </c>
      <c r="CX1" s="1">
        <f>1/1000*DataSummary40012900!N$1</f>
        <v>2.0083000859999998</v>
      </c>
      <c r="CY1" s="1">
        <f>1/1000*DataSummary40012900!O$1</f>
        <v>1.3756727649999998</v>
      </c>
      <c r="CZ1" s="1">
        <f>1/1000*DataSummary40012900!P$1</f>
        <v>2.266400354</v>
      </c>
      <c r="DA1" s="1">
        <f>1/1000*DataSummary40012900!Q$1</f>
        <v>2.6396787446000003</v>
      </c>
      <c r="DB1" s="1">
        <f>1/1000*DataSummary40012900!R$1</f>
        <v>0.96108047919999984</v>
      </c>
      <c r="DC1" s="1">
        <f>1/1000*DataSummary40012900!S$1</f>
        <v>0.71037895399999995</v>
      </c>
      <c r="DD1" s="1">
        <f>1/1000*DataSummary40012900!T$1</f>
        <v>0.53557318099999995</v>
      </c>
      <c r="DE1" s="1">
        <f>1/1000*DataSummary40012900!U$1</f>
        <v>0.44471610400000006</v>
      </c>
      <c r="DF1" s="1">
        <f>1/1000*DataSummary40012900!V$1</f>
        <v>0.37427083799999999</v>
      </c>
      <c r="DG1" s="1">
        <f>1/1000*DataSummary40012900!W$1</f>
        <v>0.65145904999999993</v>
      </c>
      <c r="DH1" s="1">
        <f>1/1000*DataSummary40012900!X$1</f>
        <v>0.45121953599999998</v>
      </c>
      <c r="DI1" s="1">
        <f>1/1000*DataSummary40012900!Y$1</f>
        <v>0.41981516699999999</v>
      </c>
      <c r="DJ1" s="1">
        <f>1/1000*DataSummary40012900!Z$1</f>
        <v>1.5145993999999998E-2</v>
      </c>
    </row>
    <row r="2" spans="1:114" x14ac:dyDescent="0.25">
      <c r="B2" t="s">
        <v>47</v>
      </c>
      <c r="C2">
        <f>SummaryAll!$A$3</f>
        <v>1996</v>
      </c>
      <c r="D2">
        <f>SummaryAll!$A$4</f>
        <v>1997</v>
      </c>
      <c r="E2">
        <f>SummaryAll!$A$5</f>
        <v>1998</v>
      </c>
      <c r="F2">
        <f>SummaryAll!$A$6</f>
        <v>1999</v>
      </c>
      <c r="G2">
        <f>SummaryAll!$A$7</f>
        <v>2000</v>
      </c>
      <c r="H2">
        <f>SummaryAll!$A$8</f>
        <v>2001</v>
      </c>
      <c r="I2">
        <f>SummaryAll!$A$9</f>
        <v>2002</v>
      </c>
      <c r="J2">
        <f>SummaryAll!$A$10</f>
        <v>2003</v>
      </c>
      <c r="K2">
        <f>SummaryAll!$A$11</f>
        <v>2004</v>
      </c>
      <c r="L2">
        <f>SummaryAll!$A$12</f>
        <v>2005</v>
      </c>
      <c r="M2">
        <f>SummaryAll!$A$13</f>
        <v>2006</v>
      </c>
      <c r="N2">
        <f>SummaryAll!$A$14</f>
        <v>2007</v>
      </c>
      <c r="O2">
        <f>SummaryAll!$A$15</f>
        <v>2008</v>
      </c>
      <c r="P2">
        <f>SummaryAll!$A$16</f>
        <v>2009</v>
      </c>
      <c r="Q2">
        <f>SummaryAll!$A$17</f>
        <v>2010</v>
      </c>
      <c r="R2">
        <f>SummaryAll!$A$18</f>
        <v>2011</v>
      </c>
      <c r="S2">
        <f>SummaryAll!$A$19</f>
        <v>2012</v>
      </c>
      <c r="T2">
        <f>SummaryAll!$A$20</f>
        <v>2013</v>
      </c>
      <c r="U2">
        <f>SummaryAll!$A$21</f>
        <v>2014</v>
      </c>
      <c r="V2">
        <f>SummaryAll!$A$22</f>
        <v>2015</v>
      </c>
      <c r="W2">
        <f>SummaryAll!$A$23</f>
        <v>2016</v>
      </c>
      <c r="X2">
        <f>SummaryAll!$A$24</f>
        <v>2017</v>
      </c>
      <c r="Y2">
        <f>SummaryAll!$A$25</f>
        <v>2018</v>
      </c>
      <c r="Z2">
        <f>SummaryAll!$A$26</f>
        <v>2019</v>
      </c>
      <c r="AA2">
        <f>SummaryAll!$A$27</f>
        <v>2020</v>
      </c>
      <c r="AF2">
        <f>SummaryAll!$A$3</f>
        <v>1996</v>
      </c>
      <c r="AG2">
        <f>SummaryAll!$A$4</f>
        <v>1997</v>
      </c>
      <c r="AH2">
        <f>SummaryAll!$A$5</f>
        <v>1998</v>
      </c>
      <c r="AI2">
        <f>SummaryAll!$A$6</f>
        <v>1999</v>
      </c>
      <c r="AJ2">
        <f>SummaryAll!$A$7</f>
        <v>2000</v>
      </c>
      <c r="AK2">
        <f>SummaryAll!$A$8</f>
        <v>2001</v>
      </c>
      <c r="AL2">
        <f>SummaryAll!$A$9</f>
        <v>2002</v>
      </c>
      <c r="AM2">
        <f>SummaryAll!$A$10</f>
        <v>2003</v>
      </c>
      <c r="AN2">
        <f>SummaryAll!$A$11</f>
        <v>2004</v>
      </c>
      <c r="AO2">
        <f>SummaryAll!$A$12</f>
        <v>2005</v>
      </c>
      <c r="AP2">
        <f>SummaryAll!$A$13</f>
        <v>2006</v>
      </c>
      <c r="AQ2">
        <f>SummaryAll!$A$14</f>
        <v>2007</v>
      </c>
      <c r="AR2">
        <f>SummaryAll!$A$15</f>
        <v>2008</v>
      </c>
      <c r="AS2">
        <f>SummaryAll!$A$16</f>
        <v>2009</v>
      </c>
      <c r="AT2">
        <f>SummaryAll!$A$17</f>
        <v>2010</v>
      </c>
      <c r="AU2">
        <f>SummaryAll!$A$18</f>
        <v>2011</v>
      </c>
      <c r="AV2">
        <f>SummaryAll!$A$19</f>
        <v>2012</v>
      </c>
      <c r="AW2">
        <f>SummaryAll!$A$20</f>
        <v>2013</v>
      </c>
      <c r="AX2">
        <f>SummaryAll!$A$21</f>
        <v>2014</v>
      </c>
      <c r="AY2">
        <f>SummaryAll!$A$22</f>
        <v>2015</v>
      </c>
      <c r="AZ2">
        <f>SummaryAll!$A$23</f>
        <v>2016</v>
      </c>
      <c r="BA2">
        <f>SummaryAll!$A$24</f>
        <v>2017</v>
      </c>
      <c r="BB2">
        <f>SummaryAll!$A$25</f>
        <v>2018</v>
      </c>
      <c r="BC2">
        <f>SummaryAll!$A$26</f>
        <v>2019</v>
      </c>
      <c r="BD2">
        <f>SummaryAll!$A$27</f>
        <v>2020</v>
      </c>
      <c r="BI2">
        <f>SummaryAll!$A$3</f>
        <v>1996</v>
      </c>
      <c r="BJ2">
        <f>SummaryAll!$A$4</f>
        <v>1997</v>
      </c>
      <c r="BK2">
        <f>SummaryAll!$A$5</f>
        <v>1998</v>
      </c>
      <c r="BL2">
        <f>SummaryAll!$A$6</f>
        <v>1999</v>
      </c>
      <c r="BM2">
        <f>SummaryAll!$A$7</f>
        <v>2000</v>
      </c>
      <c r="BN2">
        <f>SummaryAll!$A$8</f>
        <v>2001</v>
      </c>
      <c r="BO2">
        <f>SummaryAll!$A$9</f>
        <v>2002</v>
      </c>
      <c r="BP2">
        <f>SummaryAll!$A$10</f>
        <v>2003</v>
      </c>
      <c r="BQ2">
        <f>SummaryAll!$A$11</f>
        <v>2004</v>
      </c>
      <c r="BR2">
        <f>SummaryAll!$A$12</f>
        <v>2005</v>
      </c>
      <c r="BS2">
        <f>SummaryAll!$A$13</f>
        <v>2006</v>
      </c>
      <c r="BT2">
        <f>SummaryAll!$A$14</f>
        <v>2007</v>
      </c>
      <c r="BU2">
        <f>SummaryAll!$A$15</f>
        <v>2008</v>
      </c>
      <c r="BV2">
        <f>SummaryAll!$A$16</f>
        <v>2009</v>
      </c>
      <c r="BW2">
        <f>SummaryAll!$A$17</f>
        <v>2010</v>
      </c>
      <c r="BX2">
        <f>SummaryAll!$A$18</f>
        <v>2011</v>
      </c>
      <c r="BY2">
        <f>SummaryAll!$A$19</f>
        <v>2012</v>
      </c>
      <c r="BZ2">
        <f>SummaryAll!$A$20</f>
        <v>2013</v>
      </c>
      <c r="CA2">
        <f>SummaryAll!$A$21</f>
        <v>2014</v>
      </c>
      <c r="CB2">
        <f>SummaryAll!$A$22</f>
        <v>2015</v>
      </c>
      <c r="CC2">
        <f>SummaryAll!$A$23</f>
        <v>2016</v>
      </c>
      <c r="CD2">
        <f>SummaryAll!$A$24</f>
        <v>2017</v>
      </c>
      <c r="CE2">
        <f>SummaryAll!$A$25</f>
        <v>2018</v>
      </c>
      <c r="CF2">
        <f>SummaryAll!$A$26</f>
        <v>2019</v>
      </c>
      <c r="CG2">
        <f>SummaryAll!$A$27</f>
        <v>2020</v>
      </c>
      <c r="CL2">
        <f>SummaryAll!$A$3</f>
        <v>1996</v>
      </c>
      <c r="CM2">
        <f>SummaryAll!$A$4</f>
        <v>1997</v>
      </c>
      <c r="CN2">
        <f>SummaryAll!$A$5</f>
        <v>1998</v>
      </c>
      <c r="CO2">
        <f>SummaryAll!$A$6</f>
        <v>1999</v>
      </c>
      <c r="CP2">
        <f>SummaryAll!$A$7</f>
        <v>2000</v>
      </c>
      <c r="CQ2">
        <f>SummaryAll!$A$8</f>
        <v>2001</v>
      </c>
      <c r="CR2">
        <f>SummaryAll!$A$9</f>
        <v>2002</v>
      </c>
      <c r="CS2">
        <f>SummaryAll!$A$10</f>
        <v>2003</v>
      </c>
      <c r="CT2">
        <f>SummaryAll!$A$11</f>
        <v>2004</v>
      </c>
      <c r="CU2">
        <f>SummaryAll!$A$12</f>
        <v>2005</v>
      </c>
      <c r="CV2">
        <f>SummaryAll!$A$13</f>
        <v>2006</v>
      </c>
      <c r="CW2">
        <f>SummaryAll!$A$14</f>
        <v>2007</v>
      </c>
      <c r="CX2">
        <f>SummaryAll!$A$15</f>
        <v>2008</v>
      </c>
      <c r="CY2">
        <f>SummaryAll!$A$16</f>
        <v>2009</v>
      </c>
      <c r="CZ2">
        <f>SummaryAll!$A$17</f>
        <v>2010</v>
      </c>
      <c r="DA2">
        <f>SummaryAll!$A$18</f>
        <v>2011</v>
      </c>
      <c r="DB2">
        <f>SummaryAll!$A$19</f>
        <v>2012</v>
      </c>
      <c r="DC2">
        <f>SummaryAll!$A$20</f>
        <v>2013</v>
      </c>
      <c r="DD2">
        <f>SummaryAll!$A$21</f>
        <v>2014</v>
      </c>
      <c r="DE2">
        <f>SummaryAll!$A$22</f>
        <v>2015</v>
      </c>
      <c r="DF2">
        <f>SummaryAll!$A$23</f>
        <v>2016</v>
      </c>
      <c r="DG2">
        <f>SummaryAll!$A$24</f>
        <v>2017</v>
      </c>
      <c r="DH2">
        <f>SummaryAll!$A$25</f>
        <v>2018</v>
      </c>
      <c r="DI2">
        <f>SummaryAll!$A$26</f>
        <v>2019</v>
      </c>
      <c r="DJ2">
        <f>SummaryAll!$A$27</f>
        <v>2020</v>
      </c>
    </row>
    <row r="3" spans="1:114" x14ac:dyDescent="0.25">
      <c r="A3" s="2" t="str">
        <f>DataSummary40011000!A$17</f>
        <v>Indonesia</v>
      </c>
      <c r="B3" s="1" t="s">
        <v>47</v>
      </c>
      <c r="C3" s="1">
        <f>1/1000*DataSummary40011000!B$17</f>
        <v>4.3938829999999998E-2</v>
      </c>
      <c r="D3" s="1">
        <f>1/1000*DataSummary40011000!C$17</f>
        <v>2.6035153999999998E-2</v>
      </c>
      <c r="E3" s="1">
        <f>1/1000*DataSummary40011000!D$17</f>
        <v>1.3984981999999998E-2</v>
      </c>
      <c r="F3" s="1">
        <f>1/1000*DataSummary40011000!E$17</f>
        <v>9.8994240000000004E-3</v>
      </c>
      <c r="G3" s="1">
        <f>1/1000*DataSummary40011000!F$17</f>
        <v>7.208079E-3</v>
      </c>
      <c r="H3" s="1">
        <f>1/1000*DataSummary40011000!G$17</f>
        <v>7.1799260000000005E-3</v>
      </c>
      <c r="I3" s="1">
        <f>1/1000*DataSummary40011000!H$17</f>
        <v>5.9835360000000002E-3</v>
      </c>
      <c r="J3" s="1">
        <f>1/1000*DataSummary40011000!I$17</f>
        <v>1.0943306999999999E-2</v>
      </c>
      <c r="K3" s="1">
        <f>1/1000*DataSummary40011000!J$17</f>
        <v>1.3509298999999999E-2</v>
      </c>
      <c r="L3" s="1">
        <f>1/1000*DataSummary40011000!K$17</f>
        <v>4.9860770000000002E-3</v>
      </c>
      <c r="M3" s="1">
        <f>1/1000*DataSummary40011000!L$17</f>
        <v>1.2870942999999999E-2</v>
      </c>
      <c r="N3" s="1">
        <f>1/1000*DataSummary40011000!M$17</f>
        <v>1.0480155999999999E-2</v>
      </c>
      <c r="O3" s="1">
        <f>1/1000*DataSummary40011000!N$17</f>
        <v>1.4691417999999999E-2</v>
      </c>
      <c r="P3" s="1">
        <f>1/1000*DataSummary40011000!O$17</f>
        <v>1.0199669E-2</v>
      </c>
      <c r="Q3" s="1">
        <f>1/1000*DataSummary40011000!P$17</f>
        <v>3.1194437999999998E-2</v>
      </c>
      <c r="R3" s="1">
        <f>1/1000*DataSummary40011000!Q$17</f>
        <v>2.7212745999999999E-2</v>
      </c>
      <c r="S3" s="1">
        <f>1/1000*DataSummary40011000!R$17</f>
        <v>1.5996455999999999E-2</v>
      </c>
      <c r="T3" s="1">
        <f>1/1000*DataSummary40011000!S$17</f>
        <v>9.3428299999999999E-3</v>
      </c>
      <c r="U3" s="1">
        <f>1/1000*DataSummary40011000!T$17</f>
        <v>8.4962609999999997E-3</v>
      </c>
      <c r="V3" s="1">
        <f>1/1000*DataSummary40011000!U$17</f>
        <v>8.2368649999999995E-3</v>
      </c>
      <c r="W3" s="1">
        <f>1/1000*DataSummary40011000!V$17</f>
        <v>8.1960790000000002E-3</v>
      </c>
      <c r="X3" s="1">
        <f>1/1000*DataSummary40011000!W$17</f>
        <v>9.7267569999999991E-3</v>
      </c>
      <c r="Y3" s="1">
        <f>1/1000*DataSummary40011000!X$17</f>
        <v>7.3762580000000001E-3</v>
      </c>
      <c r="Z3" s="1">
        <f>1/1000*DataSummary40011000!Y$17</f>
        <v>6.4744769999999993E-3</v>
      </c>
      <c r="AA3" s="1">
        <f>1/1000*DataSummary40011000!Z$17</f>
        <v>0</v>
      </c>
      <c r="AB3" s="1"/>
      <c r="AC3" s="1"/>
      <c r="AD3" s="1"/>
      <c r="AE3" s="1"/>
      <c r="AF3" s="1">
        <f>1/1000*DataSummary40012100!B$17</f>
        <v>0.10346995199999999</v>
      </c>
      <c r="AG3" s="1">
        <f>1/1000*DataSummary40012100!C$17</f>
        <v>6.4535363999999998E-2</v>
      </c>
      <c r="AH3" s="1">
        <f>1/1000*DataSummary40012100!D$17</f>
        <v>3.3833290999999995E-2</v>
      </c>
      <c r="AI3" s="1">
        <f>1/1000*DataSummary40012100!E$17</f>
        <v>3.668685E-2</v>
      </c>
      <c r="AJ3" s="1">
        <f>1/1000*DataSummary40012100!F$17</f>
        <v>2.9171160000000002E-2</v>
      </c>
      <c r="AK3" s="1">
        <f>1/1000*DataSummary40012100!G$17</f>
        <v>1.9901855999999999E-2</v>
      </c>
      <c r="AL3" s="1">
        <f>1/1000*DataSummary40012100!H$17</f>
        <v>3.1909462E-2</v>
      </c>
      <c r="AM3" s="1">
        <f>1/1000*DataSummary40012100!I$17</f>
        <v>4.5509868999999994E-2</v>
      </c>
      <c r="AN3" s="1">
        <f>1/1000*DataSummary40012100!J$17</f>
        <v>0.17014510400000002</v>
      </c>
      <c r="AO3" s="1">
        <f>1/1000*DataSummary40012100!K$17</f>
        <v>0.43006770500000002</v>
      </c>
      <c r="AP3" s="1">
        <f>1/1000*DataSummary40012100!L$17</f>
        <v>0.60900132499999993</v>
      </c>
      <c r="AQ3" s="1">
        <f>1/1000*DataSummary40012100!M$17</f>
        <v>0.56042260399999999</v>
      </c>
      <c r="AR3" s="1">
        <f>1/1000*DataSummary40012100!N$17</f>
        <v>0.36554492599999999</v>
      </c>
      <c r="AS3" s="1">
        <f>1/1000*DataSummary40012100!O$17</f>
        <v>0.126439368</v>
      </c>
      <c r="AT3" s="1">
        <f>1/1000*DataSummary40012100!P$17</f>
        <v>0.192546469</v>
      </c>
      <c r="AU3" s="1">
        <f>1/1000*DataSummary40012100!Q$17</f>
        <v>0.31900130399999999</v>
      </c>
      <c r="AV3" s="1">
        <f>1/1000*DataSummary40012100!R$17</f>
        <v>0.218655873</v>
      </c>
      <c r="AW3" s="1">
        <f>1/1000*DataSummary40012100!S$17</f>
        <v>0.19074508599999998</v>
      </c>
      <c r="AX3" s="1">
        <f>1/1000*DataSummary40012100!T$17</f>
        <v>0.13801635700000001</v>
      </c>
      <c r="AY3" s="1">
        <f>1/1000*DataSummary40012100!U$17</f>
        <v>0.126732394</v>
      </c>
      <c r="AZ3" s="51">
        <f>1/1000*DataSummary40012100!V$17</f>
        <v>0.119179813</v>
      </c>
      <c r="BA3" s="51">
        <f>1/1000*DataSummary40012100!W$17</f>
        <v>0.13291724299999999</v>
      </c>
      <c r="BB3" s="51">
        <f>1/1000*DataSummary40012100!X$17</f>
        <v>0.105223967</v>
      </c>
      <c r="BC3" s="51">
        <f>1/1000*DataSummary40012100!Y$17</f>
        <v>9.2659014999999997E-2</v>
      </c>
      <c r="BD3" s="1">
        <f>1/1000*DataSummary40012100!Z$17</f>
        <v>0</v>
      </c>
      <c r="BE3" s="1"/>
      <c r="BF3" s="1"/>
      <c r="BG3" s="1"/>
      <c r="BH3" s="1"/>
      <c r="BI3" s="1">
        <f>1/1000*DataSummary40012200!B$17</f>
        <v>1.76941156</v>
      </c>
      <c r="BJ3" s="1">
        <f>1/1000*DataSummary40012200!C$17</f>
        <v>1.4024307389999999</v>
      </c>
      <c r="BK3" s="1">
        <f>1/1000*DataSummary40012200!D$17</f>
        <v>1.05333297</v>
      </c>
      <c r="BL3" s="1">
        <f>1/1000*DataSummary40012200!E$17</f>
        <v>0.79970733399999994</v>
      </c>
      <c r="BM3" s="1">
        <f>1/1000*DataSummary40012200!F$17</f>
        <v>0.84878089599999995</v>
      </c>
      <c r="BN3" s="1">
        <f>1/1000*DataSummary40012200!G$17</f>
        <v>0.75020333099999992</v>
      </c>
      <c r="BO3" s="1">
        <f>1/1000*DataSummary40012200!H$17</f>
        <v>0.97035801799999988</v>
      </c>
      <c r="BP3" s="1">
        <f>1/1000*DataSummary40012200!I$17</f>
        <v>1.4075273079999999</v>
      </c>
      <c r="BQ3" s="1">
        <f>1/1000*DataSummary40012200!J$17</f>
        <v>1.9791008029999999</v>
      </c>
      <c r="BR3" s="1">
        <f>1/1000*DataSummary40012200!K$17</f>
        <v>2.1474008159999998</v>
      </c>
      <c r="BS3" s="1">
        <f>1/1000*DataSummary40012200!L$17</f>
        <v>3.6988308229999998</v>
      </c>
      <c r="BT3" s="1">
        <f>1/1000*DataSummary40012200!M$17</f>
        <v>4.2955144119999993</v>
      </c>
      <c r="BU3" s="1">
        <f>1/1000*DataSummary40012200!N$17</f>
        <v>5.6744604560000003</v>
      </c>
      <c r="BV3" s="1">
        <f>1/1000*DataSummary40012200!O$17</f>
        <v>3.10464889</v>
      </c>
      <c r="BW3" s="1">
        <f>1/1000*DataSummary40012200!P$17</f>
        <v>7.1028644839999995</v>
      </c>
      <c r="BX3" s="1">
        <f>1/1000*DataSummary40012200!Q$17</f>
        <v>11.416102441</v>
      </c>
      <c r="BY3" s="1">
        <f>1/1000*DataSummary40012200!R$17</f>
        <v>7.6267253459999997</v>
      </c>
      <c r="BZ3" s="1">
        <f>1/1000*DataSummary40012200!S$17</f>
        <v>6.706864468</v>
      </c>
      <c r="CA3" s="1">
        <f>1/1000*DataSummary40012200!T$17</f>
        <v>4.5950615589999995</v>
      </c>
      <c r="CB3" s="1">
        <f>1/1000*DataSummary40012200!U$17</f>
        <v>3.5640854630000001</v>
      </c>
      <c r="CC3" s="1">
        <f>1/1000*DataSummary40012200!V$17</f>
        <v>3.242193436</v>
      </c>
      <c r="CD3" s="1">
        <f>1/1000*DataSummary40012200!W$17</f>
        <v>4.9595562609999995</v>
      </c>
      <c r="CE3" s="1">
        <f>1/1000*DataSummary40012200!X$17</f>
        <v>3.8366139329999998</v>
      </c>
      <c r="CF3" s="1">
        <f>1/1000*DataSummary40012200!Y$17</f>
        <v>3.4260694629999997</v>
      </c>
      <c r="CG3" s="1">
        <f>1/1000*DataSummary40012200!Z$17</f>
        <v>0</v>
      </c>
      <c r="CH3" s="1"/>
      <c r="CI3" s="1"/>
      <c r="CJ3" s="1"/>
      <c r="CK3" s="1"/>
      <c r="CL3" s="1">
        <f>1/1000*DataSummary40012900!B$17</f>
        <v>1.0843300000000001E-3</v>
      </c>
      <c r="CM3" s="1">
        <f>1/1000*DataSummary40012900!C$17</f>
        <v>2.4276899999999999E-4</v>
      </c>
      <c r="CN3" s="1">
        <f>1/1000*DataSummary40012900!D$17</f>
        <v>3.0208299999999997E-4</v>
      </c>
      <c r="CO3" s="1">
        <f>1/1000*DataSummary40012900!E$17</f>
        <v>2.8088989999999997E-3</v>
      </c>
      <c r="CP3" s="1">
        <f>1/1000*DataSummary40012900!F$17</f>
        <v>3.4643409999999997E-3</v>
      </c>
      <c r="CQ3" s="1">
        <f>1/1000*DataSummary40012900!G$17</f>
        <v>8.9130489999999993E-3</v>
      </c>
      <c r="CR3" s="1">
        <f>1/1000*DataSummary40012900!H$17</f>
        <v>2.9311667E-2</v>
      </c>
      <c r="CS3" s="1">
        <f>1/1000*DataSummary40012900!I$17</f>
        <v>2.9485440999999998E-2</v>
      </c>
      <c r="CT3" s="1">
        <f>1/1000*DataSummary40012900!J$17</f>
        <v>1.7275435999999998E-2</v>
      </c>
      <c r="CU3" s="1">
        <f>1/1000*DataSummary40012900!K$17</f>
        <v>9.1955999999999998E-5</v>
      </c>
      <c r="CV3" s="1">
        <f>1/1000*DataSummary40012900!L$17</f>
        <v>1.8640000000000001E-6</v>
      </c>
      <c r="CW3" s="1">
        <f>1/1000*DataSummary40012900!M$17</f>
        <v>2.3291029999999999E-3</v>
      </c>
      <c r="CX3" s="1">
        <f>1/1000*DataSummary40012900!N$17</f>
        <v>1.8771599999999999E-3</v>
      </c>
      <c r="CY3" s="1">
        <f>1/1000*DataSummary40012900!O$17</f>
        <v>7.6007999999999995E-5</v>
      </c>
      <c r="CZ3" s="1">
        <f>1/1000*DataSummary40012900!P$17</f>
        <v>0</v>
      </c>
      <c r="DA3" s="1">
        <f>1/1000*DataSummary40012900!Q$17</f>
        <v>7.8599999999999997E-7</v>
      </c>
      <c r="DB3" s="1">
        <f>1/1000*DataSummary40012900!R$17</f>
        <v>0</v>
      </c>
      <c r="DC3" s="1">
        <f>1/1000*DataSummary40012900!S$17</f>
        <v>0</v>
      </c>
      <c r="DD3" s="1">
        <f>1/1000*DataSummary40012900!T$17</f>
        <v>0</v>
      </c>
      <c r="DE3" s="1">
        <f>1/1000*DataSummary40012900!U$17</f>
        <v>0</v>
      </c>
      <c r="DF3" s="1">
        <f>1/1000*DataSummary40012900!V$17</f>
        <v>0</v>
      </c>
      <c r="DG3" s="1">
        <f>1/1000*DataSummary40012900!W$17</f>
        <v>0</v>
      </c>
      <c r="DH3" s="1">
        <f>1/1000*DataSummary40012900!X$17</f>
        <v>0</v>
      </c>
      <c r="DI3" s="1">
        <f>1/1000*DataSummary40012900!Y$17</f>
        <v>0</v>
      </c>
      <c r="DJ3" s="1">
        <f>1/1000*DataSummary40012900!Z$17</f>
        <v>0</v>
      </c>
    </row>
    <row r="4" spans="1:114" x14ac:dyDescent="0.25">
      <c r="A4" s="2" t="s">
        <v>70</v>
      </c>
      <c r="B4" s="1" t="s">
        <v>47</v>
      </c>
      <c r="C4" s="1">
        <f>1/1000*DataSummary40011000!B$11</f>
        <v>3.735426E-3</v>
      </c>
      <c r="D4" s="1">
        <f>1/1000*DataSummary40011000!C$11</f>
        <v>2.5456149999999998E-3</v>
      </c>
      <c r="E4" s="1">
        <f>1/1000*DataSummary40011000!D$11</f>
        <v>2.2161540000000001E-3</v>
      </c>
      <c r="F4" s="1">
        <f>1/1000*DataSummary40011000!E$11</f>
        <v>1.305858E-3</v>
      </c>
      <c r="G4" s="1">
        <f>1/1000*DataSummary40011000!F$11</f>
        <v>1.742281E-3</v>
      </c>
      <c r="H4" s="1">
        <f>1/1000*DataSummary40011000!G$11</f>
        <v>1.682799E-3</v>
      </c>
      <c r="I4" s="1">
        <f>1/1000*DataSummary40011000!H$11</f>
        <v>1.306686E-3</v>
      </c>
      <c r="J4" s="1">
        <f>1/1000*DataSummary40011000!I$11</f>
        <v>1.8517259999999999E-3</v>
      </c>
      <c r="K4" s="1">
        <f>1/1000*DataSummary40011000!J$11</f>
        <v>2.358518E-3</v>
      </c>
      <c r="L4" s="1">
        <f>1/1000*DataSummary40011000!K$11</f>
        <v>3.1427389999999999E-3</v>
      </c>
      <c r="M4" s="1">
        <f>1/1000*DataSummary40011000!L$11</f>
        <v>4.5071439999999994E-3</v>
      </c>
      <c r="N4" s="1">
        <f>1/1000*DataSummary40011000!M$11</f>
        <v>5.0248989999999993E-3</v>
      </c>
      <c r="O4" s="1">
        <f>1/1000*DataSummary40011000!N$11</f>
        <v>7.092564E-3</v>
      </c>
      <c r="P4" s="1">
        <f>1/1000*DataSummary40011000!O$11</f>
        <v>3.9306280000000002E-3</v>
      </c>
      <c r="Q4" s="1">
        <f>1/1000*DataSummary40011000!P$11</f>
        <v>6.5801089999999998E-3</v>
      </c>
      <c r="R4" s="1">
        <f>1/1000*DataSummary40011000!Q$11</f>
        <v>9.133749E-3</v>
      </c>
      <c r="S4" s="1">
        <f>1/1000*DataSummary40011000!R$11</f>
        <v>1.5769259999999998E-3</v>
      </c>
      <c r="T4" s="1">
        <f>1/1000*DataSummary40011000!S$11</f>
        <v>9.2999999999999999E-7</v>
      </c>
      <c r="U4" s="1">
        <f>1/1000*DataSummary40011000!T$11</f>
        <v>1.5799999999999999E-7</v>
      </c>
      <c r="V4" s="1">
        <f>1/1000*DataSummary40011000!U$11</f>
        <v>0</v>
      </c>
      <c r="W4" s="1">
        <f>1/1000*DataSummary40011000!V$11</f>
        <v>5.4250890000000001E-3</v>
      </c>
      <c r="X4" s="1">
        <f>1/1000*DataSummary40011000!W$11</f>
        <v>7.9537889999999993E-3</v>
      </c>
      <c r="Y4" s="1">
        <f>1/1000*DataSummary40011000!X$11</f>
        <v>7.2082489999999999E-2</v>
      </c>
      <c r="Z4" s="1">
        <f>1/1000*DataSummary40011000!Y$11</f>
        <v>0.110681732</v>
      </c>
      <c r="AA4" s="1">
        <f>1/1000*DataSummary40011000!Z$11</f>
        <v>0</v>
      </c>
      <c r="AB4" s="1"/>
      <c r="AC4" s="1"/>
      <c r="AD4" s="1"/>
      <c r="AE4" s="1"/>
      <c r="AF4" s="1">
        <f>1/1000*DataSummary40012100!B$11</f>
        <v>1.8999999999999998E-8</v>
      </c>
      <c r="AG4" s="1">
        <f>1/1000*DataSummary40012100!C$11</f>
        <v>0</v>
      </c>
      <c r="AH4" s="1">
        <f>1/1000*DataSummary40012100!D$11</f>
        <v>0</v>
      </c>
      <c r="AI4" s="1">
        <f>1/1000*DataSummary40012100!E$11</f>
        <v>0</v>
      </c>
      <c r="AJ4" s="1">
        <f>1/1000*DataSummary40012100!F$11</f>
        <v>0</v>
      </c>
      <c r="AK4" s="1">
        <f>1/1000*DataSummary40012100!G$11</f>
        <v>0</v>
      </c>
      <c r="AL4" s="1">
        <f>1/1000*DataSummary40012100!H$11</f>
        <v>0</v>
      </c>
      <c r="AM4" s="1">
        <f>1/1000*DataSummary40012100!I$11</f>
        <v>0</v>
      </c>
      <c r="AN4" s="1">
        <f>1/1000*DataSummary40012100!J$11</f>
        <v>1.5827500000000001E-4</v>
      </c>
      <c r="AO4" s="1">
        <f>1/1000*DataSummary40012100!K$11</f>
        <v>5.03408E-4</v>
      </c>
      <c r="AP4" s="1">
        <f>1/1000*DataSummary40012100!L$11</f>
        <v>5.8984599999999999E-4</v>
      </c>
      <c r="AQ4" s="1">
        <f>1/1000*DataSummary40012100!M$11</f>
        <v>1.1798099999999999E-4</v>
      </c>
      <c r="AR4" s="1">
        <f>1/1000*DataSummary40012100!N$11</f>
        <v>0</v>
      </c>
      <c r="AS4" s="1">
        <f>1/1000*DataSummary40012100!O$11</f>
        <v>9.9300000000000006E-7</v>
      </c>
      <c r="AT4" s="1">
        <f>1/1000*DataSummary40012100!P$11</f>
        <v>0</v>
      </c>
      <c r="AU4" s="1">
        <f>1/1000*DataSummary40012100!Q$11</f>
        <v>0</v>
      </c>
      <c r="AV4" s="1">
        <f>1/1000*DataSummary40012100!R$11</f>
        <v>6.437999999999999E-5</v>
      </c>
      <c r="AW4" s="1">
        <f>1/1000*DataSummary40012100!S$11</f>
        <v>7.3029799999999999E-4</v>
      </c>
      <c r="AX4" s="1">
        <f>1/1000*DataSummary40012100!T$11</f>
        <v>2.6121499999999997E-4</v>
      </c>
      <c r="AY4" s="1">
        <f>1/1000*DataSummary40012100!U$11</f>
        <v>1.4639899999999999E-4</v>
      </c>
      <c r="AZ4" s="51">
        <f>1/1000*DataSummary40012100!V$11</f>
        <v>1.3970440000000001E-3</v>
      </c>
      <c r="BA4" s="51">
        <f>1/1000*DataSummary40012100!W$11</f>
        <v>2.0070639999999998E-3</v>
      </c>
      <c r="BB4" s="51">
        <f>1/1000*DataSummary40012100!X$11</f>
        <v>9.9327000000000006E-5</v>
      </c>
      <c r="BC4" s="51">
        <f>1/1000*DataSummary40012100!Y$11</f>
        <v>2.4480500000000001E-4</v>
      </c>
      <c r="BD4" s="1">
        <f>1/1000*DataSummary40012100!Z$11</f>
        <v>0</v>
      </c>
      <c r="BE4" s="1"/>
      <c r="BF4" s="1"/>
      <c r="BG4" s="1"/>
      <c r="BH4" s="1"/>
      <c r="BI4" s="1">
        <f>1/1000*DataSummary40012200!B$11</f>
        <v>1.9610156E-2</v>
      </c>
      <c r="BJ4" s="1">
        <f>1/1000*DataSummary40012200!C$11</f>
        <v>5.0329093999999998E-2</v>
      </c>
      <c r="BK4" s="1">
        <f>1/1000*DataSummary40012200!D$11</f>
        <v>4.0561355E-2</v>
      </c>
      <c r="BL4" s="1">
        <f>1/1000*DataSummary40012200!E$11</f>
        <v>4.6528062000000002E-2</v>
      </c>
      <c r="BM4" s="1">
        <f>1/1000*DataSummary40012200!F$11</f>
        <v>5.6479641999999997E-2</v>
      </c>
      <c r="BN4" s="1">
        <f>1/1000*DataSummary40012200!G$11</f>
        <v>4.9910843000000003E-2</v>
      </c>
      <c r="BO4" s="1">
        <f>1/1000*DataSummary40012200!H$11</f>
        <v>5.8519036000000003E-2</v>
      </c>
      <c r="BP4" s="1">
        <f>1/1000*DataSummary40012200!I$11</f>
        <v>7.5783382999999996E-2</v>
      </c>
      <c r="BQ4" s="1">
        <f>1/1000*DataSummary40012200!J$11</f>
        <v>0.11519813699999999</v>
      </c>
      <c r="BR4" s="1">
        <f>1/1000*DataSummary40012200!K$11</f>
        <v>0.12628814999999999</v>
      </c>
      <c r="BS4" s="1">
        <f>1/1000*DataSummary40012200!L$11</f>
        <v>0.20297820999999999</v>
      </c>
      <c r="BT4" s="1">
        <f>1/1000*DataSummary40012200!M$11</f>
        <v>0.235243167</v>
      </c>
      <c r="BU4" s="1">
        <f>1/1000*DataSummary40012200!N$11</f>
        <v>0.32367563100000002</v>
      </c>
      <c r="BV4" s="1">
        <f>1/1000*DataSummary40012200!O$11</f>
        <v>0.233318374</v>
      </c>
      <c r="BW4" s="1">
        <f>1/1000*DataSummary40012200!P$11</f>
        <v>0.47088527599999996</v>
      </c>
      <c r="BX4" s="1">
        <f>1/1000*DataSummary40012200!Q$11</f>
        <v>1.0020587889999999</v>
      </c>
      <c r="BY4" s="1">
        <f>1/1000*DataSummary40012200!R$11</f>
        <v>0.74117999400000001</v>
      </c>
      <c r="BZ4" s="1">
        <f>1/1000*DataSummary40012200!S$11</f>
        <v>0.75333555500000005</v>
      </c>
      <c r="CA4" s="1">
        <f>1/1000*DataSummary40012200!T$11</f>
        <v>0.60104120400000005</v>
      </c>
      <c r="CB4" s="1">
        <f>1/1000*DataSummary40012200!U$11</f>
        <v>0.50075125599999992</v>
      </c>
      <c r="CC4" s="1">
        <f>1/1000*DataSummary40012200!V$11</f>
        <v>0.52005619199999997</v>
      </c>
      <c r="CD4" s="1">
        <f>1/1000*DataSummary40012200!W$11</f>
        <v>0.73578233800000004</v>
      </c>
      <c r="CE4" s="1">
        <f>1/1000*DataSummary40012200!X$11</f>
        <v>0.65831940300000003</v>
      </c>
      <c r="CF4" s="1">
        <f>1/1000*DataSummary40012200!Y$11</f>
        <v>0.74040668899999995</v>
      </c>
      <c r="CG4" s="1">
        <f>1/1000*DataSummary40012200!Z$11</f>
        <v>0</v>
      </c>
      <c r="CH4" s="1"/>
      <c r="CI4" s="1"/>
      <c r="CJ4" s="1"/>
      <c r="CK4" s="1"/>
      <c r="CL4" s="1">
        <f>1/1000*DataSummary40012900!B$11</f>
        <v>9.2369950000000006E-2</v>
      </c>
      <c r="CM4" s="1">
        <f>1/1000*DataSummary40012900!C$11</f>
        <v>4.7701634999999999E-2</v>
      </c>
      <c r="CN4" s="1">
        <f>1/1000*DataSummary40012900!D$11</f>
        <v>3.2523534E-2</v>
      </c>
      <c r="CO4" s="1">
        <f>1/1000*DataSummary40012900!E$11</f>
        <v>1.9972672E-2</v>
      </c>
      <c r="CP4" s="1">
        <f>1/1000*DataSummary40012900!F$11</f>
        <v>1.9817946999999999E-2</v>
      </c>
      <c r="CQ4" s="1">
        <f>1/1000*DataSummary40012900!G$11</f>
        <v>1.8174028000000002E-2</v>
      </c>
      <c r="CR4" s="1">
        <f>1/1000*DataSummary40012900!H$11</f>
        <v>2.6328789000000002E-2</v>
      </c>
      <c r="CS4" s="1">
        <f>1/1000*DataSummary40012900!I$11</f>
        <v>3.3430056999999999E-2</v>
      </c>
      <c r="CT4" s="1">
        <f>1/1000*DataSummary40012900!J$11</f>
        <v>4.6776204000000002E-2</v>
      </c>
      <c r="CU4" s="1">
        <f>1/1000*DataSummary40012900!K$11</f>
        <v>6.9733915999999993E-2</v>
      </c>
      <c r="CV4" s="1">
        <f>1/1000*DataSummary40012900!L$11</f>
        <v>0.10728282</v>
      </c>
      <c r="CW4" s="1">
        <f>1/1000*DataSummary40012900!M$11</f>
        <v>0.11954025</v>
      </c>
      <c r="CX4" s="1">
        <f>1/1000*DataSummary40012900!N$11</f>
        <v>0.16736860299999998</v>
      </c>
      <c r="CY4" s="1">
        <f>1/1000*DataSummary40012900!O$11</f>
        <v>0.107507858</v>
      </c>
      <c r="CZ4" s="1">
        <f>1/1000*DataSummary40012900!P$11</f>
        <v>0.202961905</v>
      </c>
      <c r="DA4" s="1">
        <f>1/1000*DataSummary40012900!Q$11</f>
        <v>0.125204221</v>
      </c>
      <c r="DB4" s="1">
        <f>1/1000*DataSummary40012900!R$11</f>
        <v>6.5761541999999992E-2</v>
      </c>
      <c r="DC4" s="1">
        <f>1/1000*DataSummary40012900!S$11</f>
        <v>5.4886229999999998E-3</v>
      </c>
      <c r="DD4" s="1">
        <f>1/1000*DataSummary40012900!T$11</f>
        <v>1.3908380000000001E-3</v>
      </c>
      <c r="DE4" s="1">
        <f>1/1000*DataSummary40012900!U$11</f>
        <v>6.4509699999999997E-4</v>
      </c>
      <c r="DF4" s="1">
        <f>1/1000*DataSummary40012900!V$11</f>
        <v>2.2628919000000001E-2</v>
      </c>
      <c r="DG4" s="1">
        <f>1/1000*DataSummary40012900!W$11</f>
        <v>8.6353568999999991E-2</v>
      </c>
      <c r="DH4" s="1">
        <f>1/1000*DataSummary40012900!X$11</f>
        <v>2.4846020999999999E-2</v>
      </c>
      <c r="DI4" s="1">
        <f>1/1000*DataSummary40012900!Y$11</f>
        <v>5.5044282999999999E-2</v>
      </c>
      <c r="DJ4" s="1">
        <f>1/1000*DataSummary40012900!Z$11</f>
        <v>0</v>
      </c>
    </row>
    <row r="5" spans="1:114" x14ac:dyDescent="0.25">
      <c r="A5" s="2" t="str">
        <f>DataSummary40011000!A$22</f>
        <v>Malaysia</v>
      </c>
      <c r="B5" s="1" t="s">
        <v>47</v>
      </c>
      <c r="C5" s="1">
        <f>1/1000*DataSummary40011000!B$22</f>
        <v>0.20805907499999998</v>
      </c>
      <c r="D5" s="1">
        <f>1/1000*DataSummary40011000!C$22</f>
        <v>0.160035758</v>
      </c>
      <c r="E5" s="1">
        <f>1/1000*DataSummary40011000!D$22</f>
        <v>8.8138750000000002E-2</v>
      </c>
      <c r="F5" s="1">
        <f>1/1000*DataSummary40011000!E$22</f>
        <v>9.5466673000000002E-2</v>
      </c>
      <c r="G5" s="1">
        <f>1/1000*DataSummary40011000!F$22</f>
        <v>8.7084663999999992E-2</v>
      </c>
      <c r="H5" s="1">
        <f>1/1000*DataSummary40011000!G$22</f>
        <v>6.9275823E-2</v>
      </c>
      <c r="I5" s="1">
        <f>1/1000*DataSummary40011000!H$22</f>
        <v>7.4945914000000002E-2</v>
      </c>
      <c r="J5" s="1">
        <f>1/1000*DataSummary40011000!I$22</f>
        <v>9.7759391000000001E-2</v>
      </c>
      <c r="K5" s="1">
        <f>1/1000*DataSummary40011000!J$22</f>
        <v>0.111544699</v>
      </c>
      <c r="L5" s="1">
        <f>1/1000*DataSummary40011000!K$22</f>
        <v>9.4686186999999991E-2</v>
      </c>
      <c r="M5" s="1">
        <f>1/1000*DataSummary40011000!L$22</f>
        <v>0.13287558099999999</v>
      </c>
      <c r="N5" s="1">
        <f>1/1000*DataSummary40011000!M$22</f>
        <v>0.13208646400000001</v>
      </c>
      <c r="O5" s="1">
        <f>1/1000*DataSummary40011000!N$22</f>
        <v>0.13002787899999999</v>
      </c>
      <c r="P5" s="1">
        <f>1/1000*DataSummary40011000!O$22</f>
        <v>8.3311464000000002E-2</v>
      </c>
      <c r="Q5" s="1">
        <f>1/1000*DataSummary40011000!P$22</f>
        <v>0.16847363400000001</v>
      </c>
      <c r="R5" s="1">
        <f>1/1000*DataSummary40011000!Q$22</f>
        <v>0.20353888999999997</v>
      </c>
      <c r="S5" s="1">
        <f>1/1000*DataSummary40011000!R$22</f>
        <v>0.12805165900000001</v>
      </c>
      <c r="T5" s="1">
        <f>1/1000*DataSummary40011000!S$22</f>
        <v>0.107602907</v>
      </c>
      <c r="U5" s="1">
        <f>1/1000*DataSummary40011000!T$22</f>
        <v>8.8478484999999996E-2</v>
      </c>
      <c r="V5" s="1">
        <f>1/1000*DataSummary40011000!U$22</f>
        <v>6.7200591000000004E-2</v>
      </c>
      <c r="W5" s="1">
        <f>1/1000*DataSummary40011000!V$22</f>
        <v>6.1131787E-2</v>
      </c>
      <c r="X5" s="1">
        <f>1/1000*DataSummary40011000!W$22</f>
        <v>7.851893900000001E-2</v>
      </c>
      <c r="Y5" s="1">
        <f>1/1000*DataSummary40011000!X$22</f>
        <v>5.7042850999999999E-2</v>
      </c>
      <c r="Z5" s="1">
        <f>1/1000*DataSummary40011000!Y$22</f>
        <v>4.8079760999999999E-2</v>
      </c>
      <c r="AA5" s="1">
        <f>1/1000*DataSummary40011000!Z$22</f>
        <v>0</v>
      </c>
      <c r="AB5" s="1"/>
      <c r="AC5" s="1"/>
      <c r="AD5" s="1"/>
      <c r="AE5" s="1"/>
      <c r="AF5" s="1">
        <f>1/1000*DataSummary40012100!B$22</f>
        <v>7.1796599000000003E-2</v>
      </c>
      <c r="AG5" s="1">
        <f>1/1000*DataSummary40012100!C$22</f>
        <v>5.0095505999999998E-2</v>
      </c>
      <c r="AH5" s="1">
        <f>1/1000*DataSummary40012100!D$22</f>
        <v>2.8387873000000001E-2</v>
      </c>
      <c r="AI5" s="1">
        <f>1/1000*DataSummary40012100!E$22</f>
        <v>1.5598947E-2</v>
      </c>
      <c r="AJ5" s="1">
        <f>1/1000*DataSummary40012100!F$22</f>
        <v>6.638578E-3</v>
      </c>
      <c r="AK5" s="1">
        <f>1/1000*DataSummary40012100!G$22</f>
        <v>6.2245929999999996E-3</v>
      </c>
      <c r="AL5" s="1">
        <f>1/1000*DataSummary40012100!H$22</f>
        <v>7.2513989999999995E-3</v>
      </c>
      <c r="AM5" s="1">
        <f>1/1000*DataSummary40012100!I$22</f>
        <v>6.5744050000000002E-3</v>
      </c>
      <c r="AN5" s="1">
        <f>1/1000*DataSummary40012100!J$22</f>
        <v>1.4385995E-2</v>
      </c>
      <c r="AO5" s="1">
        <f>1/1000*DataSummary40012100!K$22</f>
        <v>1.1080428999999999E-2</v>
      </c>
      <c r="AP5" s="1">
        <f>1/1000*DataSummary40012100!L$22</f>
        <v>9.0474889999999988E-3</v>
      </c>
      <c r="AQ5" s="1">
        <f>1/1000*DataSummary40012100!M$22</f>
        <v>9.943571E-3</v>
      </c>
      <c r="AR5" s="1">
        <f>1/1000*DataSummary40012100!N$22</f>
        <v>1.047293E-2</v>
      </c>
      <c r="AS5" s="1">
        <f>1/1000*DataSummary40012100!O$22</f>
        <v>2.4781099999999999E-3</v>
      </c>
      <c r="AT5" s="1">
        <f>1/1000*DataSummary40012100!P$22</f>
        <v>3.5555019E-2</v>
      </c>
      <c r="AU5" s="1">
        <f>1/1000*DataSummary40012100!Q$22</f>
        <v>1.4148325999999999E-2</v>
      </c>
      <c r="AV5" s="1">
        <f>1/1000*DataSummary40012100!R$22</f>
        <v>2.2251599E-2</v>
      </c>
      <c r="AW5" s="1">
        <f>1/1000*DataSummary40012100!S$22</f>
        <v>3.0753394E-2</v>
      </c>
      <c r="AX5" s="1">
        <f>1/1000*DataSummary40012100!T$22</f>
        <v>1.5619048999999999E-2</v>
      </c>
      <c r="AY5" s="1">
        <f>1/1000*DataSummary40012100!U$22</f>
        <v>6.9029460000000001E-3</v>
      </c>
      <c r="AZ5" s="51">
        <f>1/1000*DataSummary40012100!V$22</f>
        <v>2.2707440000000003E-3</v>
      </c>
      <c r="BA5" s="51">
        <f>1/1000*DataSummary40012100!W$22</f>
        <v>2.4807379999999997E-3</v>
      </c>
      <c r="BB5" s="51">
        <f>1/1000*DataSummary40012100!X$22</f>
        <v>1.855146E-3</v>
      </c>
      <c r="BC5" s="51">
        <f>1/1000*DataSummary40012100!Y$22</f>
        <v>3.30745E-3</v>
      </c>
      <c r="BD5" s="1">
        <f>1/1000*DataSummary40012100!Z$22</f>
        <v>0</v>
      </c>
      <c r="BE5" s="1"/>
      <c r="BF5" s="1"/>
      <c r="BG5" s="1"/>
      <c r="BH5" s="1"/>
      <c r="BI5" s="1">
        <f>1/1000*DataSummary40012200!B$22</f>
        <v>1.058973653</v>
      </c>
      <c r="BJ5" s="1">
        <f>1/1000*DataSummary40012200!C$22</f>
        <v>0.81161019899999998</v>
      </c>
      <c r="BK5" s="1">
        <f>1/1000*DataSummary40012200!D$22</f>
        <v>0.58533918299999999</v>
      </c>
      <c r="BL5" s="1">
        <f>1/1000*DataSummary40012200!E$22</f>
        <v>0.48841569200000001</v>
      </c>
      <c r="BM5" s="1">
        <f>1/1000*DataSummary40012200!F$22</f>
        <v>0.568694908</v>
      </c>
      <c r="BN5" s="1">
        <f>1/1000*DataSummary40012200!G$22</f>
        <v>0.41216351599999995</v>
      </c>
      <c r="BO5" s="1">
        <f>1/1000*DataSummary40012200!H$22</f>
        <v>0.56356594599999998</v>
      </c>
      <c r="BP5" s="1">
        <f>1/1000*DataSummary40012200!I$22</f>
        <v>0.82471657199999993</v>
      </c>
      <c r="BQ5" s="1">
        <f>1/1000*DataSummary40012200!J$22</f>
        <v>1.229011469</v>
      </c>
      <c r="BR5" s="1">
        <f>1/1000*DataSummary40012200!K$22</f>
        <v>1.4118303269999999</v>
      </c>
      <c r="BS5" s="1">
        <f>1/1000*DataSummary40012200!L$22</f>
        <v>2.090625449</v>
      </c>
      <c r="BT5" s="1">
        <f>1/1000*DataSummary40012200!M$22</f>
        <v>1.9836943380000001</v>
      </c>
      <c r="BU5" s="1">
        <f>1/1000*DataSummary40012200!N$22</f>
        <v>2.2770759869999999</v>
      </c>
      <c r="BV5" s="1">
        <f>1/1000*DataSummary40012200!O$22</f>
        <v>1.175153989</v>
      </c>
      <c r="BW5" s="1">
        <f>1/1000*DataSummary40012200!P$22</f>
        <v>2.647355718</v>
      </c>
      <c r="BX5" s="1">
        <f>1/1000*DataSummary40012200!Q$22</f>
        <v>4.1101065539999997</v>
      </c>
      <c r="BY5" s="1">
        <f>1/1000*DataSummary40012200!R$22</f>
        <v>2.3826724869999998</v>
      </c>
      <c r="BZ5" s="1">
        <f>1/1000*DataSummary40012200!S$22</f>
        <v>2.0677077110000002</v>
      </c>
      <c r="CA5" s="1">
        <f>1/1000*DataSummary40012200!T$22</f>
        <v>1.279490877</v>
      </c>
      <c r="CB5" s="1">
        <f>1/1000*DataSummary40012200!U$22</f>
        <v>0.95278158099999999</v>
      </c>
      <c r="CC5" s="1">
        <f>1/1000*DataSummary40012200!V$22</f>
        <v>0.80338384099999993</v>
      </c>
      <c r="CD5" s="1">
        <f>1/1000*DataSummary40012200!W$22</f>
        <v>1.0160710849999999</v>
      </c>
      <c r="CE5" s="1">
        <f>1/1000*DataSummary40012200!X$22</f>
        <v>0.87353274400000003</v>
      </c>
      <c r="CF5" s="1">
        <f>1/1000*DataSummary40012200!Y$22</f>
        <v>0.85795982800000004</v>
      </c>
      <c r="CG5" s="1">
        <f>1/1000*DataSummary40012200!Z$22</f>
        <v>0</v>
      </c>
      <c r="CH5" s="1"/>
      <c r="CI5" s="1"/>
      <c r="CJ5" s="1"/>
      <c r="CK5" s="1"/>
      <c r="CL5" s="1">
        <f>1/1000*DataSummary40012900!B$22</f>
        <v>5.6339015999999999E-2</v>
      </c>
      <c r="CM5" s="1">
        <f>1/1000*DataSummary40012900!C$22</f>
        <v>3.7079662999999999E-2</v>
      </c>
      <c r="CN5" s="1">
        <f>1/1000*DataSummary40012900!D$22</f>
        <v>2.1228887999999998E-2</v>
      </c>
      <c r="CO5" s="1">
        <f>1/1000*DataSummary40012900!E$22</f>
        <v>1.7184908999999998E-2</v>
      </c>
      <c r="CP5" s="1">
        <f>1/1000*DataSummary40012900!F$22</f>
        <v>1.4256286999999999E-2</v>
      </c>
      <c r="CQ5" s="1">
        <f>1/1000*DataSummary40012900!G$22</f>
        <v>8.7644690000000004E-3</v>
      </c>
      <c r="CR5" s="1">
        <f>1/1000*DataSummary40012900!H$22</f>
        <v>9.9952600000000006E-3</v>
      </c>
      <c r="CS5" s="1">
        <f>1/1000*DataSummary40012900!I$22</f>
        <v>1.3458452999999999E-2</v>
      </c>
      <c r="CT5" s="1">
        <f>1/1000*DataSummary40012900!J$22</f>
        <v>1.6250851E-2</v>
      </c>
      <c r="CU5" s="1">
        <f>1/1000*DataSummary40012900!K$22</f>
        <v>1.0713536999999999E-2</v>
      </c>
      <c r="CV5" s="1">
        <f>1/1000*DataSummary40012900!L$22</f>
        <v>1.3945343999999998E-2</v>
      </c>
      <c r="CW5" s="1">
        <f>1/1000*DataSummary40012900!M$22</f>
        <v>9.7414059999999993E-3</v>
      </c>
      <c r="CX5" s="1">
        <f>1/1000*DataSummary40012900!N$22</f>
        <v>1.3531203E-2</v>
      </c>
      <c r="CY5" s="1">
        <f>1/1000*DataSummary40012900!O$22</f>
        <v>6.0520439999999995E-3</v>
      </c>
      <c r="CZ5" s="1">
        <f>1/1000*DataSummary40012900!P$22</f>
        <v>1.2066678999999999E-2</v>
      </c>
      <c r="DA5" s="1">
        <f>1/1000*DataSummary40012900!Q$22</f>
        <v>1.1871682E-2</v>
      </c>
      <c r="DB5" s="1">
        <f>1/1000*DataSummary40012900!R$22</f>
        <v>1.2671308000000001E-2</v>
      </c>
      <c r="DC5" s="1">
        <f>1/1000*DataSummary40012900!S$22</f>
        <v>2.1925113E-2</v>
      </c>
      <c r="DD5" s="1">
        <f>1/1000*DataSummary40012900!T$22</f>
        <v>1.4381985999999999E-2</v>
      </c>
      <c r="DE5" s="1">
        <f>1/1000*DataSummary40012900!U$22</f>
        <v>7.2456960000000003E-3</v>
      </c>
      <c r="DF5" s="1">
        <f>1/1000*DataSummary40012900!V$22</f>
        <v>4.3347580000000002E-3</v>
      </c>
      <c r="DG5" s="1">
        <f>1/1000*DataSummary40012900!W$22</f>
        <v>3.5849779999999999E-3</v>
      </c>
      <c r="DH5" s="1">
        <f>1/1000*DataSummary40012900!X$22</f>
        <v>2.6429369999999997E-3</v>
      </c>
      <c r="DI5" s="1">
        <f>1/1000*DataSummary40012900!Y$22</f>
        <v>1.162204E-3</v>
      </c>
      <c r="DJ5" s="1">
        <f>1/1000*DataSummary40012900!Z$22</f>
        <v>0</v>
      </c>
    </row>
    <row r="6" spans="1:114" x14ac:dyDescent="0.25">
      <c r="A6" s="2" t="str">
        <f>DataSummary40011000!A$30</f>
        <v>Thailand</v>
      </c>
      <c r="B6" s="1" t="s">
        <v>47</v>
      </c>
      <c r="C6" s="1">
        <f>1/1000*DataSummary40011000!B$30</f>
        <v>0.341887406</v>
      </c>
      <c r="D6" s="1">
        <f>1/1000*DataSummary40011000!C$30</f>
        <v>0.27350646499999998</v>
      </c>
      <c r="E6" s="1">
        <f>1/1000*DataSummary40011000!D$30</f>
        <v>0.21655504499999997</v>
      </c>
      <c r="F6" s="1">
        <f>1/1000*DataSummary40011000!E$30</f>
        <v>0.174451202</v>
      </c>
      <c r="G6" s="1">
        <f>1/1000*DataSummary40011000!F$30</f>
        <v>0.23275598699999997</v>
      </c>
      <c r="H6" s="1">
        <f>1/1000*DataSummary40011000!G$30</f>
        <v>0.26238698999999999</v>
      </c>
      <c r="I6" s="1">
        <f>1/1000*DataSummary40011000!H$30</f>
        <v>0.32149043599999999</v>
      </c>
      <c r="J6" s="1">
        <f>1/1000*DataSummary40011000!I$30</f>
        <v>0.54608924199999997</v>
      </c>
      <c r="K6" s="1">
        <f>1/1000*DataSummary40011000!J$30</f>
        <v>0.71171033699999997</v>
      </c>
      <c r="L6" s="1">
        <f>1/1000*DataSummary40011000!K$30</f>
        <v>0.75452891099999997</v>
      </c>
      <c r="M6" s="1">
        <f>1/1000*DataSummary40011000!L$30</f>
        <v>1.2242624069999999</v>
      </c>
      <c r="N6" s="1">
        <f>1/1000*DataSummary40011000!M$30</f>
        <v>1.266405287</v>
      </c>
      <c r="O6" s="1">
        <f>1/1000*DataSummary40011000!N$30</f>
        <v>1.3874194630000001</v>
      </c>
      <c r="P6" s="1">
        <f>1/1000*DataSummary40011000!O$30</f>
        <v>1.1950051369999999</v>
      </c>
      <c r="Q6" s="1">
        <f>1/1000*DataSummary40011000!P$30</f>
        <v>1.88193762</v>
      </c>
      <c r="R6" s="1">
        <f>1/1000*DataSummary40011000!Q$30</f>
        <v>2.54146195</v>
      </c>
      <c r="S6" s="1">
        <f>1/1000*DataSummary40011000!R$30</f>
        <v>1.9908977999999999</v>
      </c>
      <c r="T6" s="1">
        <f>1/1000*DataSummary40011000!S$30</f>
        <v>1.7798709339999998</v>
      </c>
      <c r="U6" s="1">
        <f>1/1000*DataSummary40011000!T$30</f>
        <v>1.427497569</v>
      </c>
      <c r="V6" s="1">
        <f>1/1000*DataSummary40011000!U$30</f>
        <v>1.154416146</v>
      </c>
      <c r="W6" s="1">
        <f>1/1000*DataSummary40011000!V$30</f>
        <v>1.1310957420000001</v>
      </c>
      <c r="X6" s="1">
        <f>1/1000*DataSummary40011000!W$30</f>
        <v>1.5262995260000001</v>
      </c>
      <c r="Y6" s="1">
        <f>1/1000*DataSummary40011000!X$30</f>
        <v>1.3542051669999999</v>
      </c>
      <c r="Z6" s="1">
        <f>1/1000*DataSummary40011000!Y$30</f>
        <v>1.149280166</v>
      </c>
      <c r="AA6" s="1">
        <f>1/1000*DataSummary40011000!Z$30</f>
        <v>0</v>
      </c>
      <c r="AB6" s="1"/>
      <c r="AC6" s="1"/>
      <c r="AD6" s="1"/>
      <c r="AE6" s="1"/>
      <c r="AF6" s="1">
        <f>1/1000*DataSummary40012100!B$30</f>
        <v>1.6582910949999998</v>
      </c>
      <c r="AG6" s="1">
        <f>1/1000*DataSummary40012100!C$30</f>
        <v>1.0884401739999998</v>
      </c>
      <c r="AH6" s="1">
        <f>1/1000*DataSummary40012100!D$30</f>
        <v>0.75144270899999999</v>
      </c>
      <c r="AI6" s="1">
        <f>1/1000*DataSummary40012100!E$30</f>
        <v>0.64305095299999993</v>
      </c>
      <c r="AJ6" s="1">
        <f>1/1000*DataSummary40012100!F$30</f>
        <v>0.72673584299999994</v>
      </c>
      <c r="AK6" s="1">
        <f>1/1000*DataSummary40012100!G$30</f>
        <v>0.57072568899999998</v>
      </c>
      <c r="AL6" s="1">
        <f>1/1000*DataSummary40012100!H$30</f>
        <v>0.77647345199999995</v>
      </c>
      <c r="AM6" s="1">
        <f>1/1000*DataSummary40012100!I$30</f>
        <v>1.189397681</v>
      </c>
      <c r="AN6" s="1">
        <f>1/1000*DataSummary40012100!J$30</f>
        <v>1.3028710059999999</v>
      </c>
      <c r="AO6" s="1">
        <f>1/1000*DataSummary40012100!K$30</f>
        <v>1.2986673069999999</v>
      </c>
      <c r="AP6" s="1">
        <f>1/1000*DataSummary40012100!L$30</f>
        <v>1.897125277</v>
      </c>
      <c r="AQ6" s="1">
        <f>1/1000*DataSummary40012100!M$30</f>
        <v>1.8563532249999999</v>
      </c>
      <c r="AR6" s="1">
        <f>1/1000*DataSummary40012100!N$30</f>
        <v>2.0789697539999996</v>
      </c>
      <c r="AS6" s="1">
        <f>1/1000*DataSummary40012100!O$30</f>
        <v>1.2680119569999999</v>
      </c>
      <c r="AT6" s="1">
        <f>1/1000*DataSummary40012100!P$30</f>
        <v>2.3099049589999998</v>
      </c>
      <c r="AU6" s="1">
        <f>1/1000*DataSummary40012100!Q$30</f>
        <v>4.2912513670000001</v>
      </c>
      <c r="AV6" s="1">
        <f>1/1000*DataSummary40012100!R$30</f>
        <v>2.231719419</v>
      </c>
      <c r="AW6" s="1">
        <f>1/1000*DataSummary40012100!S$30</f>
        <v>2.2780890249999999</v>
      </c>
      <c r="AX6" s="1">
        <f>1/1000*DataSummary40012100!T$30</f>
        <v>1.4938875730000001</v>
      </c>
      <c r="AY6" s="1">
        <f>1/1000*DataSummary40012100!U$30</f>
        <v>1.0400311659999999</v>
      </c>
      <c r="AZ6" s="51">
        <f>1/1000*DataSummary40012100!V$30</f>
        <v>0.88351960399999996</v>
      </c>
      <c r="BA6" s="51">
        <f>1/1000*DataSummary40012100!W$30</f>
        <v>1.4333826509999998</v>
      </c>
      <c r="BB6" s="51">
        <f>1/1000*DataSummary40012100!X$30</f>
        <v>0.89899289999999998</v>
      </c>
      <c r="BC6" s="51">
        <f>1/1000*DataSummary40012100!Y$30</f>
        <v>0.76322217400000003</v>
      </c>
      <c r="BD6" s="1">
        <f>1/1000*DataSummary40012100!Z$30</f>
        <v>0</v>
      </c>
      <c r="BE6" s="1"/>
      <c r="BF6" s="1"/>
      <c r="BG6" s="1"/>
      <c r="BH6" s="1"/>
      <c r="BI6" s="1">
        <f>1/1000*DataSummary40012200!B$30</f>
        <v>2.9254729999999996E-3</v>
      </c>
      <c r="BJ6" s="1">
        <f>1/1000*DataSummary40012200!C$30</f>
        <v>2.4260839999999998E-3</v>
      </c>
      <c r="BK6" s="1">
        <f>1/1000*DataSummary40012200!D$30</f>
        <v>1.7967629999999998E-3</v>
      </c>
      <c r="BL6" s="1">
        <f>1/1000*DataSummary40012200!E$30</f>
        <v>1.2663910000000002E-3</v>
      </c>
      <c r="BM6" s="1">
        <f>1/1000*DataSummary40012200!F$30</f>
        <v>9.678629999999999E-4</v>
      </c>
      <c r="BN6" s="1">
        <f>1/1000*DataSummary40012200!G$30</f>
        <v>1.9089E-5</v>
      </c>
      <c r="BO6" s="1">
        <f>1/1000*DataSummary40012200!H$30</f>
        <v>1.1880425E-2</v>
      </c>
      <c r="BP6" s="1">
        <f>1/1000*DataSummary40012200!I$30</f>
        <v>1.7101386999999999E-2</v>
      </c>
      <c r="BQ6" s="1">
        <f>1/1000*DataSummary40012200!J$30</f>
        <v>2.8024260999999998E-2</v>
      </c>
      <c r="BR6" s="1">
        <f>1/1000*DataSummary40012200!K$30</f>
        <v>3.8575738000000005E-2</v>
      </c>
      <c r="BS6" s="1">
        <f>1/1000*DataSummary40012200!L$30</f>
        <v>5.0310204999999997E-2</v>
      </c>
      <c r="BT6" s="1">
        <f>1/1000*DataSummary40012200!M$30</f>
        <v>1.8753254779999999</v>
      </c>
      <c r="BU6" s="1">
        <f>1/1000*DataSummary40012200!N$30</f>
        <v>2.6477734259999997</v>
      </c>
      <c r="BV6" s="1">
        <f>1/1000*DataSummary40012200!O$30</f>
        <v>1.476277464</v>
      </c>
      <c r="BW6" s="1">
        <f>1/1000*DataSummary40012200!P$30</f>
        <v>3.0664440449999999</v>
      </c>
      <c r="BX6" s="1">
        <f>1/1000*DataSummary40012200!Q$30</f>
        <v>5.6961951559999999</v>
      </c>
      <c r="BY6" s="1">
        <f>1/1000*DataSummary40012200!R$30</f>
        <v>4.2045325940000007</v>
      </c>
      <c r="BZ6" s="1">
        <f>1/1000*DataSummary40012200!S$30</f>
        <v>3.9192711469999999</v>
      </c>
      <c r="CA6" s="1">
        <f>1/1000*DataSummary40012200!T$30</f>
        <v>2.92964739</v>
      </c>
      <c r="CB6" s="1">
        <f>1/1000*DataSummary40012200!U$30</f>
        <v>2.6708617909999997</v>
      </c>
      <c r="CC6" s="1">
        <f>1/1000*DataSummary40012200!V$30</f>
        <v>2.343269474</v>
      </c>
      <c r="CD6" s="1">
        <f>1/1000*DataSummary40012200!W$30</f>
        <v>2.8798692360000002</v>
      </c>
      <c r="CE6" s="1">
        <f>1/1000*DataSummary40012200!X$30</f>
        <v>2.2220107429999998</v>
      </c>
      <c r="CF6" s="1">
        <f>1/1000*DataSummary40012200!Y$30</f>
        <v>2.1637089060000001</v>
      </c>
      <c r="CG6" s="1">
        <f>1/1000*DataSummary40012200!Z$30</f>
        <v>0</v>
      </c>
      <c r="CH6" s="1"/>
      <c r="CI6" s="1"/>
      <c r="CJ6" s="1"/>
      <c r="CK6" s="1"/>
      <c r="CL6" s="1">
        <f>1/1000*DataSummary40012900!B$30</f>
        <v>0.49744084599999999</v>
      </c>
      <c r="CM6" s="1">
        <f>1/1000*DataSummary40012900!C$30</f>
        <v>0.48878103999999994</v>
      </c>
      <c r="CN6" s="1">
        <f>1/1000*DataSummary40012900!D$30</f>
        <v>0.37262889399999999</v>
      </c>
      <c r="CO6" s="1">
        <f>1/1000*DataSummary40012900!E$30</f>
        <v>0.34008428699999999</v>
      </c>
      <c r="CP6" s="1">
        <f>1/1000*DataSummary40012900!F$30</f>
        <v>0.5489499109999999</v>
      </c>
      <c r="CQ6" s="1">
        <f>1/1000*DataSummary40012900!G$30</f>
        <v>0.48807575199999997</v>
      </c>
      <c r="CR6" s="1">
        <f>1/1000*DataSummary40012900!H$30</f>
        <v>0.62791734399999999</v>
      </c>
      <c r="CS6" s="1">
        <f>1/1000*DataSummary40012900!I$30</f>
        <v>1.0441708839999999</v>
      </c>
      <c r="CT6" s="1">
        <f>1/1000*DataSummary40012900!J$30</f>
        <v>1.3717233219999998</v>
      </c>
      <c r="CU6" s="1">
        <f>1/1000*DataSummary40012900!K$30</f>
        <v>1.602825556</v>
      </c>
      <c r="CV6" s="1">
        <f>1/1000*DataSummary40012900!L$30</f>
        <v>2.2585106869999998</v>
      </c>
      <c r="CW6" s="1">
        <f>1/1000*DataSummary40012900!M$30</f>
        <v>0.64104760399999994</v>
      </c>
      <c r="CX6" s="1">
        <f>1/1000*DataSummary40012900!N$30</f>
        <v>0.60670941199999995</v>
      </c>
      <c r="CY6" s="1">
        <f>1/1000*DataSummary40012900!O$30</f>
        <v>0.36830890899999996</v>
      </c>
      <c r="CZ6" s="1">
        <f>1/1000*DataSummary40012900!P$30</f>
        <v>0.63736019399999999</v>
      </c>
      <c r="DA6" s="1">
        <f>1/1000*DataSummary40012900!Q$30</f>
        <v>0.64727728500000004</v>
      </c>
      <c r="DB6" s="1">
        <f>1/1000*DataSummary40012900!R$30</f>
        <v>0.31827445199999999</v>
      </c>
      <c r="DC6" s="1">
        <f>1/1000*DataSummary40012900!S$30</f>
        <v>0.25603283599999999</v>
      </c>
      <c r="DD6" s="1">
        <f>1/1000*DataSummary40012900!T$30</f>
        <v>0.17034445199999998</v>
      </c>
      <c r="DE6" s="1">
        <f>1/1000*DataSummary40012900!U$30</f>
        <v>0.10949705999999999</v>
      </c>
      <c r="DF6" s="1">
        <f>1/1000*DataSummary40012900!V$30</f>
        <v>5.2294159999999999E-2</v>
      </c>
      <c r="DG6" s="1">
        <f>1/1000*DataSummary40012900!W$30</f>
        <v>0.18324861099999998</v>
      </c>
      <c r="DH6" s="1">
        <f>1/1000*DataSummary40012900!X$30</f>
        <v>0.12526354000000001</v>
      </c>
      <c r="DI6" s="1">
        <f>1/1000*DataSummary40012900!Y$30</f>
        <v>6.5957765999999987E-2</v>
      </c>
      <c r="DJ6" s="1">
        <f>1/1000*DataSummary40012900!Z$30</f>
        <v>0</v>
      </c>
    </row>
    <row r="7" spans="1:114" x14ac:dyDescent="0.25">
      <c r="A7" s="2" t="str">
        <f>DataSummary40011000!A$33</f>
        <v>Viet Nam</v>
      </c>
      <c r="B7" s="1" t="s">
        <v>47</v>
      </c>
      <c r="C7" s="1">
        <f>1/1000*DataSummary40011000!B$33</f>
        <v>0</v>
      </c>
      <c r="D7" s="1">
        <f>1/1000*DataSummary40011000!C$33</f>
        <v>0</v>
      </c>
      <c r="E7" s="1">
        <f>1/1000*DataSummary40011000!D$33</f>
        <v>0</v>
      </c>
      <c r="F7" s="1">
        <f>1/1000*DataSummary40011000!E$33</f>
        <v>0</v>
      </c>
      <c r="G7" s="1">
        <f>1/1000*DataSummary40011000!F$33</f>
        <v>6.8019999999999999E-3</v>
      </c>
      <c r="H7" s="1">
        <f>1/1000*DataSummary40011000!G$33</f>
        <v>3.5230959999999999E-3</v>
      </c>
      <c r="I7" s="1">
        <f>1/1000*DataSummary40011000!H$33</f>
        <v>1.542494E-2</v>
      </c>
      <c r="J7" s="1">
        <f>1/1000*DataSummary40011000!I$33</f>
        <v>1.2162314E-2</v>
      </c>
      <c r="K7" s="1">
        <f>1/1000*DataSummary40011000!J$33</f>
        <v>0.13313083799999997</v>
      </c>
      <c r="L7" s="1">
        <f>1/1000*DataSummary40011000!K$33</f>
        <v>5.4396277E-2</v>
      </c>
      <c r="M7" s="1">
        <f>1/1000*DataSummary40011000!L$33</f>
        <v>0.124246681</v>
      </c>
      <c r="N7" s="1">
        <f>1/1000*DataSummary40011000!M$33</f>
        <v>0.19772958000000002</v>
      </c>
      <c r="O7" s="1">
        <f>1/1000*DataSummary40011000!N$33</f>
        <v>0.210828239</v>
      </c>
      <c r="P7" s="1">
        <f>1/1000*DataSummary40011000!O$33</f>
        <v>0.14604618799999999</v>
      </c>
      <c r="Q7" s="1">
        <f>1/1000*DataSummary40011000!P$33</f>
        <v>0.298129806</v>
      </c>
      <c r="R7" s="1">
        <f>1/1000*DataSummary40011000!Q$33</f>
        <v>0.37376556</v>
      </c>
      <c r="S7" s="1">
        <f>1/1000*DataSummary40011000!R$33</f>
        <v>0.10987968599999999</v>
      </c>
      <c r="T7" s="1">
        <f>1/1000*DataSummary40011000!S$33</f>
        <v>8.8966032E-2</v>
      </c>
      <c r="U7" s="1">
        <f>1/1000*DataSummary40011000!T$33</f>
        <v>8.4545465999999986E-2</v>
      </c>
      <c r="V7" s="1">
        <f>1/1000*DataSummary40011000!U$33</f>
        <v>7.4899682999999995E-2</v>
      </c>
      <c r="W7" s="1">
        <f>1/1000*DataSummary40011000!V$33</f>
        <v>7.8149636999999994E-2</v>
      </c>
      <c r="X7" s="1">
        <f>1/1000*DataSummary40011000!W$33</f>
        <v>0.11757798699999999</v>
      </c>
      <c r="Y7" s="1">
        <f>1/1000*DataSummary40011000!X$33</f>
        <v>0.11703845</v>
      </c>
      <c r="Z7" s="1">
        <f>1/1000*DataSummary40011000!Y$33</f>
        <v>0.15355712399999999</v>
      </c>
      <c r="AA7" s="1">
        <f>1/1000*DataSummary40011000!Z$33</f>
        <v>0</v>
      </c>
      <c r="AB7" s="1"/>
      <c r="AC7" s="1"/>
      <c r="AD7" s="1"/>
      <c r="AE7" s="1"/>
      <c r="AF7" s="1">
        <f>1/1000*DataSummary40012100!B$33</f>
        <v>0</v>
      </c>
      <c r="AG7" s="1">
        <f>1/1000*DataSummary40012100!C$33</f>
        <v>0</v>
      </c>
      <c r="AH7" s="1">
        <f>1/1000*DataSummary40012100!D$33</f>
        <v>0</v>
      </c>
      <c r="AI7" s="1">
        <f>1/1000*DataSummary40012100!E$33</f>
        <v>0</v>
      </c>
      <c r="AJ7" s="1">
        <f>1/1000*DataSummary40012100!F$33</f>
        <v>1.4039999999999999E-3</v>
      </c>
      <c r="AK7" s="1">
        <f>1/1000*DataSummary40012100!G$33</f>
        <v>0</v>
      </c>
      <c r="AL7" s="1">
        <f>1/1000*DataSummary40012100!H$33</f>
        <v>1.069172E-3</v>
      </c>
      <c r="AM7" s="1">
        <f>1/1000*DataSummary40012100!I$33</f>
        <v>1.059185E-3</v>
      </c>
      <c r="AN7" s="1">
        <f>1/1000*DataSummary40012100!J$33</f>
        <v>5.7278120000000005E-3</v>
      </c>
      <c r="AO7" s="1">
        <f>1/1000*DataSummary40012100!K$33</f>
        <v>1.4216809E-2</v>
      </c>
      <c r="AP7" s="1">
        <f>1/1000*DataSummary40012100!L$33</f>
        <v>0.102644745</v>
      </c>
      <c r="AQ7" s="1">
        <f>1/1000*DataSummary40012100!M$33</f>
        <v>5.2613350999999996E-2</v>
      </c>
      <c r="AR7" s="1">
        <f>1/1000*DataSummary40012100!N$33</f>
        <v>8.3700119000000003E-2</v>
      </c>
      <c r="AS7" s="1">
        <f>1/1000*DataSummary40012100!O$33</f>
        <v>4.6903503999999999E-2</v>
      </c>
      <c r="AT7" s="1">
        <f>1/1000*DataSummary40012100!P$33</f>
        <v>9.0430945999999998E-2</v>
      </c>
      <c r="AU7" s="1">
        <f>1/1000*DataSummary40012100!Q$33</f>
        <v>0.151796441</v>
      </c>
      <c r="AV7" s="1">
        <f>1/1000*DataSummary40012100!R$33</f>
        <v>0.20910521499999998</v>
      </c>
      <c r="AW7" s="1">
        <f>1/1000*DataSummary40012100!S$33</f>
        <v>0.144833095</v>
      </c>
      <c r="AX7" s="1">
        <f>1/1000*DataSummary40012100!T$33</f>
        <v>0.121363361</v>
      </c>
      <c r="AY7" s="1">
        <f>1/1000*DataSummary40012100!U$33</f>
        <v>0.10321214499999999</v>
      </c>
      <c r="AZ7" s="51">
        <f>1/1000*DataSummary40012100!V$33</f>
        <v>0.11172404999999999</v>
      </c>
      <c r="BA7" s="51">
        <f>1/1000*DataSummary40012100!W$33</f>
        <v>0.12896859799999999</v>
      </c>
      <c r="BB7" s="51">
        <f>1/1000*DataSummary40012100!X$33</f>
        <v>0.13283892999999999</v>
      </c>
      <c r="BC7" s="51">
        <f>1/1000*DataSummary40012100!Y$33</f>
        <v>0.13650316300000001</v>
      </c>
      <c r="BD7" s="1">
        <f>1/1000*DataSummary40012100!Z$33</f>
        <v>0</v>
      </c>
      <c r="BE7" s="1"/>
      <c r="BF7" s="1"/>
      <c r="BG7" s="1"/>
      <c r="BH7" s="1"/>
      <c r="BI7" s="1">
        <f>1/1000*DataSummary40012200!B$33</f>
        <v>0</v>
      </c>
      <c r="BJ7" s="1">
        <f>1/1000*DataSummary40012200!C$33</f>
        <v>0</v>
      </c>
      <c r="BK7" s="1">
        <f>1/1000*DataSummary40012200!D$33</f>
        <v>0</v>
      </c>
      <c r="BL7" s="1">
        <f>1/1000*DataSummary40012200!E$33</f>
        <v>0</v>
      </c>
      <c r="BM7" s="1">
        <f>1/1000*DataSummary40012200!F$33</f>
        <v>0.15772</v>
      </c>
      <c r="BN7" s="1">
        <f>1/1000*DataSummary40012200!G$33</f>
        <v>0.16088767099999998</v>
      </c>
      <c r="BO7" s="1">
        <f>1/1000*DataSummary40012200!H$33</f>
        <v>0.194860438</v>
      </c>
      <c r="BP7" s="1">
        <f>1/1000*DataSummary40012200!I$33</f>
        <v>0.289576687</v>
      </c>
      <c r="BQ7" s="1">
        <f>1/1000*DataSummary40012200!J$33</f>
        <v>0.18067120799999997</v>
      </c>
      <c r="BR7" s="1">
        <f>1/1000*DataSummary40012200!K$33</f>
        <v>0.211430759</v>
      </c>
      <c r="BS7" s="1">
        <f>1/1000*DataSummary40012200!L$33</f>
        <v>0.30135497099999997</v>
      </c>
      <c r="BT7" s="1">
        <f>1/1000*DataSummary40012200!M$33</f>
        <v>0.391125373</v>
      </c>
      <c r="BU7" s="1">
        <f>1/1000*DataSummary40012200!N$33</f>
        <v>0.35148945699999995</v>
      </c>
      <c r="BV7" s="1">
        <f>1/1000*DataSummary40012200!O$33</f>
        <v>0.22277273</v>
      </c>
      <c r="BW7" s="1">
        <f>1/1000*DataSummary40012200!P$33</f>
        <v>0.64710761000000006</v>
      </c>
      <c r="BX7" s="1">
        <f>1/1000*DataSummary40012200!Q$33</f>
        <v>1.2095449139999999</v>
      </c>
      <c r="BY7" s="1">
        <f>1/1000*DataSummary40012200!R$33</f>
        <v>2.1503092010000002</v>
      </c>
      <c r="BZ7" s="1">
        <f>1/1000*DataSummary40012200!S$33</f>
        <v>2.1368049539999996</v>
      </c>
      <c r="CA7" s="1">
        <f>1/1000*DataSummary40012200!T$33</f>
        <v>1.4607788909999999</v>
      </c>
      <c r="CB7" s="1">
        <f>1/1000*DataSummary40012200!U$33</f>
        <v>0.88569116799999992</v>
      </c>
      <c r="CC7" s="1">
        <f>1/1000*DataSummary40012200!V$33</f>
        <v>0.69045038199999997</v>
      </c>
      <c r="CD7" s="1">
        <f>1/1000*DataSummary40012200!W$33</f>
        <v>0.69514838800000001</v>
      </c>
      <c r="CE7" s="1">
        <f>1/1000*DataSummary40012200!X$33</f>
        <v>0.70287886600000005</v>
      </c>
      <c r="CF7" s="1">
        <f>1/1000*DataSummary40012200!Y$33</f>
        <v>0.71431984599999998</v>
      </c>
      <c r="CG7" s="1">
        <f>1/1000*DataSummary40012200!Z$33</f>
        <v>0</v>
      </c>
      <c r="CH7" s="1"/>
      <c r="CI7" s="1"/>
      <c r="CJ7" s="1"/>
      <c r="CK7" s="1"/>
      <c r="CL7" s="1">
        <f>1/1000*DataSummary40012900!B$33</f>
        <v>0</v>
      </c>
      <c r="CM7" s="1">
        <f>1/1000*DataSummary40012900!C$33</f>
        <v>0</v>
      </c>
      <c r="CN7" s="1">
        <f>1/1000*DataSummary40012900!D$33</f>
        <v>0</v>
      </c>
      <c r="CO7" s="1">
        <f>1/1000*DataSummary40012900!E$33</f>
        <v>0</v>
      </c>
      <c r="CP7" s="1">
        <f>1/1000*DataSummary40012900!F$33</f>
        <v>9.2999999999999997E-5</v>
      </c>
      <c r="CQ7" s="1">
        <f>1/1000*DataSummary40012900!G$33</f>
        <v>1.5612649999999998E-3</v>
      </c>
      <c r="CR7" s="1">
        <f>1/1000*DataSummary40012900!H$33</f>
        <v>5.9535616999999999E-2</v>
      </c>
      <c r="CS7" s="1">
        <f>1/1000*DataSummary40012900!I$33</f>
        <v>7.4894448000000002E-2</v>
      </c>
      <c r="CT7" s="1">
        <f>1/1000*DataSummary40012900!J$33</f>
        <v>0.16121756199999998</v>
      </c>
      <c r="CU7" s="1">
        <f>1/1000*DataSummary40012900!K$33</f>
        <v>0.43442077200000001</v>
      </c>
      <c r="CV7" s="1">
        <f>1/1000*DataSummary40012900!L$33</f>
        <v>0.60895839299999999</v>
      </c>
      <c r="CW7" s="1">
        <f>1/1000*DataSummary40012900!M$33</f>
        <v>0.66988565799999988</v>
      </c>
      <c r="CX7" s="1">
        <f>1/1000*DataSummary40012900!N$33</f>
        <v>0.91669433199999995</v>
      </c>
      <c r="CY7" s="1">
        <f>1/1000*DataSummary40012900!O$33</f>
        <v>0.6929374439999999</v>
      </c>
      <c r="CZ7" s="1">
        <f>1/1000*DataSummary40012900!P$33</f>
        <v>1.0517634069999999</v>
      </c>
      <c r="DA7" s="1">
        <f>1/1000*DataSummary40012900!Q$33</f>
        <v>1.2539601969999998</v>
      </c>
      <c r="DB7" s="1">
        <f>1/1000*DataSummary40012900!R$33</f>
        <v>2.6634115999999999E-2</v>
      </c>
      <c r="DC7" s="1">
        <f>1/1000*DataSummary40012900!S$33</f>
        <v>8.0725040000000012E-3</v>
      </c>
      <c r="DD7" s="1">
        <f>1/1000*DataSummary40012900!T$33</f>
        <v>2.1286679999999998E-3</v>
      </c>
      <c r="DE7" s="1">
        <f>1/1000*DataSummary40012900!U$33</f>
        <v>1.279496E-3</v>
      </c>
      <c r="DF7" s="1">
        <f>1/1000*DataSummary40012900!V$33</f>
        <v>7.13111E-4</v>
      </c>
      <c r="DG7" s="1">
        <f>1/1000*DataSummary40012900!W$33</f>
        <v>1.059356E-3</v>
      </c>
      <c r="DH7" s="1">
        <f>1/1000*DataSummary40012900!X$33</f>
        <v>7.4406500000000003E-4</v>
      </c>
      <c r="DI7" s="1">
        <f>1/1000*DataSummary40012900!Y$33</f>
        <v>4.2029699999999998E-4</v>
      </c>
      <c r="DJ7" s="1">
        <f>1/1000*DataSummary40012900!Z$33</f>
        <v>0</v>
      </c>
    </row>
    <row r="8" spans="1:114" x14ac:dyDescent="0.25">
      <c r="A8" s="2" t="s">
        <v>0</v>
      </c>
      <c r="B8" s="1" t="s">
        <v>47</v>
      </c>
      <c r="C8" s="1">
        <f t="shared" ref="C8:AA8" si="0">C1-SUM(C3:C7)</f>
        <v>0.29338729799999996</v>
      </c>
      <c r="D8" s="1">
        <f t="shared" si="0"/>
        <v>0.12799576000000001</v>
      </c>
      <c r="E8" s="1">
        <f t="shared" si="0"/>
        <v>9.0959591000000062E-2</v>
      </c>
      <c r="F8" s="1">
        <f t="shared" si="0"/>
        <v>7.3455371000000047E-2</v>
      </c>
      <c r="G8" s="1">
        <f t="shared" si="0"/>
        <v>8.5513604000000021E-2</v>
      </c>
      <c r="H8" s="1">
        <f t="shared" si="0"/>
        <v>6.3444674000000034E-2</v>
      </c>
      <c r="I8" s="1">
        <f t="shared" si="0"/>
        <v>5.2440871999999972E-2</v>
      </c>
      <c r="J8" s="1">
        <f t="shared" si="0"/>
        <v>0.10507266199999998</v>
      </c>
      <c r="K8" s="1">
        <f t="shared" si="0"/>
        <v>9.8467667000000203E-2</v>
      </c>
      <c r="L8" s="1">
        <f t="shared" si="0"/>
        <v>0.11189027899999981</v>
      </c>
      <c r="M8" s="1">
        <f t="shared" si="0"/>
        <v>0.14448684800000033</v>
      </c>
      <c r="N8" s="1">
        <f t="shared" si="0"/>
        <v>0.20426060899999965</v>
      </c>
      <c r="O8" s="1">
        <f t="shared" si="0"/>
        <v>0.20699056599999954</v>
      </c>
      <c r="P8" s="1">
        <f t="shared" si="0"/>
        <v>0.12598552400000029</v>
      </c>
      <c r="Q8" s="1">
        <f t="shared" si="0"/>
        <v>0.21985210000000022</v>
      </c>
      <c r="R8" s="1">
        <f t="shared" si="0"/>
        <v>0.37882780840000008</v>
      </c>
      <c r="S8" s="1">
        <f t="shared" si="0"/>
        <v>0.19943957979999904</v>
      </c>
      <c r="T8" s="1">
        <f t="shared" si="0"/>
        <v>0.18541039299999973</v>
      </c>
      <c r="U8" s="1">
        <f t="shared" si="0"/>
        <v>0.12797006099999964</v>
      </c>
      <c r="V8" s="1">
        <f t="shared" si="0"/>
        <v>9.8720539000000107E-2</v>
      </c>
      <c r="W8" s="1">
        <f t="shared" si="0"/>
        <v>0.10304111299999996</v>
      </c>
      <c r="X8" s="1">
        <f t="shared" si="0"/>
        <v>0.19734822099999971</v>
      </c>
      <c r="Y8" s="1">
        <f t="shared" si="0"/>
        <v>8.7864598000000127E-2</v>
      </c>
      <c r="Z8" s="1">
        <f t="shared" si="0"/>
        <v>0.16102946400000029</v>
      </c>
      <c r="AA8" s="1">
        <f t="shared" si="0"/>
        <v>9.1436750000000011E-2</v>
      </c>
      <c r="AB8" s="1"/>
      <c r="AC8" s="1"/>
      <c r="AD8" s="1"/>
      <c r="AE8" s="1"/>
      <c r="AF8" s="1">
        <f t="shared" ref="AF8:BD8" si="1">AF1-SUM(AF3:AF7)</f>
        <v>0.20232638500000011</v>
      </c>
      <c r="AG8" s="1">
        <f t="shared" si="1"/>
        <v>0.16087813100000004</v>
      </c>
      <c r="AH8" s="1">
        <f t="shared" si="1"/>
        <v>0.10292307399999989</v>
      </c>
      <c r="AI8" s="1">
        <f t="shared" si="1"/>
        <v>9.0893947999999947E-2</v>
      </c>
      <c r="AJ8" s="1">
        <f t="shared" si="1"/>
        <v>8.8214581999999986E-2</v>
      </c>
      <c r="AK8" s="1">
        <f t="shared" si="1"/>
        <v>7.3910563999999956E-2</v>
      </c>
      <c r="AL8" s="1">
        <f t="shared" si="1"/>
        <v>0.11321882599999977</v>
      </c>
      <c r="AM8" s="1">
        <f t="shared" si="1"/>
        <v>0.15041992100000012</v>
      </c>
      <c r="AN8" s="1">
        <f t="shared" si="1"/>
        <v>0.17169109799999993</v>
      </c>
      <c r="AO8" s="1">
        <f t="shared" si="1"/>
        <v>0.18311833900000019</v>
      </c>
      <c r="AP8" s="1">
        <f t="shared" si="1"/>
        <v>0.28435505400000016</v>
      </c>
      <c r="AQ8" s="1">
        <f t="shared" si="1"/>
        <v>0.19232801999999927</v>
      </c>
      <c r="AR8" s="1">
        <f t="shared" si="1"/>
        <v>0.27917457500000031</v>
      </c>
      <c r="AS8" s="1">
        <f t="shared" si="1"/>
        <v>0.11579834499999997</v>
      </c>
      <c r="AT8" s="1">
        <f t="shared" si="1"/>
        <v>0.48952164499999995</v>
      </c>
      <c r="AU8" s="1">
        <f t="shared" si="1"/>
        <v>0.41814598400000058</v>
      </c>
      <c r="AV8" s="1">
        <f t="shared" si="1"/>
        <v>0.44532790700000024</v>
      </c>
      <c r="AW8" s="1">
        <f t="shared" si="1"/>
        <v>0.20744402300000031</v>
      </c>
      <c r="AX8" s="1">
        <f t="shared" si="1"/>
        <v>0.25670142699999965</v>
      </c>
      <c r="AY8" s="1">
        <f t="shared" si="1"/>
        <v>0.22108172500000012</v>
      </c>
      <c r="AZ8" s="51">
        <f t="shared" si="1"/>
        <v>0.22075657199999998</v>
      </c>
      <c r="BA8" s="51">
        <f t="shared" si="1"/>
        <v>0.32244375799999991</v>
      </c>
      <c r="BB8" s="51">
        <f t="shared" si="1"/>
        <v>0.26037055600000025</v>
      </c>
      <c r="BC8" s="51">
        <f t="shared" si="1"/>
        <v>0.21594513800000015</v>
      </c>
      <c r="BD8" s="1">
        <f t="shared" si="1"/>
        <v>1.4551431999999998E-2</v>
      </c>
      <c r="BE8" s="1"/>
      <c r="BF8" s="1"/>
      <c r="BG8" s="1"/>
      <c r="BH8" s="1"/>
      <c r="BI8" s="1">
        <f t="shared" ref="BI8:CG8" si="2">BI1-SUM(BI3:BI7)</f>
        <v>0.47914254499999975</v>
      </c>
      <c r="BJ8" s="1">
        <f t="shared" si="2"/>
        <v>0.30321752100000054</v>
      </c>
      <c r="BK8" s="1">
        <f t="shared" si="2"/>
        <v>0.18849512700000037</v>
      </c>
      <c r="BL8" s="1">
        <f t="shared" si="2"/>
        <v>0.18142715799999998</v>
      </c>
      <c r="BM8" s="1">
        <f t="shared" si="2"/>
        <v>0.19228865799999983</v>
      </c>
      <c r="BN8" s="1">
        <f t="shared" si="2"/>
        <v>0.14996383700000004</v>
      </c>
      <c r="BO8" s="1">
        <f t="shared" si="2"/>
        <v>0.1319654210000003</v>
      </c>
      <c r="BP8" s="1">
        <f t="shared" si="2"/>
        <v>0.19284835400000055</v>
      </c>
      <c r="BQ8" s="1">
        <f t="shared" si="2"/>
        <v>0.24741335900000072</v>
      </c>
      <c r="BR8" s="1">
        <f t="shared" si="2"/>
        <v>0.30040350500000024</v>
      </c>
      <c r="BS8" s="1">
        <f t="shared" si="2"/>
        <v>0.4616987899999998</v>
      </c>
      <c r="BT8" s="1">
        <f t="shared" si="2"/>
        <v>0.64823091300000435</v>
      </c>
      <c r="BU8" s="1">
        <f t="shared" si="2"/>
        <v>1.0349941949999995</v>
      </c>
      <c r="BV8" s="1">
        <f t="shared" si="2"/>
        <v>0.55997036199999961</v>
      </c>
      <c r="BW8" s="1">
        <f t="shared" si="2"/>
        <v>1.2305238579999997</v>
      </c>
      <c r="BX8" s="1">
        <f t="shared" si="2"/>
        <v>1.2645910415999957</v>
      </c>
      <c r="BY8" s="1">
        <f t="shared" si="2"/>
        <v>0.92671550700000083</v>
      </c>
      <c r="BZ8" s="1">
        <f t="shared" si="2"/>
        <v>0.84810569239999722</v>
      </c>
      <c r="CA8" s="1">
        <f t="shared" si="2"/>
        <v>0.55863016400000198</v>
      </c>
      <c r="CB8" s="1">
        <f t="shared" si="2"/>
        <v>0.37301856800000266</v>
      </c>
      <c r="CC8" s="1">
        <f t="shared" si="2"/>
        <v>0.44275280000000095</v>
      </c>
      <c r="CD8" s="1">
        <f t="shared" si="2"/>
        <v>0.67951611699999859</v>
      </c>
      <c r="CE8" s="1">
        <f t="shared" si="2"/>
        <v>0.53619802999999955</v>
      </c>
      <c r="CF8" s="1">
        <f t="shared" si="2"/>
        <v>0.59483921299999842</v>
      </c>
      <c r="CG8" s="1">
        <f t="shared" si="2"/>
        <v>0.135882105</v>
      </c>
      <c r="CH8" s="1"/>
      <c r="CI8" s="1"/>
      <c r="CJ8" s="1"/>
      <c r="CK8" s="1"/>
      <c r="CL8" s="1">
        <f t="shared" ref="CL8:DJ8" si="3">CL1-SUM(CL3:CL7)</f>
        <v>0.14245687100000004</v>
      </c>
      <c r="CM8" s="1">
        <f t="shared" si="3"/>
        <v>0.12957811699999999</v>
      </c>
      <c r="CN8" s="1">
        <f t="shared" si="3"/>
        <v>8.9399216000000115E-2</v>
      </c>
      <c r="CO8" s="1">
        <f t="shared" si="3"/>
        <v>8.5707969999999967E-2</v>
      </c>
      <c r="CP8" s="1">
        <f t="shared" si="3"/>
        <v>7.6381162999999863E-2</v>
      </c>
      <c r="CQ8" s="1">
        <f t="shared" si="3"/>
        <v>7.6862498000000223E-2</v>
      </c>
      <c r="CR8" s="1">
        <f t="shared" si="3"/>
        <v>0.10093105000000013</v>
      </c>
      <c r="CS8" s="1">
        <f t="shared" si="3"/>
        <v>0.16250836899999976</v>
      </c>
      <c r="CT8" s="1">
        <f t="shared" si="3"/>
        <v>0.23262784700000005</v>
      </c>
      <c r="CU8" s="1">
        <f t="shared" si="3"/>
        <v>0.21319565200000001</v>
      </c>
      <c r="CV8" s="1">
        <f t="shared" si="3"/>
        <v>0.24024314900000032</v>
      </c>
      <c r="CW8" s="1">
        <f t="shared" si="3"/>
        <v>0.23938124900000002</v>
      </c>
      <c r="CX8" s="1">
        <f t="shared" si="3"/>
        <v>0.30211937599999983</v>
      </c>
      <c r="CY8" s="1">
        <f t="shared" si="3"/>
        <v>0.20079050200000004</v>
      </c>
      <c r="CZ8" s="1">
        <f t="shared" si="3"/>
        <v>0.3622481689999999</v>
      </c>
      <c r="DA8" s="1">
        <f t="shared" si="3"/>
        <v>0.60136457360000062</v>
      </c>
      <c r="DB8" s="1">
        <f t="shared" si="3"/>
        <v>0.53773906119999992</v>
      </c>
      <c r="DC8" s="1">
        <f t="shared" si="3"/>
        <v>0.41885987799999996</v>
      </c>
      <c r="DD8" s="1">
        <f t="shared" si="3"/>
        <v>0.34732723700000001</v>
      </c>
      <c r="DE8" s="1">
        <f t="shared" si="3"/>
        <v>0.32604875500000008</v>
      </c>
      <c r="DF8" s="1">
        <f t="shared" si="3"/>
        <v>0.29429989000000001</v>
      </c>
      <c r="DG8" s="1">
        <f t="shared" si="3"/>
        <v>0.37721253599999993</v>
      </c>
      <c r="DH8" s="1">
        <f t="shared" si="3"/>
        <v>0.29772297299999995</v>
      </c>
      <c r="DI8" s="1">
        <f t="shared" si="3"/>
        <v>0.29723061699999997</v>
      </c>
      <c r="DJ8" s="1">
        <f t="shared" si="3"/>
        <v>1.5145993999999998E-2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A27C0-A06F-4E80-BE3B-8343BBDBD251}">
  <dimension ref="A1:Z38"/>
  <sheetViews>
    <sheetView workbookViewId="0">
      <pane xSplit="1" ySplit="2" topLeftCell="B3" activePane="bottomRight" state="frozen"/>
      <selection activeCell="N9" sqref="N9"/>
      <selection pane="topRight" activeCell="N9" sqref="N9"/>
      <selection pane="bottomLeft" activeCell="N9" sqref="N9"/>
      <selection pane="bottomRight" activeCell="N9" sqref="N9"/>
    </sheetView>
  </sheetViews>
  <sheetFormatPr defaultRowHeight="12.5" x14ac:dyDescent="0.25"/>
  <cols>
    <col min="1" max="1" width="17.26953125" bestFit="1" customWidth="1"/>
    <col min="2" max="26" width="5.6328125" customWidth="1"/>
  </cols>
  <sheetData>
    <row r="1" spans="1:26" x14ac:dyDescent="0.25">
      <c r="B1" s="2">
        <f t="shared" ref="B1:Z1" si="0">SUM(B3:B34)</f>
        <v>891.00803499999995</v>
      </c>
      <c r="C1" s="2">
        <f t="shared" si="0"/>
        <v>590.11875199999997</v>
      </c>
      <c r="D1" s="2">
        <f t="shared" si="0"/>
        <v>411.85452200000003</v>
      </c>
      <c r="E1" s="2">
        <f t="shared" si="0"/>
        <v>354.57852800000006</v>
      </c>
      <c r="F1" s="2">
        <f t="shared" si="0"/>
        <v>421.10661499999998</v>
      </c>
      <c r="G1" s="2">
        <f t="shared" si="0"/>
        <v>407.49330800000001</v>
      </c>
      <c r="H1" s="2">
        <f t="shared" si="0"/>
        <v>471.59238399999998</v>
      </c>
      <c r="I1" s="2">
        <f t="shared" si="0"/>
        <v>773.87864200000001</v>
      </c>
      <c r="J1" s="2">
        <f t="shared" si="0"/>
        <v>1070.721358</v>
      </c>
      <c r="K1" s="2">
        <f t="shared" si="0"/>
        <v>1023.6304699999998</v>
      </c>
      <c r="L1" s="2">
        <f t="shared" si="0"/>
        <v>1643.2496040000001</v>
      </c>
      <c r="M1" s="2">
        <f t="shared" si="0"/>
        <v>1815.9869949999998</v>
      </c>
      <c r="N1" s="2">
        <f t="shared" si="0"/>
        <v>1957.0501289999997</v>
      </c>
      <c r="O1" s="2">
        <f t="shared" si="0"/>
        <v>1564.4786100000001</v>
      </c>
      <c r="P1" s="2">
        <f t="shared" si="0"/>
        <v>2606.1677070000001</v>
      </c>
      <c r="Q1" s="2">
        <f t="shared" si="0"/>
        <v>3533.9407033999996</v>
      </c>
      <c r="R1" s="2">
        <f t="shared" si="0"/>
        <v>2445.8421067999993</v>
      </c>
      <c r="S1" s="2">
        <f t="shared" si="0"/>
        <v>2171.1940259999997</v>
      </c>
      <c r="T1" s="2">
        <f t="shared" si="0"/>
        <v>1736.9879999999998</v>
      </c>
      <c r="U1" s="2">
        <f t="shared" si="0"/>
        <v>1403.4738239999999</v>
      </c>
      <c r="V1" s="2">
        <f t="shared" si="0"/>
        <v>1387.0394470000001</v>
      </c>
      <c r="W1" s="2">
        <f t="shared" si="0"/>
        <v>1937.4252189999997</v>
      </c>
      <c r="X1" s="2">
        <f t="shared" si="0"/>
        <v>1695.6098139999999</v>
      </c>
      <c r="Y1" s="2">
        <f t="shared" si="0"/>
        <v>1629.1027240000001</v>
      </c>
      <c r="Z1" s="2">
        <f t="shared" si="0"/>
        <v>91.436750000000004</v>
      </c>
    </row>
    <row r="2" spans="1:26" x14ac:dyDescent="0.25">
      <c r="B2">
        <f>Summary40011000!$A$3</f>
        <v>1996</v>
      </c>
      <c r="C2">
        <f>Summary40011000!$A$4</f>
        <v>1997</v>
      </c>
      <c r="D2">
        <f>Summary40011000!$A$5</f>
        <v>1998</v>
      </c>
      <c r="E2">
        <f>Summary40011000!$A$6</f>
        <v>1999</v>
      </c>
      <c r="F2">
        <f>Summary40011000!$A$7</f>
        <v>2000</v>
      </c>
      <c r="G2">
        <f>Summary40011000!$A$8</f>
        <v>2001</v>
      </c>
      <c r="H2">
        <f>Summary40011000!$A$9</f>
        <v>2002</v>
      </c>
      <c r="I2">
        <f>Summary40011000!$A$10</f>
        <v>2003</v>
      </c>
      <c r="J2">
        <f>0+(Summary40011000!$A$11)</f>
        <v>2004</v>
      </c>
      <c r="K2">
        <f>0+(Summary40011000!$A$12)</f>
        <v>2005</v>
      </c>
      <c r="L2">
        <f>Summary40011000!$A$13</f>
        <v>2006</v>
      </c>
      <c r="M2">
        <f>Summary40011000!$A$14</f>
        <v>2007</v>
      </c>
      <c r="N2">
        <f>Summary40011000!$A$15</f>
        <v>2008</v>
      </c>
      <c r="O2">
        <f>Summary40011000!$A$16</f>
        <v>2009</v>
      </c>
      <c r="P2">
        <f>Summary40011000!$A$17</f>
        <v>2010</v>
      </c>
      <c r="Q2">
        <f>Summary40011000!$A$18</f>
        <v>2011</v>
      </c>
      <c r="R2">
        <f>Summary40011000!$A$19</f>
        <v>2012</v>
      </c>
      <c r="S2">
        <f>Summary40011000!$A$20</f>
        <v>2013</v>
      </c>
      <c r="T2">
        <f>Summary40011000!$A$21</f>
        <v>2014</v>
      </c>
      <c r="U2">
        <f>Summary40011000!$A$22</f>
        <v>2015</v>
      </c>
      <c r="V2">
        <f>Summary40011000!$A$23</f>
        <v>2016</v>
      </c>
      <c r="W2">
        <f>Summary40011000!$A$24</f>
        <v>2017</v>
      </c>
      <c r="X2">
        <f>Summary40011000!$A$25</f>
        <v>2018</v>
      </c>
      <c r="Y2">
        <f>Summary40011000!$A$26</f>
        <v>2019</v>
      </c>
      <c r="Z2">
        <f>Summary40011000!$A$27</f>
        <v>2020</v>
      </c>
    </row>
    <row r="3" spans="1:26" x14ac:dyDescent="0.25">
      <c r="A3" s="2" t="str">
        <f>Summary40011000!$C$2</f>
        <v>EU-28</v>
      </c>
      <c r="B3" s="2">
        <f>Summary40011000!$C$3</f>
        <v>5.7640099999999954</v>
      </c>
      <c r="C3" s="2">
        <f>Summary40011000!$C$4</f>
        <v>6.9798569999999991</v>
      </c>
      <c r="D3" s="2">
        <f>Summary40011000!$C$5</f>
        <v>6.1319160000000004</v>
      </c>
      <c r="E3" s="2">
        <f>Summary40011000!$C$6</f>
        <v>5.2332080000000012</v>
      </c>
      <c r="F3" s="2">
        <f>Summary40011000!$C$7</f>
        <v>4.7454539999999987</v>
      </c>
      <c r="G3" s="2">
        <f>Summary40011000!$C$8</f>
        <v>5.4522499999999994</v>
      </c>
      <c r="H3" s="2">
        <f>Summary40011000!$C$9</f>
        <v>5.6490100000000005</v>
      </c>
      <c r="I3" s="2">
        <f>Summary40011000!$C$10</f>
        <v>11.592957999999996</v>
      </c>
      <c r="J3" s="2">
        <f>Summary40011000!$C$11</f>
        <v>8.3873660000000001</v>
      </c>
      <c r="K3" s="2">
        <f>Summary40011000!$C$12</f>
        <v>9.9305470000000042</v>
      </c>
      <c r="L3" s="2">
        <f>Summary40011000!$C$13</f>
        <v>13.123471999999992</v>
      </c>
      <c r="M3" s="2">
        <f>Summary40011000!$C$14</f>
        <v>23.116793999999999</v>
      </c>
      <c r="N3" s="2">
        <f>Summary40011000!$C$15</f>
        <v>12.650070999999997</v>
      </c>
      <c r="O3" s="2">
        <f>Summary40011000!$C$16</f>
        <v>5.2645049999999998</v>
      </c>
      <c r="P3" s="2">
        <f>Summary40011000!$C$17</f>
        <v>7.2430870000000027</v>
      </c>
      <c r="Q3" s="2">
        <f>Summary40011000!$C$18</f>
        <v>10.935012000000029</v>
      </c>
      <c r="R3" s="2">
        <f>Summary40011000!$C$19</f>
        <v>10.300221999999991</v>
      </c>
      <c r="S3" s="2">
        <f>Summary40011000!$C$20</f>
        <v>7.2342610000000036</v>
      </c>
      <c r="T3" s="2">
        <f>Summary40011000!$C$21</f>
        <v>6.6678719999999885</v>
      </c>
      <c r="U3" s="2">
        <f>Summary40011000!$C$22</f>
        <v>5.0937390000000065</v>
      </c>
      <c r="V3" s="2">
        <f>Summary40011000!$C$23</f>
        <v>5.3145519999999919</v>
      </c>
      <c r="W3" s="2">
        <f>Summary40011000!$C$24</f>
        <v>5.8862290000000002</v>
      </c>
      <c r="X3" s="2">
        <f>Summary40011000!$C$25</f>
        <v>10.260514999999998</v>
      </c>
      <c r="Y3" s="2">
        <f>Summary40011000!$C$26</f>
        <v>8.406374999999997</v>
      </c>
      <c r="Z3" s="2">
        <f>Summary40011000!$C$27</f>
        <v>4.2479879999999994</v>
      </c>
    </row>
    <row r="4" spans="1:26" x14ac:dyDescent="0.25">
      <c r="A4" t="str">
        <f>Summary40011000!$D$2</f>
        <v>China</v>
      </c>
      <c r="B4" s="2">
        <f>Summary40011000!$D$3</f>
        <v>0.103254</v>
      </c>
      <c r="C4" s="2">
        <f>Summary40011000!$D$4</f>
        <v>0.67484699999999997</v>
      </c>
      <c r="D4" s="2">
        <f>Summary40011000!$D$5</f>
        <v>0.72350399999999992</v>
      </c>
      <c r="E4" s="2">
        <f>Summary40011000!$D$6</f>
        <v>0.206484</v>
      </c>
      <c r="F4" s="2">
        <f>Summary40011000!$D$7</f>
        <v>3.4809999999999997E-3</v>
      </c>
      <c r="G4" s="2">
        <f>Summary40011000!$D$8</f>
        <v>3.0720000000000001E-3</v>
      </c>
      <c r="H4" s="2">
        <f>Summary40011000!$D$9</f>
        <v>0</v>
      </c>
      <c r="I4" s="2">
        <f>Summary40011000!$D$10</f>
        <v>0.18440799999999999</v>
      </c>
      <c r="J4" s="2">
        <f>Summary40011000!$D$11</f>
        <v>5.1102999999999996E-2</v>
      </c>
      <c r="K4" s="2">
        <f>Summary40011000!$D$12</f>
        <v>4.9886E-2</v>
      </c>
      <c r="L4" s="2">
        <f>Summary40011000!$D$13</f>
        <v>0.12391999999999999</v>
      </c>
      <c r="M4" s="2">
        <f>Summary40011000!$D$14</f>
        <v>0.12318399999999999</v>
      </c>
      <c r="N4" s="2">
        <f>Summary40011000!$D$15</f>
        <v>0.64217799999999992</v>
      </c>
      <c r="O4" s="2">
        <f>Summary40011000!$D$16</f>
        <v>4.7049999999999995E-2</v>
      </c>
      <c r="P4" s="2">
        <f>Summary40011000!$D$17</f>
        <v>2.0657399999999999</v>
      </c>
      <c r="Q4" s="2">
        <f>Summary40011000!$D$18</f>
        <v>0.96475699999999998</v>
      </c>
      <c r="R4" s="2">
        <f>Summary40011000!$D$19</f>
        <v>0.13809099999999999</v>
      </c>
      <c r="S4" s="2">
        <f>Summary40011000!$D$20</f>
        <v>5.6991480000000001</v>
      </c>
      <c r="T4" s="2">
        <f>Summary40011000!$D$21</f>
        <v>0.31936500000000001</v>
      </c>
      <c r="U4" s="2">
        <f>Summary40011000!$D$22</f>
        <v>0.23768</v>
      </c>
      <c r="V4" s="2">
        <f>Summary40011000!$D$23</f>
        <v>0.26801900000000001</v>
      </c>
      <c r="W4" s="2">
        <f>Summary40011000!$D$24</f>
        <v>0.63056299999999998</v>
      </c>
      <c r="X4" s="2">
        <f>Summary40011000!$D$25</f>
        <v>0.60569099999999998</v>
      </c>
      <c r="Y4" s="2">
        <f>Summary40011000!$D$26</f>
        <v>0.84323300000000001</v>
      </c>
      <c r="Z4" s="2">
        <f>Summary40011000!$D$27</f>
        <v>0</v>
      </c>
    </row>
    <row r="5" spans="1:26" x14ac:dyDescent="0.25">
      <c r="A5" t="str">
        <f>Summary40011000!$E$2</f>
        <v>Hong Kong</v>
      </c>
      <c r="B5" s="2">
        <f>Summary40011000!$E$3</f>
        <v>35.603946000000001</v>
      </c>
      <c r="C5" s="2">
        <f>Summary40011000!$E$4</f>
        <v>29.240952</v>
      </c>
      <c r="D5" s="2">
        <f>Summary40011000!$E$5</f>
        <v>20.951264999999999</v>
      </c>
      <c r="E5" s="2">
        <f>Summary40011000!$E$6</f>
        <v>15.128373999999999</v>
      </c>
      <c r="F5" s="2">
        <f>Summary40011000!$E$7</f>
        <v>17.936097</v>
      </c>
      <c r="G5" s="2">
        <f>Summary40011000!$E$8</f>
        <v>9.8075650000000003</v>
      </c>
      <c r="H5" s="2">
        <f>Summary40011000!$E$9</f>
        <v>10.276361</v>
      </c>
      <c r="I5" s="2">
        <f>Summary40011000!$E$10</f>
        <v>11.924524999999999</v>
      </c>
      <c r="J5" s="2">
        <f>Summary40011000!$E$11</f>
        <v>16.626777000000001</v>
      </c>
      <c r="K5" s="2">
        <f>Summary40011000!$E$12</f>
        <v>17.246786999999998</v>
      </c>
      <c r="L5" s="2">
        <f>Summary40011000!$E$13</f>
        <v>22.379163999999999</v>
      </c>
      <c r="M5" s="2">
        <f>Summary40011000!$E$14</f>
        <v>19.436564000000001</v>
      </c>
      <c r="N5" s="2">
        <f>Summary40011000!$E$15</f>
        <v>16.201851999999999</v>
      </c>
      <c r="O5" s="2">
        <f>Summary40011000!$E$16</f>
        <v>8.664947999999999</v>
      </c>
      <c r="P5" s="2">
        <f>Summary40011000!$E$17</f>
        <v>12.983556999999999</v>
      </c>
      <c r="Q5" s="2">
        <f>Summary40011000!$E$18</f>
        <v>10.465057</v>
      </c>
      <c r="R5" s="2">
        <f>Summary40011000!$E$19</f>
        <v>6.2701750000000001</v>
      </c>
      <c r="S5" s="2">
        <f>Summary40011000!$E$20</f>
        <v>5.2932589999999999</v>
      </c>
      <c r="T5" s="2">
        <f>Summary40011000!$E$21</f>
        <v>4.1941869999999994</v>
      </c>
      <c r="U5" s="2">
        <f>Summary40011000!$E$22</f>
        <v>7.7319199999999997</v>
      </c>
      <c r="V5" s="2">
        <f>Summary40011000!$E$23</f>
        <v>5.2292290000000001</v>
      </c>
      <c r="W5" s="2">
        <f>Summary40011000!$E$24</f>
        <v>6.057188</v>
      </c>
      <c r="X5" s="2">
        <f>Summary40011000!$E$25</f>
        <v>4.7004760000000001</v>
      </c>
      <c r="Y5" s="2">
        <f>Summary40011000!$E$26</f>
        <v>1.1545779999999999</v>
      </c>
      <c r="Z5" s="2">
        <f>Summary40011000!$E$27</f>
        <v>0</v>
      </c>
    </row>
    <row r="6" spans="1:26" x14ac:dyDescent="0.25">
      <c r="A6" t="str">
        <f>Summary40011000!$F$2</f>
        <v>Australia</v>
      </c>
      <c r="B6" s="2">
        <f>Summary40011000!$F$3</f>
        <v>0.231269</v>
      </c>
      <c r="C6" s="2">
        <f>Summary40011000!$F$4</f>
        <v>6.9314000000000001E-2</v>
      </c>
      <c r="D6" s="2">
        <f>Summary40011000!$F$5</f>
        <v>2.4815999999999998E-2</v>
      </c>
      <c r="E6" s="2">
        <f>Summary40011000!$F$6</f>
        <v>1.0077430000000001</v>
      </c>
      <c r="F6" s="2">
        <f>Summary40011000!$F$7</f>
        <v>1.8611949999999999</v>
      </c>
      <c r="G6" s="2">
        <f>Summary40011000!$F$8</f>
        <v>2.669416</v>
      </c>
      <c r="H6" s="2">
        <f>Summary40011000!$F$9</f>
        <v>2.3828329999999998</v>
      </c>
      <c r="I6" s="2">
        <f>Summary40011000!$F$10</f>
        <v>2.443085</v>
      </c>
      <c r="J6" s="2">
        <f>Summary40011000!$F$11</f>
        <v>0.282086</v>
      </c>
      <c r="K6" s="2">
        <f>Summary40011000!$F$12</f>
        <v>0.18184999999999998</v>
      </c>
      <c r="L6" s="2">
        <f>Summary40011000!$F$13</f>
        <v>0.107987</v>
      </c>
      <c r="M6" s="2">
        <f>Summary40011000!$F$14</f>
        <v>0.26730799999999999</v>
      </c>
      <c r="N6" s="2">
        <f>Summary40011000!$F$15</f>
        <v>0.69265199999999993</v>
      </c>
      <c r="O6" s="2">
        <f>Summary40011000!$F$16</f>
        <v>0.99015500000000001</v>
      </c>
      <c r="P6" s="2">
        <f>Summary40011000!$F$17</f>
        <v>1.080889</v>
      </c>
      <c r="Q6" s="2">
        <f>Summary40011000!$F$18</f>
        <v>2.427133</v>
      </c>
      <c r="R6" s="2">
        <f>Summary40011000!$F$19</f>
        <v>3.489325</v>
      </c>
      <c r="S6" s="2">
        <f>Summary40011000!$F$20</f>
        <v>3.420617</v>
      </c>
      <c r="T6" s="2">
        <f>Summary40011000!$F$21</f>
        <v>3.1154349999999997</v>
      </c>
      <c r="U6" s="2">
        <f>Summary40011000!$F$22</f>
        <v>2.9033089999999997</v>
      </c>
      <c r="V6" s="2">
        <f>Summary40011000!$F$23</f>
        <v>0.92006399999999999</v>
      </c>
      <c r="W6" s="2">
        <f>Summary40011000!$F$24</f>
        <v>3.3718999999999999E-2</v>
      </c>
      <c r="X6" s="2">
        <f>Summary40011000!$F$25</f>
        <v>0.51979999999999993</v>
      </c>
      <c r="Y6" s="2">
        <f>Summary40011000!$F$26</f>
        <v>0.61762899999999998</v>
      </c>
      <c r="Z6" s="2">
        <f>Summary40011000!$F$27</f>
        <v>0</v>
      </c>
    </row>
    <row r="7" spans="1:26" x14ac:dyDescent="0.25">
      <c r="A7" t="str">
        <f>Summary40011000!$G$2</f>
        <v>Brazil</v>
      </c>
      <c r="B7" s="2">
        <f>Summary40011000!$G$3</f>
        <v>2.8909999999999999E-3</v>
      </c>
      <c r="C7" s="2">
        <f>Summary40011000!$G$4</f>
        <v>2.9719999999999998E-3</v>
      </c>
      <c r="D7" s="2">
        <f>Summary40011000!$G$5</f>
        <v>1.5325E-2</v>
      </c>
      <c r="E7" s="2">
        <f>Summary40011000!$G$6</f>
        <v>4.091E-3</v>
      </c>
      <c r="F7" s="2">
        <f>Summary40011000!$G$7</f>
        <v>2.1141E-2</v>
      </c>
      <c r="G7" s="2">
        <f>Summary40011000!$G$8</f>
        <v>4.8899999999999994E-3</v>
      </c>
      <c r="H7" s="2">
        <f>Summary40011000!$G$9</f>
        <v>6.2500000000000001E-4</v>
      </c>
      <c r="I7" s="2">
        <f>Summary40011000!$G$10</f>
        <v>8.4349999999999998E-3</v>
      </c>
      <c r="J7" s="2">
        <f>Summary40011000!$G$11</f>
        <v>6.3999999999999994E-4</v>
      </c>
      <c r="K7" s="2">
        <f>Summary40011000!$G$12</f>
        <v>1.0319999999999999E-3</v>
      </c>
      <c r="L7" s="2">
        <f>Summary40011000!$G$13</f>
        <v>1.0234999999999999E-2</v>
      </c>
      <c r="M7" s="2">
        <f>Summary40011000!$G$14</f>
        <v>3.0497E-2</v>
      </c>
      <c r="N7" s="2">
        <f>Summary40011000!$G$15</f>
        <v>3.0408999999999999E-2</v>
      </c>
      <c r="O7" s="2">
        <f>Summary40011000!$G$16</f>
        <v>1.5848000000000001E-2</v>
      </c>
      <c r="P7" s="2">
        <f>Summary40011000!$G$17</f>
        <v>1.2147E-2</v>
      </c>
      <c r="Q7" s="2">
        <f>Summary40011000!$G$18</f>
        <v>9.7970000000000002E-3</v>
      </c>
      <c r="R7" s="2">
        <f>Summary40011000!$G$19</f>
        <v>1.3987999999999999E-2</v>
      </c>
      <c r="S7" s="2">
        <f>Summary40011000!$G$20</f>
        <v>3.4839999999999997E-3</v>
      </c>
      <c r="T7" s="2">
        <f>Summary40011000!$G$21</f>
        <v>5.0953999999999999E-2</v>
      </c>
      <c r="U7" s="2">
        <f>Summary40011000!$G$22</f>
        <v>9.5568E-2</v>
      </c>
      <c r="V7" s="2">
        <f>Summary40011000!$G$23</f>
        <v>2.797E-3</v>
      </c>
      <c r="W7" s="2">
        <f>Summary40011000!$G$24</f>
        <v>6.973E-3</v>
      </c>
      <c r="X7" s="2">
        <f>Summary40011000!$G$25</f>
        <v>2.4777E-2</v>
      </c>
      <c r="Y7" s="2">
        <f>Summary40011000!$G$26</f>
        <v>9.8799999999999999E-3</v>
      </c>
      <c r="Z7" s="2">
        <f>Summary40011000!$G$27</f>
        <v>0</v>
      </c>
    </row>
    <row r="8" spans="1:26" x14ac:dyDescent="0.25">
      <c r="A8" t="str">
        <f>Summary40011000!$H$2</f>
        <v>Cambodia</v>
      </c>
      <c r="B8" s="2">
        <f>Summary40011000!$H$3</f>
        <v>0</v>
      </c>
      <c r="C8" s="2">
        <f>Summary40011000!$H$4</f>
        <v>0</v>
      </c>
      <c r="D8" s="2">
        <f>Summary40011000!$H$5</f>
        <v>0</v>
      </c>
      <c r="E8" s="2">
        <f>Summary40011000!$H$6</f>
        <v>0</v>
      </c>
      <c r="F8" s="2">
        <f>Summary40011000!$H$7</f>
        <v>1.234108</v>
      </c>
      <c r="G8" s="2">
        <f>Summary40011000!$H$8</f>
        <v>0</v>
      </c>
      <c r="H8" s="2">
        <f>Summary40011000!$H$9</f>
        <v>0</v>
      </c>
      <c r="I8" s="2">
        <f>Summary40011000!$H$10</f>
        <v>0</v>
      </c>
      <c r="J8" s="2">
        <f>Summary40011000!$H$11</f>
        <v>0</v>
      </c>
      <c r="K8" s="2">
        <f>Summary40011000!$H$12</f>
        <v>0</v>
      </c>
      <c r="L8" s="2">
        <f>Summary40011000!$H$13</f>
        <v>2.6080000000000001E-3</v>
      </c>
      <c r="M8" s="2">
        <f>Summary40011000!$H$14</f>
        <v>0</v>
      </c>
      <c r="N8" s="2">
        <f>Summary40011000!$H$15</f>
        <v>0</v>
      </c>
      <c r="O8" s="2">
        <f>Summary40011000!$H$16</f>
        <v>0</v>
      </c>
      <c r="P8" s="2">
        <f>Summary40011000!$H$17</f>
        <v>1.262348</v>
      </c>
      <c r="Q8" s="2">
        <f>Summary40011000!$H$18</f>
        <v>0.34272900000000001</v>
      </c>
      <c r="R8" s="2">
        <f>Summary40011000!$H$19</f>
        <v>4.1319999999999994E-3</v>
      </c>
      <c r="S8" s="2">
        <f>Summary40011000!$H$20</f>
        <v>0</v>
      </c>
      <c r="T8" s="2">
        <f>Summary40011000!$H$21</f>
        <v>0</v>
      </c>
      <c r="U8" s="2">
        <f>Summary40011000!$H$22</f>
        <v>5.2399999999999994E-4</v>
      </c>
      <c r="V8" s="2">
        <f>Summary40011000!$H$23</f>
        <v>0</v>
      </c>
      <c r="W8" s="2">
        <f>Summary40011000!$H$24</f>
        <v>0</v>
      </c>
      <c r="X8" s="2">
        <f>Summary40011000!$H$25</f>
        <v>0</v>
      </c>
      <c r="Y8" s="2">
        <f>Summary40011000!$H$26</f>
        <v>0</v>
      </c>
      <c r="Z8" s="2">
        <f>Summary40011000!$H$27</f>
        <v>0</v>
      </c>
    </row>
    <row r="9" spans="1:26" x14ac:dyDescent="0.25">
      <c r="A9" t="str">
        <f>Summary40011000!$I$2</f>
        <v>Cameroon</v>
      </c>
      <c r="B9" s="2">
        <f>Summary40011000!$I$3</f>
        <v>4.09199</v>
      </c>
      <c r="C9" s="2">
        <f>Summary40011000!$I$4</f>
        <v>5.077642</v>
      </c>
      <c r="D9" s="2">
        <f>Summary40011000!$I$5</f>
        <v>0</v>
      </c>
      <c r="E9" s="2">
        <f>Summary40011000!$I$6</f>
        <v>0</v>
      </c>
      <c r="F9" s="2">
        <f>Summary40011000!$I$7</f>
        <v>5.7387099999999993</v>
      </c>
      <c r="G9" s="2">
        <f>Summary40011000!$I$8</f>
        <v>4.5514190000000001</v>
      </c>
      <c r="H9" s="2">
        <f>Summary40011000!$I$9</f>
        <v>6.2623709999999999</v>
      </c>
      <c r="I9" s="2">
        <f>Summary40011000!$I$10</f>
        <v>8.4112460000000002</v>
      </c>
      <c r="J9" s="2">
        <f>Summary40011000!$I$11</f>
        <v>12.231356</v>
      </c>
      <c r="K9" s="2">
        <f>Summary40011000!$I$12</f>
        <v>13.413730999999999</v>
      </c>
      <c r="L9" s="2">
        <f>Summary40011000!$I$13</f>
        <v>19.486561999999999</v>
      </c>
      <c r="M9" s="2">
        <f>Summary40011000!$I$14</f>
        <v>18.428141999999998</v>
      </c>
      <c r="N9" s="2">
        <f>Summary40011000!$I$15</f>
        <v>14.309286999999999</v>
      </c>
      <c r="O9" s="2">
        <f>Summary40011000!$I$16</f>
        <v>13.151581999999999</v>
      </c>
      <c r="P9" s="2">
        <f>Summary40011000!$I$17</f>
        <v>25.204469</v>
      </c>
      <c r="Q9" s="2">
        <f>Summary40011000!$I$18</f>
        <v>25.679061999999998</v>
      </c>
      <c r="R9" s="2">
        <f>Summary40011000!$I$19</f>
        <v>13.20257</v>
      </c>
      <c r="S9" s="2">
        <f>Summary40011000!$I$20</f>
        <v>13.526992999999999</v>
      </c>
      <c r="T9" s="2">
        <f>Summary40011000!$I$21</f>
        <v>7.9493459999999994</v>
      </c>
      <c r="U9" s="2">
        <f>Summary40011000!$I$22</f>
        <v>4.2874549999999996</v>
      </c>
      <c r="V9" s="2">
        <f>Summary40011000!$I$23</f>
        <v>5.0880640000000001</v>
      </c>
      <c r="W9" s="2">
        <f>Summary40011000!$I$24</f>
        <v>7.7897629999999998</v>
      </c>
      <c r="X9" s="2">
        <f>Summary40011000!$I$25</f>
        <v>0</v>
      </c>
      <c r="Y9" s="2">
        <f>Summary40011000!$I$26</f>
        <v>0</v>
      </c>
      <c r="Z9" s="2">
        <f>Summary40011000!$I$27</f>
        <v>0</v>
      </c>
    </row>
    <row r="10" spans="1:26" x14ac:dyDescent="0.25">
      <c r="A10" t="str">
        <f>Summary40011000!$J$2</f>
        <v>Canada</v>
      </c>
      <c r="B10" s="2">
        <f>Summary40011000!$J$3</f>
        <v>0.45605599999999996</v>
      </c>
      <c r="C10" s="2">
        <f>Summary40011000!$J$4</f>
        <v>0.26954899999999998</v>
      </c>
      <c r="D10" s="2">
        <f>Summary40011000!$J$5</f>
        <v>0.440969</v>
      </c>
      <c r="E10" s="2">
        <f>Summary40011000!$J$6</f>
        <v>0.146179</v>
      </c>
      <c r="F10" s="2">
        <f>Summary40011000!$J$7</f>
        <v>0.170705</v>
      </c>
      <c r="G10" s="2">
        <f>Summary40011000!$J$8</f>
        <v>0.198992</v>
      </c>
      <c r="H10" s="2">
        <f>Summary40011000!$J$9</f>
        <v>0.13650199999999998</v>
      </c>
      <c r="I10" s="2">
        <f>Summary40011000!$J$10</f>
        <v>0.50364100000000001</v>
      </c>
      <c r="J10" s="2">
        <f>Summary40011000!$J$11</f>
        <v>0.17732599999999998</v>
      </c>
      <c r="K10" s="2">
        <f>Summary40011000!$J$12</f>
        <v>0.41545499999999996</v>
      </c>
      <c r="L10" s="2">
        <f>Summary40011000!$J$13</f>
        <v>0.70684899999999995</v>
      </c>
      <c r="M10" s="2">
        <f>Summary40011000!$J$14</f>
        <v>0.546601</v>
      </c>
      <c r="N10" s="2">
        <f>Summary40011000!$J$15</f>
        <v>0.8387</v>
      </c>
      <c r="O10" s="2">
        <f>Summary40011000!$J$16</f>
        <v>2.5985939999999998</v>
      </c>
      <c r="P10" s="2">
        <f>Summary40011000!$J$17</f>
        <v>7.1743939999999995</v>
      </c>
      <c r="Q10" s="2">
        <f>Summary40011000!$J$18</f>
        <v>10.212688999999999</v>
      </c>
      <c r="R10" s="2">
        <f>Summary40011000!$J$19</f>
        <v>7.1641259999999996</v>
      </c>
      <c r="S10" s="2">
        <f>Summary40011000!$J$20</f>
        <v>4.8488349999999993</v>
      </c>
      <c r="T10" s="2">
        <f>Summary40011000!$J$21</f>
        <v>3.8847419999999997</v>
      </c>
      <c r="U10" s="2">
        <f>Summary40011000!$J$22</f>
        <v>2.922396</v>
      </c>
      <c r="V10" s="2">
        <f>Summary40011000!$J$23</f>
        <v>1.5117209999999999</v>
      </c>
      <c r="W10" s="2">
        <f>Summary40011000!$J$24</f>
        <v>0.28986099999999998</v>
      </c>
      <c r="X10" s="2">
        <f>Summary40011000!$J$25</f>
        <v>0.14105799999999999</v>
      </c>
      <c r="Y10" s="2">
        <f>Summary40011000!$J$26</f>
        <v>0.57709500000000002</v>
      </c>
      <c r="Z10" s="2">
        <f>Summary40011000!$J$27</f>
        <v>0</v>
      </c>
    </row>
    <row r="11" spans="1:26" x14ac:dyDescent="0.25">
      <c r="A11" t="str">
        <f>Summary40011000!$K$2</f>
        <v>Côte d'Ivoire</v>
      </c>
      <c r="B11" s="2">
        <f>Summary40011000!$K$3</f>
        <v>3.7354259999999999</v>
      </c>
      <c r="C11" s="2">
        <f>Summary40011000!$K$4</f>
        <v>2.5456149999999997</v>
      </c>
      <c r="D11" s="2">
        <f>Summary40011000!$K$5</f>
        <v>2.216154</v>
      </c>
      <c r="E11" s="2">
        <f>Summary40011000!$K$6</f>
        <v>1.305858</v>
      </c>
      <c r="F11" s="2">
        <f>Summary40011000!$K$7</f>
        <v>1.742281</v>
      </c>
      <c r="G11" s="2">
        <f>Summary40011000!$K$8</f>
        <v>1.6827989999999999</v>
      </c>
      <c r="H11" s="2">
        <f>Summary40011000!$K$9</f>
        <v>1.306686</v>
      </c>
      <c r="I11" s="2">
        <f>Summary40011000!$K$10</f>
        <v>1.851726</v>
      </c>
      <c r="J11" s="2">
        <f>Summary40011000!$K$11</f>
        <v>2.3585180000000001</v>
      </c>
      <c r="K11" s="2">
        <f>Summary40011000!$K$12</f>
        <v>3.1427389999999997</v>
      </c>
      <c r="L11" s="2">
        <f>Summary40011000!$K$13</f>
        <v>4.5071439999999994</v>
      </c>
      <c r="M11" s="2">
        <f>Summary40011000!$K$14</f>
        <v>5.0248989999999996</v>
      </c>
      <c r="N11" s="2">
        <f>Summary40011000!$K$15</f>
        <v>7.0925639999999994</v>
      </c>
      <c r="O11" s="2">
        <f>Summary40011000!$K$16</f>
        <v>3.930628</v>
      </c>
      <c r="P11" s="2">
        <f>Summary40011000!$K$17</f>
        <v>6.5801089999999993</v>
      </c>
      <c r="Q11" s="2">
        <f>Summary40011000!$K$18</f>
        <v>9.1337489999999999</v>
      </c>
      <c r="R11" s="2">
        <f>Summary40011000!$K$19</f>
        <v>1.5769259999999998</v>
      </c>
      <c r="S11" s="2">
        <f>Summary40011000!$K$20</f>
        <v>9.2999999999999995E-4</v>
      </c>
      <c r="T11" s="2">
        <f>Summary40011000!$K$21</f>
        <v>1.5799999999999999E-4</v>
      </c>
      <c r="U11" s="2">
        <f>Summary40011000!$K$22</f>
        <v>0</v>
      </c>
      <c r="V11" s="2">
        <f>Summary40011000!$K$23</f>
        <v>5.4250889999999998</v>
      </c>
      <c r="W11" s="2">
        <f>Summary40011000!$K$24</f>
        <v>7.9537889999999996</v>
      </c>
      <c r="X11" s="2">
        <f>Summary40011000!$K$25</f>
        <v>72.082489999999993</v>
      </c>
      <c r="Y11" s="2">
        <f>Summary40011000!$K$26</f>
        <v>110.681732</v>
      </c>
      <c r="Z11" s="2">
        <f>Summary40011000!$K$27</f>
        <v>0</v>
      </c>
    </row>
    <row r="12" spans="1:26" x14ac:dyDescent="0.25">
      <c r="A12" t="str">
        <f>Summary40011000!$L$2</f>
        <v>Gabon</v>
      </c>
      <c r="B12" s="2">
        <f>Summary40011000!$L$3</f>
        <v>0</v>
      </c>
      <c r="C12" s="2">
        <f>Summary40011000!$L$4</f>
        <v>0</v>
      </c>
      <c r="D12" s="2">
        <f>Summary40011000!$L$5</f>
        <v>0</v>
      </c>
      <c r="E12" s="2">
        <f>Summary40011000!$L$6</f>
        <v>0</v>
      </c>
      <c r="F12" s="2">
        <f>Summary40011000!$L$7</f>
        <v>0</v>
      </c>
      <c r="G12" s="2">
        <f>Summary40011000!$L$8</f>
        <v>0</v>
      </c>
      <c r="H12" s="2">
        <f>Summary40011000!$L$9</f>
        <v>0</v>
      </c>
      <c r="I12" s="2">
        <f>Summary40011000!$L$10</f>
        <v>0</v>
      </c>
      <c r="J12" s="2">
        <f>Summary40011000!$L$11</f>
        <v>0</v>
      </c>
      <c r="K12" s="2">
        <f>Summary40011000!$L$12</f>
        <v>0</v>
      </c>
      <c r="L12" s="2">
        <f>Summary40011000!$L$13</f>
        <v>0</v>
      </c>
      <c r="M12" s="2">
        <f>Summary40011000!$L$14</f>
        <v>0</v>
      </c>
      <c r="N12" s="2">
        <f>Summary40011000!$L$15</f>
        <v>0</v>
      </c>
      <c r="O12" s="2">
        <f>Summary40011000!$L$16</f>
        <v>0</v>
      </c>
      <c r="P12" s="2">
        <f>Summary40011000!$L$17</f>
        <v>0</v>
      </c>
      <c r="Q12" s="2">
        <f>Summary40011000!$L$18</f>
        <v>0</v>
      </c>
      <c r="R12" s="2">
        <f>Summary40011000!$L$19</f>
        <v>0</v>
      </c>
      <c r="S12" s="2">
        <f>Summary40011000!$L$20</f>
        <v>0</v>
      </c>
      <c r="T12" s="2">
        <f>Summary40011000!$L$21</f>
        <v>0</v>
      </c>
      <c r="U12" s="2">
        <f>Summary40011000!$L$22</f>
        <v>0</v>
      </c>
      <c r="V12" s="2">
        <f>Summary40011000!$L$23</f>
        <v>0</v>
      </c>
      <c r="W12" s="2">
        <f>Summary40011000!$L$24</f>
        <v>0</v>
      </c>
      <c r="X12" s="2">
        <f>Summary40011000!$L$25</f>
        <v>0</v>
      </c>
      <c r="Y12" s="2">
        <f>Summary40011000!$L$26</f>
        <v>0</v>
      </c>
      <c r="Z12" s="2">
        <f>Summary40011000!$L$27</f>
        <v>0</v>
      </c>
    </row>
    <row r="13" spans="1:26" x14ac:dyDescent="0.25">
      <c r="A13" t="str">
        <f>Summary40011000!$M$2</f>
        <v>Ghana</v>
      </c>
      <c r="B13" s="2">
        <f>Summary40011000!$M$3</f>
        <v>6.8331900000000001</v>
      </c>
      <c r="C13" s="2">
        <f>Summary40011000!$M$4</f>
        <v>2.7634539999999999</v>
      </c>
      <c r="D13" s="2">
        <f>Summary40011000!$M$5</f>
        <v>0.23210499999999998</v>
      </c>
      <c r="E13" s="2">
        <f>Summary40011000!$M$6</f>
        <v>1.6098999999999999E-2</v>
      </c>
      <c r="F13" s="2">
        <f>Summary40011000!$M$7</f>
        <v>1.8995999999999999E-2</v>
      </c>
      <c r="G13" s="2">
        <f>Summary40011000!$M$8</f>
        <v>0</v>
      </c>
      <c r="H13" s="2">
        <f>Summary40011000!$M$9</f>
        <v>0</v>
      </c>
      <c r="I13" s="2">
        <f>Summary40011000!$M$10</f>
        <v>2.1699999999999999E-4</v>
      </c>
      <c r="J13" s="2">
        <f>Summary40011000!$M$11</f>
        <v>0</v>
      </c>
      <c r="K13" s="2">
        <f>Summary40011000!$M$12</f>
        <v>2.026E-2</v>
      </c>
      <c r="L13" s="2">
        <f>Summary40011000!$M$13</f>
        <v>6.5280339999999999</v>
      </c>
      <c r="M13" s="2">
        <f>Summary40011000!$M$14</f>
        <v>8.6780609999999996</v>
      </c>
      <c r="N13" s="2">
        <f>Summary40011000!$M$15</f>
        <v>6.3409219999999999</v>
      </c>
      <c r="O13" s="2">
        <f>Summary40011000!$M$16</f>
        <v>7.2125809999999992</v>
      </c>
      <c r="P13" s="2">
        <f>Summary40011000!$M$17</f>
        <v>13.633699999999999</v>
      </c>
      <c r="Q13" s="2">
        <f>Summary40011000!$M$18</f>
        <v>107.55159499999999</v>
      </c>
      <c r="R13" s="2">
        <f>Summary40011000!$M$19</f>
        <v>16.200913</v>
      </c>
      <c r="S13" s="2">
        <f>Summary40011000!$M$20</f>
        <v>15.819560999999998</v>
      </c>
      <c r="T13" s="2">
        <f>Summary40011000!$M$21</f>
        <v>0</v>
      </c>
      <c r="U13" s="2">
        <f>Summary40011000!$M$22</f>
        <v>0</v>
      </c>
      <c r="V13" s="2">
        <f>Summary40011000!$M$23</f>
        <v>11.289952</v>
      </c>
      <c r="W13" s="2">
        <f>Summary40011000!$M$24</f>
        <v>27.779927999999998</v>
      </c>
      <c r="X13" s="2">
        <f>Summary40011000!$M$25</f>
        <v>13.146599999999999</v>
      </c>
      <c r="Y13" s="2">
        <f>Summary40011000!$M$26</f>
        <v>0.78120299999999998</v>
      </c>
      <c r="Z13" s="2">
        <f>Summary40011000!$M$27</f>
        <v>0</v>
      </c>
    </row>
    <row r="14" spans="1:26" x14ac:dyDescent="0.25">
      <c r="A14" t="str">
        <f>Summary40011000!$N$2</f>
        <v>Guatemala</v>
      </c>
      <c r="B14" s="2">
        <f>Summary40011000!$N$3</f>
        <v>30.493684999999999</v>
      </c>
      <c r="C14" s="2">
        <f>Summary40011000!$N$4</f>
        <v>23.450336999999998</v>
      </c>
      <c r="D14" s="2">
        <f>Summary40011000!$N$5</f>
        <v>16.372910000000001</v>
      </c>
      <c r="E14" s="2">
        <f>Summary40011000!$N$6</f>
        <v>13.559614</v>
      </c>
      <c r="F14" s="2">
        <f>Summary40011000!$N$7</f>
        <v>15.101991999999999</v>
      </c>
      <c r="G14" s="2">
        <f>Summary40011000!$N$8</f>
        <v>12.428787</v>
      </c>
      <c r="H14" s="2">
        <f>Summary40011000!$N$9</f>
        <v>0</v>
      </c>
      <c r="I14" s="2">
        <f>Summary40011000!$N$10</f>
        <v>12.771434999999999</v>
      </c>
      <c r="J14" s="2">
        <f>Summary40011000!$N$11</f>
        <v>17.822603999999998</v>
      </c>
      <c r="K14" s="2">
        <f>Summary40011000!$N$12</f>
        <v>30.169425</v>
      </c>
      <c r="L14" s="2">
        <f>Summary40011000!$N$13</f>
        <v>38.313226999999998</v>
      </c>
      <c r="M14" s="2">
        <f>Summary40011000!$N$14</f>
        <v>56.200727999999998</v>
      </c>
      <c r="N14" s="2">
        <f>Summary40011000!$N$15</f>
        <v>60.195781999999994</v>
      </c>
      <c r="O14" s="2">
        <f>Summary40011000!$N$16</f>
        <v>42.769262999999995</v>
      </c>
      <c r="P14" s="2">
        <f>Summary40011000!$N$17</f>
        <v>72.760357999999997</v>
      </c>
      <c r="Q14" s="2">
        <f>Summary40011000!$N$18</f>
        <v>109.54920199999999</v>
      </c>
      <c r="R14" s="2">
        <f>Summary40011000!$N$19</f>
        <v>83.62351799999999</v>
      </c>
      <c r="S14" s="2">
        <f>Summary40011000!$N$20</f>
        <v>71.240105999999997</v>
      </c>
      <c r="T14" s="2">
        <f>Summary40011000!$N$21</f>
        <v>59.374935000000001</v>
      </c>
      <c r="U14" s="2">
        <f>Summary40011000!$N$22</f>
        <v>46.409830999999997</v>
      </c>
      <c r="V14" s="2">
        <f>Summary40011000!$N$23</f>
        <v>41.766638</v>
      </c>
      <c r="W14" s="2">
        <f>Summary40011000!$N$24</f>
        <v>67.877226999999991</v>
      </c>
      <c r="X14" s="2">
        <f>Summary40011000!$N$25</f>
        <v>0</v>
      </c>
      <c r="Y14" s="2">
        <f>Summary40011000!$N$26</f>
        <v>56.676113999999998</v>
      </c>
      <c r="Z14" s="2">
        <f>Summary40011000!$N$27</f>
        <v>65.340098999999995</v>
      </c>
    </row>
    <row r="15" spans="1:26" x14ac:dyDescent="0.25">
      <c r="A15" t="str">
        <f>Summary40011000!$O$2</f>
        <v>Guinea</v>
      </c>
      <c r="B15" s="2">
        <f>Summary40011000!$O$3</f>
        <v>0</v>
      </c>
      <c r="C15" s="2">
        <f>Summary40011000!$O$4</f>
        <v>0</v>
      </c>
      <c r="D15" s="2">
        <f>Summary40011000!$O$5</f>
        <v>0</v>
      </c>
      <c r="E15" s="2">
        <f>Summary40011000!$O$6</f>
        <v>0</v>
      </c>
      <c r="F15" s="2">
        <f>Summary40011000!$O$7</f>
        <v>0</v>
      </c>
      <c r="G15" s="2">
        <f>Summary40011000!$O$8</f>
        <v>0</v>
      </c>
      <c r="H15" s="2">
        <f>Summary40011000!$O$9</f>
        <v>7.2020000000000001E-3</v>
      </c>
      <c r="I15" s="2">
        <f>Summary40011000!$O$10</f>
        <v>0</v>
      </c>
      <c r="J15" s="2">
        <f>Summary40011000!$O$11</f>
        <v>0</v>
      </c>
      <c r="K15" s="2">
        <f>Summary40011000!$O$12</f>
        <v>0</v>
      </c>
      <c r="L15" s="2">
        <f>Summary40011000!$O$13</f>
        <v>0</v>
      </c>
      <c r="M15" s="2">
        <f>Summary40011000!$O$14</f>
        <v>0</v>
      </c>
      <c r="N15" s="2">
        <f>Summary40011000!$O$15</f>
        <v>0</v>
      </c>
      <c r="O15" s="2">
        <f>Summary40011000!$O$16</f>
        <v>0</v>
      </c>
      <c r="P15" s="2">
        <f>Summary40011000!$O$17</f>
        <v>0</v>
      </c>
      <c r="Q15" s="2">
        <f>Summary40011000!$O$18</f>
        <v>0</v>
      </c>
      <c r="R15" s="2">
        <f>Summary40011000!$O$19</f>
        <v>0</v>
      </c>
      <c r="S15" s="2">
        <f>Summary40011000!$O$20</f>
        <v>0</v>
      </c>
      <c r="T15" s="2">
        <f>Summary40011000!$O$21</f>
        <v>0</v>
      </c>
      <c r="U15" s="2">
        <f>Summary40011000!$O$22</f>
        <v>0</v>
      </c>
      <c r="V15" s="2">
        <f>Summary40011000!$O$23</f>
        <v>0</v>
      </c>
      <c r="W15" s="2">
        <f>Summary40011000!$O$24</f>
        <v>0</v>
      </c>
      <c r="X15" s="2">
        <f>Summary40011000!$O$25</f>
        <v>0</v>
      </c>
      <c r="Y15" s="2">
        <f>Summary40011000!$O$26</f>
        <v>0</v>
      </c>
      <c r="Z15" s="2">
        <f>Summary40011000!$O$27</f>
        <v>0</v>
      </c>
    </row>
    <row r="16" spans="1:26" x14ac:dyDescent="0.25">
      <c r="A16" t="str">
        <f>Summary40011000!$P$2</f>
        <v>India</v>
      </c>
      <c r="B16" s="2">
        <f>Summary40011000!$P$3</f>
        <v>4.1922280000000001</v>
      </c>
      <c r="C16" s="2">
        <f>Summary40011000!$P$4</f>
        <v>1.150088</v>
      </c>
      <c r="D16" s="2">
        <f>Summary40011000!$P$5</f>
        <v>0.47853899999999999</v>
      </c>
      <c r="E16" s="2">
        <f>Summary40011000!$P$6</f>
        <v>0.79503899999999994</v>
      </c>
      <c r="F16" s="2">
        <f>Summary40011000!$P$7</f>
        <v>0.90199499999999999</v>
      </c>
      <c r="G16" s="2">
        <f>Summary40011000!$P$8</f>
        <v>0.61865199999999998</v>
      </c>
      <c r="H16" s="2">
        <f>Summary40011000!$P$9</f>
        <v>2.132819</v>
      </c>
      <c r="I16" s="2">
        <f>Summary40011000!$P$10</f>
        <v>8.6874369999999992</v>
      </c>
      <c r="J16" s="2">
        <f>Summary40011000!$P$11</f>
        <v>10.952299999999999</v>
      </c>
      <c r="K16" s="2">
        <f>Summary40011000!$P$12</f>
        <v>14.510708999999999</v>
      </c>
      <c r="L16" s="2">
        <f>Summary40011000!$P$13</f>
        <v>18.705681999999999</v>
      </c>
      <c r="M16" s="2">
        <f>Summary40011000!$P$14</f>
        <v>16.786089999999998</v>
      </c>
      <c r="N16" s="2">
        <f>Summary40011000!$P$15</f>
        <v>53.197385999999995</v>
      </c>
      <c r="O16" s="2">
        <f>Summary40011000!$P$16</f>
        <v>9.6339459999999999</v>
      </c>
      <c r="P16" s="2">
        <f>Summary40011000!$P$17</f>
        <v>25.332846999999997</v>
      </c>
      <c r="Q16" s="2">
        <f>Summary40011000!$P$18</f>
        <v>50.273775999999998</v>
      </c>
      <c r="R16" s="2">
        <f>Summary40011000!$P$19</f>
        <v>17.261879999999998</v>
      </c>
      <c r="S16" s="2">
        <f>Summary40011000!$P$20</f>
        <v>17.258316999999998</v>
      </c>
      <c r="T16" s="2">
        <f>Summary40011000!$P$21</f>
        <v>1.54474</v>
      </c>
      <c r="U16" s="2">
        <f>Summary40011000!$P$22</f>
        <v>0.96704599999999996</v>
      </c>
      <c r="V16" s="2">
        <f>Summary40011000!$P$23</f>
        <v>2.4024509999999997</v>
      </c>
      <c r="W16" s="2">
        <f>Summary40011000!$P$24</f>
        <v>22.951003999999998</v>
      </c>
      <c r="X16" s="2">
        <f>Summary40011000!$P$25</f>
        <v>0.900223</v>
      </c>
      <c r="Y16" s="2">
        <f>Summary40011000!$P$26</f>
        <v>1.5926929999999999</v>
      </c>
      <c r="Z16" s="2">
        <f>Summary40011000!$P$27</f>
        <v>8.8871900000000004</v>
      </c>
    </row>
    <row r="17" spans="1:26" x14ac:dyDescent="0.25">
      <c r="A17" t="str">
        <f>Summary40011000!$Q$2</f>
        <v>Indonesia</v>
      </c>
      <c r="B17" s="2">
        <f>Summary40011000!$Q$3</f>
        <v>43.938829999999996</v>
      </c>
      <c r="C17" s="2">
        <f>Summary40011000!$Q$4</f>
        <v>26.035153999999999</v>
      </c>
      <c r="D17" s="2">
        <f>Summary40011000!$Q$5</f>
        <v>13.984981999999999</v>
      </c>
      <c r="E17" s="2">
        <f>Summary40011000!$Q$6</f>
        <v>9.8994239999999998</v>
      </c>
      <c r="F17" s="2">
        <f>Summary40011000!$Q$7</f>
        <v>7.2080789999999997</v>
      </c>
      <c r="G17" s="2">
        <f>Summary40011000!$Q$8</f>
        <v>7.179926</v>
      </c>
      <c r="H17" s="2">
        <f>Summary40011000!$Q$9</f>
        <v>5.983536</v>
      </c>
      <c r="I17" s="2">
        <f>Summary40011000!$Q$10</f>
        <v>10.943306999999999</v>
      </c>
      <c r="J17" s="2">
        <f>Summary40011000!$Q$11</f>
        <v>13.509298999999999</v>
      </c>
      <c r="K17" s="2">
        <f>Summary40011000!$Q$12</f>
        <v>4.9860769999999999</v>
      </c>
      <c r="L17" s="2">
        <f>Summary40011000!$Q$13</f>
        <v>12.870942999999999</v>
      </c>
      <c r="M17" s="2">
        <f>Summary40011000!$Q$14</f>
        <v>10.480155999999999</v>
      </c>
      <c r="N17" s="2">
        <f>Summary40011000!$Q$15</f>
        <v>14.691417999999999</v>
      </c>
      <c r="O17" s="2">
        <f>Summary40011000!$Q$16</f>
        <v>10.199669</v>
      </c>
      <c r="P17" s="2">
        <f>Summary40011000!$Q$17</f>
        <v>31.194437999999998</v>
      </c>
      <c r="Q17" s="2">
        <f>Summary40011000!$Q$18</f>
        <v>27.212745999999999</v>
      </c>
      <c r="R17" s="2">
        <f>Summary40011000!$Q$19</f>
        <v>15.996455999999998</v>
      </c>
      <c r="S17" s="2">
        <f>Summary40011000!$Q$20</f>
        <v>9.3428299999999993</v>
      </c>
      <c r="T17" s="2">
        <f>Summary40011000!$Q$21</f>
        <v>8.4962609999999987</v>
      </c>
      <c r="U17" s="2">
        <f>Summary40011000!$Q$22</f>
        <v>8.2368649999999999</v>
      </c>
      <c r="V17" s="2">
        <f>Summary40011000!$Q$23</f>
        <v>8.1960789999999992</v>
      </c>
      <c r="W17" s="2">
        <f>Summary40011000!$Q$24</f>
        <v>9.7267569999999992</v>
      </c>
      <c r="X17" s="2">
        <f>Summary40011000!$Q$25</f>
        <v>7.376258</v>
      </c>
      <c r="Y17" s="2">
        <f>Summary40011000!$Q$26</f>
        <v>6.4744769999999994</v>
      </c>
      <c r="Z17" s="2">
        <f>Summary40011000!$Q$27</f>
        <v>0</v>
      </c>
    </row>
    <row r="18" spans="1:26" x14ac:dyDescent="0.25">
      <c r="A18" t="str">
        <f>Summary40011000!$R$2</f>
        <v>Japan</v>
      </c>
      <c r="B18" s="2">
        <f>Summary40011000!$R$3</f>
        <v>3.6828E-2</v>
      </c>
      <c r="C18" s="2">
        <f>Summary40011000!$R$4</f>
        <v>7.0058999999999996E-2</v>
      </c>
      <c r="D18" s="2">
        <f>Summary40011000!$R$5</f>
        <v>0.109927</v>
      </c>
      <c r="E18" s="2">
        <f>Summary40011000!$R$6</f>
        <v>0.20419999999999999</v>
      </c>
      <c r="F18" s="2">
        <f>Summary40011000!$R$7</f>
        <v>0.230766</v>
      </c>
      <c r="G18" s="2">
        <f>Summary40011000!$R$8</f>
        <v>0.169324</v>
      </c>
      <c r="H18" s="2">
        <f>Summary40011000!$R$9</f>
        <v>0.12869800000000001</v>
      </c>
      <c r="I18" s="2">
        <f>Summary40011000!$R$10</f>
        <v>0.157476</v>
      </c>
      <c r="J18" s="2">
        <f>Summary40011000!$R$11</f>
        <v>0.31384299999999998</v>
      </c>
      <c r="K18" s="2">
        <f>Summary40011000!$R$12</f>
        <v>0.20899299999999998</v>
      </c>
      <c r="L18" s="2">
        <f>Summary40011000!$R$13</f>
        <v>0.31097599999999997</v>
      </c>
      <c r="M18" s="2">
        <f>Summary40011000!$R$14</f>
        <v>0.24404799999999999</v>
      </c>
      <c r="N18" s="2">
        <f>Summary40011000!$R$15</f>
        <v>0.33447499999999997</v>
      </c>
      <c r="O18" s="2">
        <f>Summary40011000!$R$16</f>
        <v>0.24346499999999999</v>
      </c>
      <c r="P18" s="2">
        <f>Summary40011000!$R$17</f>
        <v>0.14132400000000001</v>
      </c>
      <c r="Q18" s="2">
        <f>Summary40011000!$R$18</f>
        <v>0.174341</v>
      </c>
      <c r="R18" s="2">
        <f>Summary40011000!$R$19</f>
        <v>0.30723299999999998</v>
      </c>
      <c r="S18" s="2">
        <f>Summary40011000!$R$20</f>
        <v>0.22938499999999998</v>
      </c>
      <c r="T18" s="2">
        <f>Summary40011000!$R$21</f>
        <v>0.173572</v>
      </c>
      <c r="U18" s="2">
        <f>Summary40011000!$R$22</f>
        <v>0.18515399999999999</v>
      </c>
      <c r="V18" s="2">
        <f>Summary40011000!$R$23</f>
        <v>0.20518399999999998</v>
      </c>
      <c r="W18" s="2">
        <f>Summary40011000!$R$24</f>
        <v>0.17255299999999998</v>
      </c>
      <c r="X18" s="2">
        <f>Summary40011000!$R$25</f>
        <v>0.20235599999999998</v>
      </c>
      <c r="Y18" s="2">
        <f>Summary40011000!$R$26</f>
        <v>0.15251999999999999</v>
      </c>
      <c r="Z18" s="2">
        <f>Summary40011000!$R$27</f>
        <v>0.110162</v>
      </c>
    </row>
    <row r="19" spans="1:26" x14ac:dyDescent="0.25">
      <c r="A19" t="str">
        <f>Summary40011000!$S$2</f>
        <v>Korea, South</v>
      </c>
      <c r="B19" s="2">
        <f>Summary40011000!$S$3</f>
        <v>0.73213299999999992</v>
      </c>
      <c r="C19" s="2">
        <f>Summary40011000!$S$4</f>
        <v>1.7536959999999999</v>
      </c>
      <c r="D19" s="2">
        <f>Summary40011000!$S$5</f>
        <v>0.328434</v>
      </c>
      <c r="E19" s="2">
        <f>Summary40011000!$S$6</f>
        <v>0.401777</v>
      </c>
      <c r="F19" s="2">
        <f>Summary40011000!$S$7</f>
        <v>0.46053899999999998</v>
      </c>
      <c r="G19" s="2">
        <f>Summary40011000!$S$8</f>
        <v>0.10606699999999999</v>
      </c>
      <c r="H19" s="2">
        <f>Summary40011000!$S$9</f>
        <v>0.16049099999999999</v>
      </c>
      <c r="I19" s="2">
        <f>Summary40011000!$S$10</f>
        <v>0.39963899999999997</v>
      </c>
      <c r="J19" s="2">
        <f>Summary40011000!$S$11</f>
        <v>0.75635199999999991</v>
      </c>
      <c r="K19" s="2">
        <f>Summary40011000!$S$12</f>
        <v>0.47628899999999996</v>
      </c>
      <c r="L19" s="2">
        <f>Summary40011000!$S$13</f>
        <v>0.50956199999999996</v>
      </c>
      <c r="M19" s="2">
        <f>Summary40011000!$S$14</f>
        <v>0.46146199999999998</v>
      </c>
      <c r="N19" s="2">
        <f>Summary40011000!$S$15</f>
        <v>1.2524249999999999</v>
      </c>
      <c r="O19" s="2">
        <f>Summary40011000!$S$16</f>
        <v>0.41430600000000001</v>
      </c>
      <c r="P19" s="2">
        <f>Summary40011000!$S$17</f>
        <v>0.75124899999999994</v>
      </c>
      <c r="Q19" s="2">
        <f>Summary40011000!$S$18</f>
        <v>0.817832</v>
      </c>
      <c r="R19" s="2">
        <f>Summary40011000!$S$19</f>
        <v>0.261548</v>
      </c>
      <c r="S19" s="2">
        <f>Summary40011000!$S$20</f>
        <v>0.31468299999999999</v>
      </c>
      <c r="T19" s="2">
        <f>Summary40011000!$S$21</f>
        <v>0.20757499999999998</v>
      </c>
      <c r="U19" s="2">
        <f>Summary40011000!$S$22</f>
        <v>0.70757199999999998</v>
      </c>
      <c r="V19" s="2">
        <f>Summary40011000!$S$23</f>
        <v>0.55105399999999993</v>
      </c>
      <c r="W19" s="2">
        <f>Summary40011000!$S$24</f>
        <v>0.26217199999999996</v>
      </c>
      <c r="X19" s="2">
        <f>Summary40011000!$S$25</f>
        <v>0.48786299999999999</v>
      </c>
      <c r="Y19" s="2">
        <f>Summary40011000!$S$26</f>
        <v>0.58745199999999997</v>
      </c>
      <c r="Z19" s="2">
        <f>Summary40011000!$S$27</f>
        <v>0</v>
      </c>
    </row>
    <row r="20" spans="1:26" x14ac:dyDescent="0.25">
      <c r="A20" t="str">
        <f>Summary40011000!$T$2</f>
        <v>Laos</v>
      </c>
      <c r="B20" s="2">
        <f>Summary40011000!$T$3</f>
        <v>0</v>
      </c>
      <c r="C20" s="2">
        <f>Summary40011000!$T$4</f>
        <v>0</v>
      </c>
      <c r="D20" s="2">
        <f>Summary40011000!$T$5</f>
        <v>0</v>
      </c>
      <c r="E20" s="2">
        <f>Summary40011000!$T$6</f>
        <v>0</v>
      </c>
      <c r="F20" s="2">
        <f>Summary40011000!$T$7</f>
        <v>0</v>
      </c>
      <c r="G20" s="2">
        <f>Summary40011000!$T$8</f>
        <v>0</v>
      </c>
      <c r="H20" s="2">
        <f>Summary40011000!$T$9</f>
        <v>0</v>
      </c>
      <c r="I20" s="2">
        <f>Summary40011000!$T$10</f>
        <v>0</v>
      </c>
      <c r="J20" s="2">
        <f>Summary40011000!$T$11</f>
        <v>0</v>
      </c>
      <c r="K20" s="2">
        <f>Summary40011000!$T$12</f>
        <v>0</v>
      </c>
      <c r="L20" s="2">
        <f>Summary40011000!$T$13</f>
        <v>0</v>
      </c>
      <c r="M20" s="2">
        <f>Summary40011000!$T$14</f>
        <v>0</v>
      </c>
      <c r="N20" s="2">
        <f>Summary40011000!$T$15</f>
        <v>0</v>
      </c>
      <c r="O20" s="2">
        <f>Summary40011000!$T$16</f>
        <v>0</v>
      </c>
      <c r="P20" s="2">
        <f>Summary40011000!$T$17</f>
        <v>0</v>
      </c>
      <c r="Q20" s="2">
        <f>Summary40011000!$T$18</f>
        <v>0</v>
      </c>
      <c r="R20" s="2">
        <f>Summary40011000!$T$19</f>
        <v>0.114468</v>
      </c>
      <c r="S20" s="2">
        <f>Summary40011000!$T$20</f>
        <v>11.502856</v>
      </c>
      <c r="T20" s="2">
        <f>Summary40011000!$T$21</f>
        <v>15.954575999999999</v>
      </c>
      <c r="U20" s="2">
        <f>Summary40011000!$T$22</f>
        <v>3.2557499999999999</v>
      </c>
      <c r="V20" s="2">
        <f>Summary40011000!$T$23</f>
        <v>7.1115329999999997</v>
      </c>
      <c r="W20" s="2">
        <f>Summary40011000!$T$24</f>
        <v>25.699679</v>
      </c>
      <c r="X20" s="2">
        <f>Summary40011000!$T$25</f>
        <v>22.859207999999999</v>
      </c>
      <c r="Y20" s="2">
        <f>Summary40011000!$T$26</f>
        <v>52.341470000000001</v>
      </c>
      <c r="Z20" s="2">
        <f>Summary40011000!$T$27</f>
        <v>0</v>
      </c>
    </row>
    <row r="21" spans="1:26" x14ac:dyDescent="0.25">
      <c r="A21" t="str">
        <f>Summary40011000!$U$2</f>
        <v>Malawi</v>
      </c>
      <c r="B21" s="2">
        <f>Summary40011000!$U$3</f>
        <v>0.14292099999999999</v>
      </c>
      <c r="C21" s="2">
        <f>Summary40011000!$U$4</f>
        <v>0.81896399999999991</v>
      </c>
      <c r="D21" s="2">
        <f>Summary40011000!$U$5</f>
        <v>0.18223399999999998</v>
      </c>
      <c r="E21" s="2">
        <f>Summary40011000!$U$6</f>
        <v>0</v>
      </c>
      <c r="F21" s="2">
        <f>Summary40011000!$U$7</f>
        <v>0</v>
      </c>
      <c r="G21" s="2">
        <f>Summary40011000!$U$8</f>
        <v>0</v>
      </c>
      <c r="H21" s="2">
        <f>Summary40011000!$U$9</f>
        <v>0</v>
      </c>
      <c r="I21" s="2">
        <f>Summary40011000!$U$10</f>
        <v>1.217E-3</v>
      </c>
      <c r="J21" s="2">
        <f>Summary40011000!$U$11</f>
        <v>0</v>
      </c>
      <c r="K21" s="2">
        <f>Summary40011000!$U$12</f>
        <v>0</v>
      </c>
      <c r="L21" s="2">
        <f>Summary40011000!$U$13</f>
        <v>1.17E-4</v>
      </c>
      <c r="M21" s="2">
        <f>Summary40011000!$U$14</f>
        <v>0</v>
      </c>
      <c r="N21" s="2">
        <f>Summary40011000!$U$15</f>
        <v>0</v>
      </c>
      <c r="O21" s="2">
        <f>Summary40011000!$U$16</f>
        <v>0</v>
      </c>
      <c r="P21" s="2">
        <f>Summary40011000!$U$17</f>
        <v>0</v>
      </c>
      <c r="Q21" s="2">
        <f>Summary40011000!$U$18</f>
        <v>0</v>
      </c>
      <c r="R21" s="2">
        <f>Summary40011000!$U$19</f>
        <v>0</v>
      </c>
      <c r="S21" s="2">
        <f>Summary40011000!$U$20</f>
        <v>0</v>
      </c>
      <c r="T21" s="2">
        <f>Summary40011000!$U$21</f>
        <v>0</v>
      </c>
      <c r="U21" s="2">
        <f>Summary40011000!$U$22</f>
        <v>0</v>
      </c>
      <c r="V21" s="2">
        <f>Summary40011000!$U$23</f>
        <v>2.6179999999999997E-3</v>
      </c>
      <c r="W21" s="2">
        <f>Summary40011000!$U$24</f>
        <v>0</v>
      </c>
      <c r="X21" s="2">
        <f>Summary40011000!$U$25</f>
        <v>0</v>
      </c>
      <c r="Y21" s="2">
        <f>Summary40011000!$U$26</f>
        <v>1.9999999999999999E-6</v>
      </c>
      <c r="Z21" s="2">
        <f>Summary40011000!$U$27</f>
        <v>0</v>
      </c>
    </row>
    <row r="22" spans="1:26" x14ac:dyDescent="0.25">
      <c r="A22" t="str">
        <f>Summary40011000!$V$2</f>
        <v>Malaysia</v>
      </c>
      <c r="B22" s="2">
        <f>Summary40011000!$V$3</f>
        <v>208.05907499999998</v>
      </c>
      <c r="C22" s="2">
        <f>Summary40011000!$V$4</f>
        <v>160.03575799999999</v>
      </c>
      <c r="D22" s="2">
        <f>Summary40011000!$V$5</f>
        <v>88.138750000000002</v>
      </c>
      <c r="E22" s="2">
        <f>Summary40011000!$V$6</f>
        <v>95.466673</v>
      </c>
      <c r="F22" s="2">
        <f>Summary40011000!$V$7</f>
        <v>87.084663999999989</v>
      </c>
      <c r="G22" s="2">
        <f>Summary40011000!$V$8</f>
        <v>69.275823000000003</v>
      </c>
      <c r="H22" s="2">
        <f>Summary40011000!$V$9</f>
        <v>74.945914000000002</v>
      </c>
      <c r="I22" s="2">
        <f>Summary40011000!$V$10</f>
        <v>97.759390999999994</v>
      </c>
      <c r="J22" s="2">
        <f>Summary40011000!$V$11</f>
        <v>111.54469899999999</v>
      </c>
      <c r="K22" s="2">
        <f>Summary40011000!$V$12</f>
        <v>94.68618699999999</v>
      </c>
      <c r="L22" s="2">
        <f>Summary40011000!$V$13</f>
        <v>132.87558099999998</v>
      </c>
      <c r="M22" s="2">
        <f>Summary40011000!$V$14</f>
        <v>132.08646400000001</v>
      </c>
      <c r="N22" s="2">
        <f>Summary40011000!$V$15</f>
        <v>130.02787899999998</v>
      </c>
      <c r="O22" s="2">
        <f>Summary40011000!$V$16</f>
        <v>83.311464000000001</v>
      </c>
      <c r="P22" s="2">
        <f>Summary40011000!$V$17</f>
        <v>168.473634</v>
      </c>
      <c r="Q22" s="2">
        <f>Summary40011000!$V$18</f>
        <v>203.53888999999998</v>
      </c>
      <c r="R22" s="2">
        <f>Summary40011000!$V$19</f>
        <v>128.051659</v>
      </c>
      <c r="S22" s="2">
        <f>Summary40011000!$V$20</f>
        <v>107.602907</v>
      </c>
      <c r="T22" s="2">
        <f>Summary40011000!$V$21</f>
        <v>88.478484999999992</v>
      </c>
      <c r="U22" s="2">
        <f>Summary40011000!$V$22</f>
        <v>67.200591000000003</v>
      </c>
      <c r="V22" s="2">
        <f>Summary40011000!$V$23</f>
        <v>61.131786999999996</v>
      </c>
      <c r="W22" s="2">
        <f>Summary40011000!$V$24</f>
        <v>78.518939000000003</v>
      </c>
      <c r="X22" s="2">
        <f>Summary40011000!$V$25</f>
        <v>57.042850999999999</v>
      </c>
      <c r="Y22" s="2">
        <f>Summary40011000!$V$26</f>
        <v>48.079760999999998</v>
      </c>
      <c r="Z22" s="2">
        <f>Summary40011000!$V$27</f>
        <v>0</v>
      </c>
    </row>
    <row r="23" spans="1:26" x14ac:dyDescent="0.25">
      <c r="A23" t="str">
        <f>Summary40011000!$W$2</f>
        <v>Mexico</v>
      </c>
      <c r="B23" s="2">
        <f>Summary40011000!$W$3</f>
        <v>0.15484100000000001</v>
      </c>
      <c r="C23" s="2">
        <f>Summary40011000!$W$4</f>
        <v>0.19836799999999999</v>
      </c>
      <c r="D23" s="2">
        <f>Summary40011000!$W$5</f>
        <v>0.28501799999999999</v>
      </c>
      <c r="E23" s="2">
        <f>Summary40011000!$W$6</f>
        <v>9.8348999999999992E-2</v>
      </c>
      <c r="F23" s="2">
        <f>Summary40011000!$W$7</f>
        <v>0.11868099999999999</v>
      </c>
      <c r="G23" s="2">
        <f>Summary40011000!$W$8</f>
        <v>3.1324999999999999E-2</v>
      </c>
      <c r="H23" s="2">
        <f>Summary40011000!$W$9</f>
        <v>0</v>
      </c>
      <c r="I23" s="2">
        <f>Summary40011000!$W$10</f>
        <v>1.1451999999999999E-2</v>
      </c>
      <c r="J23" s="2">
        <f>Summary40011000!$W$11</f>
        <v>8.515E-3</v>
      </c>
      <c r="K23" s="2">
        <f>Summary40011000!$W$12</f>
        <v>1.7857999999999999E-2</v>
      </c>
      <c r="L23" s="2">
        <f>Summary40011000!$W$13</f>
        <v>1.2036999999999999E-2</v>
      </c>
      <c r="M23" s="2">
        <f>Summary40011000!$W$14</f>
        <v>1.3406E-2</v>
      </c>
      <c r="N23" s="2">
        <f>Summary40011000!$W$15</f>
        <v>0.155838</v>
      </c>
      <c r="O23" s="2">
        <f>Summary40011000!$W$16</f>
        <v>0.32900999999999997</v>
      </c>
      <c r="P23" s="2">
        <f>Summary40011000!$W$17</f>
        <v>0.257996</v>
      </c>
      <c r="Q23" s="2">
        <f>Summary40011000!$W$18</f>
        <v>0.165406</v>
      </c>
      <c r="R23" s="2">
        <f>Summary40011000!$W$19</f>
        <v>0.27436899999999997</v>
      </c>
      <c r="S23" s="2">
        <f>Summary40011000!$W$20</f>
        <v>4.2119999999999996E-3</v>
      </c>
      <c r="T23" s="2">
        <f>Summary40011000!$W$21</f>
        <v>0.106142</v>
      </c>
      <c r="U23" s="2">
        <f>Summary40011000!$W$22</f>
        <v>5.9272999999999999E-2</v>
      </c>
      <c r="V23" s="2">
        <f>Summary40011000!$W$23</f>
        <v>5.1964999999999997E-2</v>
      </c>
      <c r="W23" s="2">
        <f>Summary40011000!$W$24</f>
        <v>0</v>
      </c>
      <c r="X23" s="2">
        <f>Summary40011000!$W$25</f>
        <v>0.72541</v>
      </c>
      <c r="Y23" s="2">
        <f>Summary40011000!$W$26</f>
        <v>0</v>
      </c>
      <c r="Z23" s="2">
        <f>Summary40011000!$W$27</f>
        <v>0</v>
      </c>
    </row>
    <row r="24" spans="1:26" x14ac:dyDescent="0.25">
      <c r="A24" t="str">
        <f>Summary40011000!$X$2</f>
        <v>Myanmar</v>
      </c>
      <c r="B24" s="2">
        <f>Summary40011000!$X$3</f>
        <v>0</v>
      </c>
      <c r="C24" s="2">
        <f>Summary40011000!$X$4</f>
        <v>0</v>
      </c>
      <c r="D24" s="2">
        <f>Summary40011000!$X$5</f>
        <v>0</v>
      </c>
      <c r="E24" s="2">
        <f>Summary40011000!$X$6</f>
        <v>0</v>
      </c>
      <c r="F24" s="2">
        <f>Summary40011000!$X$7</f>
        <v>0</v>
      </c>
      <c r="G24" s="2">
        <f>Summary40011000!$X$8</f>
        <v>0</v>
      </c>
      <c r="H24" s="2">
        <f>Summary40011000!$X$9</f>
        <v>0</v>
      </c>
      <c r="I24" s="2">
        <f>Summary40011000!$X$10</f>
        <v>0</v>
      </c>
      <c r="J24" s="2">
        <f>Summary40011000!$X$11</f>
        <v>0</v>
      </c>
      <c r="K24" s="2">
        <f>Summary40011000!$X$12</f>
        <v>0</v>
      </c>
      <c r="L24" s="2">
        <f>Summary40011000!$X$13</f>
        <v>0</v>
      </c>
      <c r="M24" s="2">
        <f>Summary40011000!$X$14</f>
        <v>0</v>
      </c>
      <c r="N24" s="2">
        <f>Summary40011000!$X$15</f>
        <v>0</v>
      </c>
      <c r="O24" s="2">
        <f>Summary40011000!$X$16</f>
        <v>0</v>
      </c>
      <c r="P24" s="2">
        <f>Summary40011000!$X$17</f>
        <v>0</v>
      </c>
      <c r="Q24" s="2">
        <f>Summary40011000!$X$18</f>
        <v>0</v>
      </c>
      <c r="R24" s="2">
        <f>Summary40011000!$X$19</f>
        <v>4.5491999999999998E-2</v>
      </c>
      <c r="S24" s="2">
        <f>Summary40011000!$X$20</f>
        <v>0</v>
      </c>
      <c r="T24" s="2">
        <f>Summary40011000!$X$21</f>
        <v>0</v>
      </c>
      <c r="U24" s="2">
        <f>Summary40011000!$X$22</f>
        <v>3.7358999999999996E-2</v>
      </c>
      <c r="V24" s="2">
        <f>Summary40011000!$X$23</f>
        <v>1.1294999999999999</v>
      </c>
      <c r="W24" s="2">
        <f>Summary40011000!$X$24</f>
        <v>3.5984229999999999</v>
      </c>
      <c r="X24" s="2">
        <f>Summary40011000!$X$25</f>
        <v>15.94412</v>
      </c>
      <c r="Y24" s="2">
        <f>Summary40011000!$X$26</f>
        <v>20.481681999999999</v>
      </c>
      <c r="Z24" s="2">
        <f>Summary40011000!$X$27</f>
        <v>0</v>
      </c>
    </row>
    <row r="25" spans="1:26" x14ac:dyDescent="0.25">
      <c r="A25" t="str">
        <f>Summary40011000!$Y$2</f>
        <v>Nigeria</v>
      </c>
      <c r="B25" s="2">
        <f>Summary40011000!$Y$3</f>
        <v>142.292429</v>
      </c>
      <c r="C25" s="2">
        <f>Summary40011000!$Y$4</f>
        <v>3.684545</v>
      </c>
      <c r="D25" s="2">
        <f>Summary40011000!$Y$5</f>
        <v>1.197416</v>
      </c>
      <c r="E25" s="2">
        <f>Summary40011000!$Y$6</f>
        <v>4.5130999999999998E-2</v>
      </c>
      <c r="F25" s="2">
        <f>Summary40011000!$Y$7</f>
        <v>0.14998499999999998</v>
      </c>
      <c r="G25" s="2">
        <f>Summary40011000!$Y$8</f>
        <v>0</v>
      </c>
      <c r="H25" s="2">
        <f>Summary40011000!$Y$9</f>
        <v>0</v>
      </c>
      <c r="I25" s="2">
        <f>Summary40011000!$Y$10</f>
        <v>1.1377079999999999</v>
      </c>
      <c r="J25" s="2">
        <f>Summary40011000!$Y$11</f>
        <v>0</v>
      </c>
      <c r="K25" s="2">
        <f>Summary40011000!$Y$12</f>
        <v>0</v>
      </c>
      <c r="L25" s="2">
        <f>Summary40011000!$Y$13</f>
        <v>0.20629599999999998</v>
      </c>
      <c r="M25" s="2">
        <f>Summary40011000!$Y$14</f>
        <v>19.456361999999999</v>
      </c>
      <c r="N25" s="2">
        <f>Summary40011000!$Y$15</f>
        <v>2.1179449999999997</v>
      </c>
      <c r="O25" s="2">
        <f>Summary40011000!$Y$16</f>
        <v>10.157136999999999</v>
      </c>
      <c r="P25" s="2">
        <f>Summary40011000!$Y$17</f>
        <v>1.755247</v>
      </c>
      <c r="Q25" s="2">
        <f>Summary40011000!$Y$18</f>
        <v>0.1435294</v>
      </c>
      <c r="R25" s="2">
        <f>Summary40011000!$Y$19</f>
        <v>2.8283199999999998E-2</v>
      </c>
      <c r="S25" s="2">
        <f>Summary40011000!$Y$20</f>
        <v>1.9250309999999999</v>
      </c>
      <c r="T25" s="2">
        <f>Summary40011000!$Y$21</f>
        <v>0.26388699999999998</v>
      </c>
      <c r="U25" s="2">
        <f>Summary40011000!$Y$22</f>
        <v>0</v>
      </c>
      <c r="V25" s="2">
        <f>Summary40011000!$Y$23</f>
        <v>1.0246439999999999</v>
      </c>
      <c r="W25" s="2">
        <f>Summary40011000!$Y$24</f>
        <v>0</v>
      </c>
      <c r="X25" s="2">
        <f>Summary40011000!$Y$25</f>
        <v>0</v>
      </c>
      <c r="Y25" s="2">
        <f>Summary40011000!$Y$26</f>
        <v>0</v>
      </c>
      <c r="Z25" s="2">
        <f>Summary40011000!$Y$27</f>
        <v>0</v>
      </c>
    </row>
    <row r="26" spans="1:26" x14ac:dyDescent="0.25">
      <c r="A26" t="str">
        <f>Summary40011000!$Z$2</f>
        <v>Philippines</v>
      </c>
      <c r="B26" s="2">
        <f>Summary40011000!$Z$3</f>
        <v>0</v>
      </c>
      <c r="C26" s="2">
        <f>Summary40011000!$Z$4</f>
        <v>5.9999999999999995E-5</v>
      </c>
      <c r="D26" s="2">
        <f>Summary40011000!$Z$5</f>
        <v>3.7329999999999998E-3</v>
      </c>
      <c r="E26" s="2">
        <f>Summary40011000!$Z$6</f>
        <v>0</v>
      </c>
      <c r="F26" s="2">
        <f>Summary40011000!$Z$7</f>
        <v>2.7979999999999997E-3</v>
      </c>
      <c r="G26" s="2">
        <f>Summary40011000!$Z$8</f>
        <v>3.5985999999999997E-2</v>
      </c>
      <c r="H26" s="2">
        <f>Summary40011000!$Z$9</f>
        <v>3.3832000000000001E-2</v>
      </c>
      <c r="I26" s="2">
        <f>Summary40011000!$Z$10</f>
        <v>0</v>
      </c>
      <c r="J26" s="2">
        <f>Summary40011000!$Z$11</f>
        <v>0</v>
      </c>
      <c r="K26" s="2">
        <f>Summary40011000!$Z$12</f>
        <v>0</v>
      </c>
      <c r="L26" s="2">
        <f>Summary40011000!$Z$13</f>
        <v>6.5485000000000002E-2</v>
      </c>
      <c r="M26" s="2">
        <f>Summary40011000!$Z$14</f>
        <v>0.60833199999999998</v>
      </c>
      <c r="N26" s="2">
        <f>Summary40011000!$Z$15</f>
        <v>0.34398000000000001</v>
      </c>
      <c r="O26" s="2">
        <f>Summary40011000!$Z$16</f>
        <v>0.23599999999999999</v>
      </c>
      <c r="P26" s="2">
        <f>Summary40011000!$Z$17</f>
        <v>0.15769999999999998</v>
      </c>
      <c r="Q26" s="2">
        <f>Summary40011000!$Z$18</f>
        <v>0</v>
      </c>
      <c r="R26" s="2">
        <f>Summary40011000!$Z$19</f>
        <v>0.426842</v>
      </c>
      <c r="S26" s="2">
        <f>Summary40011000!$Z$20</f>
        <v>1.0458799999999999</v>
      </c>
      <c r="T26" s="2">
        <f>Summary40011000!$Z$21</f>
        <v>2.227061</v>
      </c>
      <c r="U26" s="2">
        <f>Summary40011000!$Z$22</f>
        <v>0.85422500000000001</v>
      </c>
      <c r="V26" s="2">
        <f>Summary40011000!$Z$23</f>
        <v>1.7586000000000001E-2</v>
      </c>
      <c r="W26" s="2">
        <f>Summary40011000!$Z$24</f>
        <v>1.5712429999999999</v>
      </c>
      <c r="X26" s="2">
        <f>Summary40011000!$Z$25</f>
        <v>0.51969199999999993</v>
      </c>
      <c r="Y26" s="2">
        <f>Summary40011000!$Z$26</f>
        <v>3.5439999999999998E-3</v>
      </c>
      <c r="Z26" s="2">
        <f>Summary40011000!$Z$27</f>
        <v>0</v>
      </c>
    </row>
    <row r="27" spans="1:26" x14ac:dyDescent="0.25">
      <c r="A27" t="str">
        <f>Summary40011000!$AA$2</f>
        <v>Singapore</v>
      </c>
      <c r="B27" s="2">
        <f>Summary40011000!$AA$3</f>
        <v>28.180672999999999</v>
      </c>
      <c r="C27" s="2">
        <f>Summary40011000!$AA$4</f>
        <v>20.482875999999997</v>
      </c>
      <c r="D27" s="2">
        <f>Summary40011000!$AA$5</f>
        <v>14.369565999999999</v>
      </c>
      <c r="E27" s="2">
        <f>Summary40011000!$AA$6</f>
        <v>11.097470999999999</v>
      </c>
      <c r="F27" s="2">
        <f>Summary40011000!$AA$7</f>
        <v>8.8436849999999989</v>
      </c>
      <c r="G27" s="2">
        <f>Summary40011000!$AA$8</f>
        <v>6.761647</v>
      </c>
      <c r="H27" s="2">
        <f>Summary40011000!$AA$9</f>
        <v>0.238844</v>
      </c>
      <c r="I27" s="2">
        <f>Summary40011000!$AA$10</f>
        <v>5.9743999999999998E-2</v>
      </c>
      <c r="J27" s="2">
        <f>Summary40011000!$AA$11</f>
        <v>0.90631200000000001</v>
      </c>
      <c r="K27" s="2">
        <f>Summary40011000!$AA$12</f>
        <v>9.9268999999999996E-2</v>
      </c>
      <c r="L27" s="2">
        <f>Summary40011000!$AA$13</f>
        <v>0.18124899999999999</v>
      </c>
      <c r="M27" s="2">
        <f>Summary40011000!$AA$14</f>
        <v>0.52148799999999995</v>
      </c>
      <c r="N27" s="2">
        <f>Summary40011000!$AA$15</f>
        <v>1.6129999999999999E-3</v>
      </c>
      <c r="O27" s="2">
        <f>Summary40011000!$AA$16</f>
        <v>5.0324999999999995E-2</v>
      </c>
      <c r="P27" s="2">
        <f>Summary40011000!$AA$17</f>
        <v>5.5867E-2</v>
      </c>
      <c r="Q27" s="2">
        <f>Summary40011000!$AA$18</f>
        <v>6.4500000000000002E-2</v>
      </c>
      <c r="R27" s="2">
        <f>Summary40011000!$AA$19</f>
        <v>1.392566</v>
      </c>
      <c r="S27" s="2">
        <f>Summary40011000!$AA$20</f>
        <v>3.8020999999999999E-2</v>
      </c>
      <c r="T27" s="2">
        <f>Summary40011000!$AA$21</f>
        <v>4.2403999999999997E-2</v>
      </c>
      <c r="U27" s="2">
        <f>Summary40011000!$AA$22</f>
        <v>2.8040000000000001E-3</v>
      </c>
      <c r="V27" s="2">
        <f>Summary40011000!$AA$23</f>
        <v>0.26942499999999997</v>
      </c>
      <c r="W27" s="2">
        <f>Summary40011000!$AA$24</f>
        <v>0.82453299999999996</v>
      </c>
      <c r="X27" s="2">
        <f>Summary40011000!$AA$25</f>
        <v>0.22189299999999998</v>
      </c>
      <c r="Y27" s="2">
        <f>Summary40011000!$AA$26</f>
        <v>5.5412999999999997E-2</v>
      </c>
      <c r="Z27" s="2">
        <f>Summary40011000!$AA$27</f>
        <v>0</v>
      </c>
    </row>
    <row r="28" spans="1:26" x14ac:dyDescent="0.25">
      <c r="A28" t="str">
        <f>Summary40011000!$AB$2</f>
        <v>Sri Lanka</v>
      </c>
      <c r="B28" s="2">
        <f>Summary40011000!$AB$3</f>
        <v>0</v>
      </c>
      <c r="C28" s="2">
        <f>Summary40011000!$AB$4</f>
        <v>0</v>
      </c>
      <c r="D28" s="2">
        <f>Summary40011000!$AB$5</f>
        <v>0</v>
      </c>
      <c r="E28" s="2">
        <f>Summary40011000!$AB$6</f>
        <v>0.37303999999999998</v>
      </c>
      <c r="F28" s="2">
        <f>Summary40011000!$AB$7</f>
        <v>0.211453</v>
      </c>
      <c r="G28" s="2">
        <f>Summary40011000!$AB$8</f>
        <v>0.34207899999999997</v>
      </c>
      <c r="H28" s="2">
        <f>Summary40011000!$AB$9</f>
        <v>0.86046400000000001</v>
      </c>
      <c r="I28" s="2">
        <f>Summary40011000!$AB$10</f>
        <v>0.48658199999999996</v>
      </c>
      <c r="J28" s="2">
        <f>Summary40011000!$AB$11</f>
        <v>1.752899</v>
      </c>
      <c r="K28" s="2">
        <f>Summary40011000!$AB$12</f>
        <v>1.356695</v>
      </c>
      <c r="L28" s="2">
        <f>Summary40011000!$AB$13</f>
        <v>2.97742</v>
      </c>
      <c r="M28" s="2">
        <f>Summary40011000!$AB$14</f>
        <v>9.5817789999999992</v>
      </c>
      <c r="N28" s="2">
        <f>Summary40011000!$AB$15</f>
        <v>16.869212000000001</v>
      </c>
      <c r="O28" s="2">
        <f>Summary40011000!$AB$16</f>
        <v>10.772898</v>
      </c>
      <c r="P28" s="2">
        <f>Summary40011000!$AB$17</f>
        <v>15.338977999999999</v>
      </c>
      <c r="Q28" s="2">
        <f>Summary40011000!$AB$18</f>
        <v>8.2293399999999988</v>
      </c>
      <c r="R28" s="2">
        <f>Summary40011000!$AB$19</f>
        <v>7.9007339999999999</v>
      </c>
      <c r="S28" s="2">
        <f>Summary40011000!$AB$20</f>
        <v>1.858657</v>
      </c>
      <c r="T28" s="2">
        <f>Summary40011000!$AB$21</f>
        <v>2.382285</v>
      </c>
      <c r="U28" s="2">
        <f>Summary40011000!$AB$22</f>
        <v>0.26363300000000001</v>
      </c>
      <c r="V28" s="2">
        <f>Summary40011000!$AB$23</f>
        <v>1.7935139999999998</v>
      </c>
      <c r="W28" s="2">
        <f>Summary40011000!$AB$24</f>
        <v>7.6824519999999996</v>
      </c>
      <c r="X28" s="2">
        <f>Summary40011000!$AB$25</f>
        <v>0</v>
      </c>
      <c r="Y28" s="2">
        <f>Summary40011000!$AB$26</f>
        <v>0</v>
      </c>
      <c r="Z28" s="2">
        <f>Summary40011000!$AB$27</f>
        <v>0</v>
      </c>
    </row>
    <row r="29" spans="1:26" x14ac:dyDescent="0.25">
      <c r="A29" t="str">
        <f>Summary40011000!$AC$2</f>
        <v>Taiwan</v>
      </c>
      <c r="B29" s="2">
        <f>Summary40011000!$AC$3</f>
        <v>0</v>
      </c>
      <c r="C29" s="2">
        <f>Summary40011000!$AC$4</f>
        <v>1.3814999999999999E-2</v>
      </c>
      <c r="D29" s="2">
        <f>Summary40011000!$AC$5</f>
        <v>0.423821</v>
      </c>
      <c r="E29" s="2">
        <f>Summary40011000!$AC$6</f>
        <v>0.107068</v>
      </c>
      <c r="F29" s="2">
        <f>Summary40011000!$AC$7</f>
        <v>0</v>
      </c>
      <c r="G29" s="2">
        <f>Summary40011000!$AC$8</f>
        <v>0</v>
      </c>
      <c r="H29" s="2">
        <f>Summary40011000!$AC$9</f>
        <v>0</v>
      </c>
      <c r="I29" s="2">
        <f>Summary40011000!$AC$10</f>
        <v>8.1099999999999992E-2</v>
      </c>
      <c r="J29" s="2">
        <f>Summary40011000!$AC$11</f>
        <v>0</v>
      </c>
      <c r="K29" s="2">
        <f>Summary40011000!$AC$12</f>
        <v>1.0801999999999999E-2</v>
      </c>
      <c r="L29" s="2">
        <f>Summary40011000!$AC$13</f>
        <v>4.4297999999999997E-2</v>
      </c>
      <c r="M29" s="2">
        <f>Summary40011000!$AC$14</f>
        <v>9.3934999999999991E-2</v>
      </c>
      <c r="N29" s="2">
        <f>Summary40011000!$AC$15</f>
        <v>0.18881699999999998</v>
      </c>
      <c r="O29" s="2">
        <f>Summary40011000!$AC$16</f>
        <v>0.135549</v>
      </c>
      <c r="P29" s="2">
        <f>Summary40011000!$AC$17</f>
        <v>0.38968700000000001</v>
      </c>
      <c r="Q29" s="2">
        <f>Summary40011000!$AC$18</f>
        <v>0.59623899999999996</v>
      </c>
      <c r="R29" s="2">
        <f>Summary40011000!$AC$19</f>
        <v>0.92494399999999999</v>
      </c>
      <c r="S29" s="2">
        <f>Summary40011000!$AC$20</f>
        <v>0.85803599999999991</v>
      </c>
      <c r="T29" s="2">
        <f>Summary40011000!$AC$21</f>
        <v>0.60602299999999998</v>
      </c>
      <c r="U29" s="2">
        <f>Summary40011000!$AC$22</f>
        <v>0.65166099999999993</v>
      </c>
      <c r="V29" s="2">
        <f>Summary40011000!$AC$23</f>
        <v>0.52055399999999996</v>
      </c>
      <c r="W29" s="2">
        <f>Summary40011000!$AC$24</f>
        <v>0.48655599999999999</v>
      </c>
      <c r="X29" s="2">
        <f>Summary40011000!$AC$25</f>
        <v>0.30221100000000001</v>
      </c>
      <c r="Y29" s="2">
        <f>Summary40011000!$AC$26</f>
        <v>0.305954</v>
      </c>
      <c r="Z29" s="2">
        <f>Summary40011000!$AC$27</f>
        <v>0</v>
      </c>
    </row>
    <row r="30" spans="1:26" x14ac:dyDescent="0.25">
      <c r="A30" t="str">
        <f>Summary40011000!$AD$2</f>
        <v>Thailand</v>
      </c>
      <c r="B30" s="2">
        <f>Summary40011000!$AD$3</f>
        <v>341.887406</v>
      </c>
      <c r="C30" s="2">
        <f>Summary40011000!$AD$4</f>
        <v>273.50646499999999</v>
      </c>
      <c r="D30" s="2">
        <f>Summary40011000!$AD$5</f>
        <v>216.55504499999998</v>
      </c>
      <c r="E30" s="2">
        <f>Summary40011000!$AD$6</f>
        <v>174.45120199999999</v>
      </c>
      <c r="F30" s="2">
        <f>Summary40011000!$AD$7</f>
        <v>232.75598699999998</v>
      </c>
      <c r="G30" s="2">
        <f>Summary40011000!$AD$8</f>
        <v>262.38698999999997</v>
      </c>
      <c r="H30" s="2">
        <f>Summary40011000!$AD$9</f>
        <v>321.49043599999999</v>
      </c>
      <c r="I30" s="2">
        <f>Summary40011000!$AD$10</f>
        <v>546.08924200000001</v>
      </c>
      <c r="J30" s="2">
        <f>Summary40011000!$AD$11</f>
        <v>711.71033699999998</v>
      </c>
      <c r="K30" s="2">
        <f>Summary40011000!$AD$12</f>
        <v>754.52891099999999</v>
      </c>
      <c r="L30" s="2">
        <f>Summary40011000!$AD$13</f>
        <v>1224.2624069999999</v>
      </c>
      <c r="M30" s="2">
        <f>Summary40011000!$AD$14</f>
        <v>1266.405287</v>
      </c>
      <c r="N30" s="2">
        <f>Summary40011000!$AD$15</f>
        <v>1387.419463</v>
      </c>
      <c r="O30" s="2">
        <f>Summary40011000!$AD$16</f>
        <v>1195.0051369999999</v>
      </c>
      <c r="P30" s="2">
        <f>Summary40011000!$AD$17</f>
        <v>1881.9376199999999</v>
      </c>
      <c r="Q30" s="2">
        <f>Summary40011000!$AD$18</f>
        <v>2541.4619499999999</v>
      </c>
      <c r="R30" s="2">
        <f>Summary40011000!$AD$19</f>
        <v>1990.8978</v>
      </c>
      <c r="S30" s="2">
        <f>Summary40011000!$AD$20</f>
        <v>1779.8709339999998</v>
      </c>
      <c r="T30" s="2">
        <f>Summary40011000!$AD$21</f>
        <v>1427.4975689999999</v>
      </c>
      <c r="U30" s="2">
        <f>Summary40011000!$AD$22</f>
        <v>1154.416146</v>
      </c>
      <c r="V30" s="2">
        <f>Summary40011000!$AD$23</f>
        <v>1131.095742</v>
      </c>
      <c r="W30" s="2">
        <f>Summary40011000!$AD$24</f>
        <v>1526.299526</v>
      </c>
      <c r="X30" s="2">
        <f>Summary40011000!$AD$25</f>
        <v>1354.2051669999998</v>
      </c>
      <c r="Y30" s="2">
        <f>Summary40011000!$AD$26</f>
        <v>1149.280166</v>
      </c>
      <c r="Z30" s="2">
        <f>Summary40011000!$AD$27</f>
        <v>0</v>
      </c>
    </row>
    <row r="31" spans="1:26" x14ac:dyDescent="0.25">
      <c r="A31" t="str">
        <f>Summary40011000!$AE$2</f>
        <v>Turkey</v>
      </c>
      <c r="B31" s="2">
        <f>Summary40011000!$AE$3</f>
        <v>6.1912999999999996E-2</v>
      </c>
      <c r="C31" s="2">
        <f>Summary40011000!$AE$4</f>
        <v>5.7669999999999996E-3</v>
      </c>
      <c r="D31" s="2">
        <f>Summary40011000!$AE$5</f>
        <v>2.0147999999999999E-2</v>
      </c>
      <c r="E31" s="2">
        <f>Summary40011000!$AE$6</f>
        <v>1.7959999999999999E-3</v>
      </c>
      <c r="F31" s="2">
        <f>Summary40011000!$AE$7</f>
        <v>3.4779999999999998E-2</v>
      </c>
      <c r="G31" s="2">
        <f>Summary40011000!$AE$8</f>
        <v>3.4293999999999998E-2</v>
      </c>
      <c r="H31" s="2">
        <f>Summary40011000!$AE$9</f>
        <v>0.17169199999999998</v>
      </c>
      <c r="I31" s="2">
        <f>Summary40011000!$AE$10</f>
        <v>0.160445</v>
      </c>
      <c r="J31" s="2">
        <f>Summary40011000!$AE$11</f>
        <v>6.1564999999999995E-2</v>
      </c>
      <c r="K31" s="2">
        <f>Summary40011000!$AE$12</f>
        <v>5.0347999999999997E-2</v>
      </c>
      <c r="L31" s="2">
        <f>Summary40011000!$AE$13</f>
        <v>3.3359E-2</v>
      </c>
      <c r="M31" s="2">
        <f>Summary40011000!$AE$14</f>
        <v>2.2995999999999999E-2</v>
      </c>
      <c r="N31" s="2">
        <f>Summary40011000!$AE$15</f>
        <v>9.806899999999999E-2</v>
      </c>
      <c r="O31" s="2">
        <f>Summary40011000!$AE$16</f>
        <v>0.110593</v>
      </c>
      <c r="P31" s="2">
        <f>Summary40011000!$AE$17</f>
        <v>0.18603499999999998</v>
      </c>
      <c r="Q31" s="2">
        <f>Summary40011000!$AE$18</f>
        <v>0.127222</v>
      </c>
      <c r="R31" s="2">
        <f>Summary40011000!$AE$19</f>
        <v>9.2100000000000001E-2</v>
      </c>
      <c r="S31" s="2">
        <f>Summary40011000!$AE$20</f>
        <v>0.19539099999999998</v>
      </c>
      <c r="T31" s="2">
        <f>Summary40011000!$AE$21</f>
        <v>0.22936899999999999</v>
      </c>
      <c r="U31" s="2">
        <f>Summary40011000!$AE$22</f>
        <v>0.320631</v>
      </c>
      <c r="V31" s="2">
        <f>Summary40011000!$AE$23</f>
        <v>0.237924</v>
      </c>
      <c r="W31" s="2">
        <f>Summary40011000!$AE$24</f>
        <v>0.162164</v>
      </c>
      <c r="X31" s="2">
        <f>Summary40011000!$AE$25</f>
        <v>0.236484</v>
      </c>
      <c r="Y31" s="2">
        <f>Summary40011000!$AE$26</f>
        <v>0.487618</v>
      </c>
      <c r="Z31" s="2">
        <f>Summary40011000!$AE$27</f>
        <v>0</v>
      </c>
    </row>
    <row r="32" spans="1:26" x14ac:dyDescent="0.25">
      <c r="A32" t="str">
        <f>Summary40011000!$AF$2</f>
        <v>USA</v>
      </c>
      <c r="B32" s="2">
        <f>Summary40011000!$AF$3</f>
        <v>32.411729999999999</v>
      </c>
      <c r="C32" s="2">
        <f>Summary40011000!$AF$4</f>
        <v>30.496676999999998</v>
      </c>
      <c r="D32" s="2">
        <f>Summary40011000!$AF$5</f>
        <v>27.539486999999998</v>
      </c>
      <c r="E32" s="2">
        <f>Summary40011000!$AF$6</f>
        <v>24.695311</v>
      </c>
      <c r="F32" s="2">
        <f>Summary40011000!$AF$7</f>
        <v>27.232595</v>
      </c>
      <c r="G32" s="2">
        <f>Summary40011000!$AF$8</f>
        <v>19.711402</v>
      </c>
      <c r="H32" s="2">
        <f>Summary40011000!$AF$9</f>
        <v>23.068359999999998</v>
      </c>
      <c r="I32" s="2">
        <f>Summary40011000!$AF$10</f>
        <v>44.353293000000001</v>
      </c>
      <c r="J32" s="2">
        <f>Summary40011000!$AF$11</f>
        <v>25.747522999999997</v>
      </c>
      <c r="K32" s="2">
        <f>Summary40011000!$AF$12</f>
        <v>18.148053999999998</v>
      </c>
      <c r="L32" s="2">
        <f>Summary40011000!$AF$13</f>
        <v>16.993648</v>
      </c>
      <c r="M32" s="2">
        <f>Summary40011000!$AF$14</f>
        <v>25.245290999999998</v>
      </c>
      <c r="N32" s="2">
        <f>Summary40011000!$AF$15</f>
        <v>18.882977</v>
      </c>
      <c r="O32" s="2">
        <f>Summary40011000!$AF$16</f>
        <v>12.265362</v>
      </c>
      <c r="P32" s="2">
        <f>Summary40011000!$AF$17</f>
        <v>22.438421999999999</v>
      </c>
      <c r="Q32" s="2">
        <f>Summary40011000!$AF$18</f>
        <v>24.11459</v>
      </c>
      <c r="R32" s="2">
        <f>Summary40011000!$AF$19</f>
        <v>24.239246999999999</v>
      </c>
      <c r="S32" s="2">
        <f>Summary40011000!$AF$20</f>
        <v>17.694509</v>
      </c>
      <c r="T32" s="2">
        <f>Summary40011000!$AF$21</f>
        <v>17.131428</v>
      </c>
      <c r="U32" s="2">
        <f>Summary40011000!$AF$22</f>
        <v>18.390297</v>
      </c>
      <c r="V32" s="2">
        <f>Summary40011000!$AF$23</f>
        <v>14.688421</v>
      </c>
      <c r="W32" s="2">
        <f>Summary40011000!$AF$24</f>
        <v>16.037817</v>
      </c>
      <c r="X32" s="2">
        <f>Summary40011000!$AF$25</f>
        <v>13.950635999999999</v>
      </c>
      <c r="Y32" s="2">
        <f>Summary40011000!$AF$26</f>
        <v>11.125119</v>
      </c>
      <c r="Z32" s="2">
        <f>Summary40011000!$AF$27</f>
        <v>10.044333</v>
      </c>
    </row>
    <row r="33" spans="1:26" x14ac:dyDescent="0.25">
      <c r="A33" t="str">
        <f>Summary40011000!$AG$2</f>
        <v>Viet Nam</v>
      </c>
      <c r="B33" s="2">
        <f>Summary40011000!$AG$3</f>
        <v>0</v>
      </c>
      <c r="C33" s="2">
        <f>Summary40011000!$AG$4</f>
        <v>0</v>
      </c>
      <c r="D33" s="2">
        <f>Summary40011000!$AG$5</f>
        <v>0</v>
      </c>
      <c r="E33" s="2">
        <f>Summary40011000!$AG$6</f>
        <v>0</v>
      </c>
      <c r="F33" s="2">
        <f>Summary40011000!$AG$7</f>
        <v>6.8019999999999996</v>
      </c>
      <c r="G33" s="2">
        <f>Summary40011000!$AG$8</f>
        <v>3.5230959999999998</v>
      </c>
      <c r="H33" s="2">
        <f>Summary40011000!$AG$9</f>
        <v>15.424939999999999</v>
      </c>
      <c r="I33" s="2">
        <f>Summary40011000!$AG$10</f>
        <v>12.162314</v>
      </c>
      <c r="J33" s="2">
        <f>Summary40011000!$AG$11</f>
        <v>133.13083799999998</v>
      </c>
      <c r="K33" s="2">
        <f>Summary40011000!$AG$12</f>
        <v>54.396276999999998</v>
      </c>
      <c r="L33" s="2">
        <f>Summary40011000!$AG$13</f>
        <v>124.246681</v>
      </c>
      <c r="M33" s="2">
        <f>Summary40011000!$AG$14</f>
        <v>197.72958</v>
      </c>
      <c r="N33" s="2">
        <f>Summary40011000!$AG$15</f>
        <v>210.828239</v>
      </c>
      <c r="O33" s="2">
        <f>Summary40011000!$AG$16</f>
        <v>146.046188</v>
      </c>
      <c r="P33" s="2">
        <f>Summary40011000!$AG$17</f>
        <v>298.12980599999997</v>
      </c>
      <c r="Q33" s="2">
        <f>Summary40011000!$AG$18</f>
        <v>373.76555999999999</v>
      </c>
      <c r="R33" s="2">
        <f>Summary40011000!$AG$19</f>
        <v>109.87968599999999</v>
      </c>
      <c r="S33" s="2">
        <f>Summary40011000!$AG$20</f>
        <v>88.966031999999998</v>
      </c>
      <c r="T33" s="2">
        <f>Summary40011000!$AG$21</f>
        <v>84.54546599999999</v>
      </c>
      <c r="U33" s="2">
        <f>Summary40011000!$AG$22</f>
        <v>74.899682999999996</v>
      </c>
      <c r="V33" s="2">
        <f>Summary40011000!$AG$23</f>
        <v>78.149636999999998</v>
      </c>
      <c r="W33" s="2">
        <f>Summary40011000!$AG$24</f>
        <v>117.57798699999999</v>
      </c>
      <c r="X33" s="2">
        <f>Summary40011000!$AG$25</f>
        <v>117.03845</v>
      </c>
      <c r="Y33" s="2">
        <f>Summary40011000!$AG$26</f>
        <v>153.55712399999999</v>
      </c>
      <c r="Z33" s="2">
        <f>Summary40011000!$AG$27</f>
        <v>0</v>
      </c>
    </row>
    <row r="34" spans="1:26" x14ac:dyDescent="0.25">
      <c r="A34" t="str">
        <f>Summary40011000!$AH$2</f>
        <v>Rest of World</v>
      </c>
      <c r="B34" s="2">
        <f>Summary40011000!$AH$3</f>
        <v>1.6013109999999999</v>
      </c>
      <c r="C34" s="2">
        <f>Summary40011000!$AH$4</f>
        <v>0.79192099999999999</v>
      </c>
      <c r="D34" s="2">
        <f>Summary40011000!$AH$5</f>
        <v>1.128458</v>
      </c>
      <c r="E34" s="2">
        <f>Summary40011000!$AH$6</f>
        <v>0.334397</v>
      </c>
      <c r="F34" s="2">
        <f>Summary40011000!$AH$7</f>
        <v>0.494448</v>
      </c>
      <c r="G34" s="2">
        <f>Summary40011000!$AH$8</f>
        <v>0.51750699999999994</v>
      </c>
      <c r="H34" s="2">
        <f>Summary40011000!$AH$9</f>
        <v>0.93076799999999993</v>
      </c>
      <c r="I34" s="2">
        <f>Summary40011000!$AH$10</f>
        <v>1.6966189999999999</v>
      </c>
      <c r="J34" s="2">
        <f>Summary40011000!$AH$11</f>
        <v>2.3891</v>
      </c>
      <c r="K34" s="2">
        <f>Summary40011000!$AH$12</f>
        <v>5.5822889999999994</v>
      </c>
      <c r="L34" s="2">
        <f>Summary40011000!$AH$13</f>
        <v>3.6646609999999997</v>
      </c>
      <c r="M34" s="2">
        <f>Summary40011000!$AH$14</f>
        <v>4.3975409999999995</v>
      </c>
      <c r="N34" s="2">
        <f>Summary40011000!$AH$15</f>
        <v>1.6459759999999999</v>
      </c>
      <c r="O34" s="2">
        <f>Summary40011000!$AH$16</f>
        <v>0.92240699999999998</v>
      </c>
      <c r="P34" s="2">
        <f>Summary40011000!$AH$17</f>
        <v>9.6260589999999997</v>
      </c>
      <c r="Q34" s="2">
        <f>Summary40011000!$AH$18</f>
        <v>15.984</v>
      </c>
      <c r="R34" s="2">
        <f>Summary40011000!$AH$19</f>
        <v>5.7628135999999994</v>
      </c>
      <c r="S34" s="2">
        <f>Summary40011000!$AH$20</f>
        <v>5.3991509999999998</v>
      </c>
      <c r="T34" s="2">
        <f>Summary40011000!$AH$21</f>
        <v>1.544163</v>
      </c>
      <c r="U34" s="2">
        <f>Summary40011000!$AH$22</f>
        <v>3.3427119999999997</v>
      </c>
      <c r="V34" s="2">
        <f>Summary40011000!$AH$23</f>
        <v>1.6437039999999998</v>
      </c>
      <c r="W34" s="2">
        <f>Summary40011000!$AH$24</f>
        <v>1.5481739999999999</v>
      </c>
      <c r="X34" s="2">
        <f>Summary40011000!$AH$25</f>
        <v>2.1155849999999998</v>
      </c>
      <c r="Y34" s="2">
        <f>Summary40011000!$AH$26</f>
        <v>4.8298899999999998</v>
      </c>
      <c r="Z34" s="2">
        <f>Summary40011000!$AH$27</f>
        <v>2.806978</v>
      </c>
    </row>
    <row r="36" spans="1:26" x14ac:dyDescent="0.25">
      <c r="B36" s="6">
        <f>Summary40011000!$B$3</f>
        <v>922.81924199999992</v>
      </c>
      <c r="C36" s="6">
        <f>Summary40011000!$B$4</f>
        <v>617.879189</v>
      </c>
      <c r="D36" s="6">
        <f>Summary40011000!$B$5</f>
        <v>436.347531</v>
      </c>
      <c r="E36" s="6">
        <f>Summary40011000!$B$6</f>
        <v>375.41356300000001</v>
      </c>
      <c r="F36" s="6">
        <f>Summary40011000!$B$7</f>
        <v>438.66481299999998</v>
      </c>
      <c r="G36" s="6">
        <f>Summary40011000!$B$8</f>
        <v>425.51731000000001</v>
      </c>
      <c r="H36" s="6">
        <f>Summary40011000!$B$9</f>
        <v>495.14702699999998</v>
      </c>
      <c r="I36" s="6">
        <f>Summary40011000!$B$10</f>
        <v>802.90965599999993</v>
      </c>
      <c r="J36" s="6">
        <f>0+(Summary40011000!$B$11)</f>
        <v>1111.550201</v>
      </c>
      <c r="K36" s="6">
        <f>0+(Summary40011000!$B$12)</f>
        <v>1080.7289879999998</v>
      </c>
      <c r="L36" s="6">
        <f>Summary40011000!$B$13</f>
        <v>1764.642147</v>
      </c>
      <c r="M36" s="6">
        <f>Summary40011000!$B$14</f>
        <v>2041.383061</v>
      </c>
      <c r="N36" s="6">
        <f>Summary40011000!$B$15</f>
        <v>2153.1371039999999</v>
      </c>
      <c r="O36" s="6">
        <f>Summary40011000!$B$16</f>
        <v>1654.6383269999999</v>
      </c>
      <c r="P36" s="6">
        <f>Summary40011000!$B$17</f>
        <v>2730.3713049999997</v>
      </c>
      <c r="Q36" s="6">
        <f>Summary40011000!$B$18</f>
        <v>3811.7883114000001</v>
      </c>
      <c r="R36" s="6">
        <f>Summary40011000!$B$19</f>
        <v>2686.8098918000001</v>
      </c>
      <c r="S36" s="6">
        <f>Summary40011000!$B$20</f>
        <v>2498.4229459999997</v>
      </c>
      <c r="T36" s="6">
        <f>Summary40011000!$B$21</f>
        <v>1957.3128839999999</v>
      </c>
      <c r="U36" s="6">
        <f>Summary40011000!$B$22</f>
        <v>1465.341872</v>
      </c>
      <c r="V36" s="6">
        <f>Summary40011000!$B$23</f>
        <v>1488.1059989999999</v>
      </c>
      <c r="W36" s="6">
        <f>Summary40011000!$B$24</f>
        <v>2046.6342789999999</v>
      </c>
      <c r="X36" s="6">
        <f>Summary40011000!$B$25</f>
        <v>1781.020806</v>
      </c>
      <c r="Y36" s="6">
        <f>Summary40011000!$B$26</f>
        <v>1701.5881529999999</v>
      </c>
      <c r="Z36" s="6">
        <f>Summary40011000!$B$27</f>
        <v>102.02474599999999</v>
      </c>
    </row>
    <row r="38" spans="1:26" ht="13" x14ac:dyDescent="0.3">
      <c r="A38" t="s">
        <v>46</v>
      </c>
      <c r="B38" s="62">
        <f>SUM(B4:B5)</f>
        <v>35.7072</v>
      </c>
      <c r="C38" s="62">
        <f t="shared" ref="C38:Z38" si="1">SUM(C4:C5)</f>
        <v>29.915799</v>
      </c>
      <c r="D38" s="62">
        <f t="shared" si="1"/>
        <v>21.674768999999998</v>
      </c>
      <c r="E38" s="62">
        <f t="shared" si="1"/>
        <v>15.334857999999999</v>
      </c>
      <c r="F38" s="62">
        <f t="shared" si="1"/>
        <v>17.939578000000001</v>
      </c>
      <c r="G38" s="62">
        <f t="shared" si="1"/>
        <v>9.8106369999999998</v>
      </c>
      <c r="H38" s="62">
        <f t="shared" si="1"/>
        <v>10.276361</v>
      </c>
      <c r="I38" s="62">
        <f t="shared" si="1"/>
        <v>12.108932999999999</v>
      </c>
      <c r="J38" s="62">
        <f t="shared" si="1"/>
        <v>16.677880000000002</v>
      </c>
      <c r="K38" s="62">
        <f t="shared" si="1"/>
        <v>17.296672999999998</v>
      </c>
      <c r="L38" s="62">
        <f t="shared" si="1"/>
        <v>22.503083999999998</v>
      </c>
      <c r="M38" s="62">
        <f t="shared" si="1"/>
        <v>19.559747999999999</v>
      </c>
      <c r="N38" s="62">
        <f t="shared" si="1"/>
        <v>16.84403</v>
      </c>
      <c r="O38" s="62">
        <f t="shared" si="1"/>
        <v>8.7119979999999995</v>
      </c>
      <c r="P38" s="62">
        <f t="shared" si="1"/>
        <v>15.049296999999999</v>
      </c>
      <c r="Q38" s="62">
        <f t="shared" si="1"/>
        <v>11.429814</v>
      </c>
      <c r="R38" s="62">
        <f t="shared" si="1"/>
        <v>6.4082660000000002</v>
      </c>
      <c r="S38" s="62">
        <f t="shared" si="1"/>
        <v>10.992407</v>
      </c>
      <c r="T38" s="62">
        <f t="shared" si="1"/>
        <v>4.5135519999999998</v>
      </c>
      <c r="U38" s="62">
        <f t="shared" si="1"/>
        <v>7.9695999999999998</v>
      </c>
      <c r="V38" s="62">
        <f t="shared" si="1"/>
        <v>5.4972479999999999</v>
      </c>
      <c r="W38" s="62">
        <f t="shared" si="1"/>
        <v>6.6877510000000004</v>
      </c>
      <c r="X38" s="62">
        <f t="shared" si="1"/>
        <v>5.3061670000000003</v>
      </c>
      <c r="Y38" s="62">
        <f t="shared" si="1"/>
        <v>1.997811</v>
      </c>
      <c r="Z38" s="62">
        <f t="shared" si="1"/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FA70E-14AD-4BEF-9E5C-6219F04470C8}">
  <dimension ref="A1:Z38"/>
  <sheetViews>
    <sheetView workbookViewId="0">
      <pane xSplit="1" ySplit="2" topLeftCell="C21" activePane="bottomRight" state="frozen"/>
      <selection activeCell="N9" sqref="N9"/>
      <selection pane="topRight" activeCell="N9" sqref="N9"/>
      <selection pane="bottomLeft" activeCell="N9" sqref="N9"/>
      <selection pane="bottomRight" activeCell="N9" sqref="N9"/>
    </sheetView>
  </sheetViews>
  <sheetFormatPr defaultRowHeight="12.5" x14ac:dyDescent="0.25"/>
  <cols>
    <col min="1" max="1" width="17.26953125" bestFit="1" customWidth="1"/>
    <col min="2" max="26" width="5.6328125" customWidth="1"/>
  </cols>
  <sheetData>
    <row r="1" spans="1:26" x14ac:dyDescent="0.25">
      <c r="B1" s="2">
        <f t="shared" ref="B1:Z1" si="0">SUM(B3:B34)</f>
        <v>2035.8840499999999</v>
      </c>
      <c r="C1" s="2">
        <f t="shared" si="0"/>
        <v>1363.949175</v>
      </c>
      <c r="D1" s="2">
        <f t="shared" si="0"/>
        <v>916.5869469999999</v>
      </c>
      <c r="E1" s="2">
        <f t="shared" si="0"/>
        <v>786.23069799999985</v>
      </c>
      <c r="F1" s="2">
        <f t="shared" si="0"/>
        <v>852.1641629999998</v>
      </c>
      <c r="G1" s="2">
        <f t="shared" si="0"/>
        <v>670.76270199999999</v>
      </c>
      <c r="H1" s="2">
        <f t="shared" si="0"/>
        <v>929.92231099999981</v>
      </c>
      <c r="I1" s="2">
        <f t="shared" si="0"/>
        <v>1392.961061</v>
      </c>
      <c r="J1" s="2">
        <f t="shared" si="0"/>
        <v>1664.9792899999998</v>
      </c>
      <c r="K1" s="2">
        <f t="shared" si="0"/>
        <v>1937.6539970000001</v>
      </c>
      <c r="L1" s="2">
        <f t="shared" si="0"/>
        <v>2902.7637360000003</v>
      </c>
      <c r="M1" s="2">
        <f t="shared" si="0"/>
        <v>2671.7787519999993</v>
      </c>
      <c r="N1" s="2">
        <f t="shared" si="0"/>
        <v>2817.8623039999998</v>
      </c>
      <c r="O1" s="2">
        <f t="shared" si="0"/>
        <v>1559.6322769999999</v>
      </c>
      <c r="P1" s="2">
        <f t="shared" si="0"/>
        <v>3117.959038</v>
      </c>
      <c r="Q1" s="2">
        <f t="shared" si="0"/>
        <v>5194.3434220000008</v>
      </c>
      <c r="R1" s="2">
        <f t="shared" si="0"/>
        <v>3127.1243930000001</v>
      </c>
      <c r="S1" s="2">
        <f t="shared" si="0"/>
        <v>2852.5949209999999</v>
      </c>
      <c r="T1" s="2">
        <f t="shared" si="0"/>
        <v>2025.848982</v>
      </c>
      <c r="U1" s="2">
        <f t="shared" si="0"/>
        <v>1498.106775</v>
      </c>
      <c r="V1" s="2">
        <f t="shared" si="0"/>
        <v>1338.8478269999998</v>
      </c>
      <c r="W1" s="2">
        <f t="shared" si="0"/>
        <v>2022.2000519999997</v>
      </c>
      <c r="X1" s="2">
        <f t="shared" si="0"/>
        <v>1399.3808260000003</v>
      </c>
      <c r="Y1" s="2">
        <f t="shared" si="0"/>
        <v>1211.8817450000001</v>
      </c>
      <c r="Z1" s="2">
        <f t="shared" si="0"/>
        <v>14.551431999999998</v>
      </c>
    </row>
    <row r="2" spans="1:26" x14ac:dyDescent="0.25">
      <c r="B2">
        <f>Summary40012100!$A$3</f>
        <v>1996</v>
      </c>
      <c r="C2">
        <f>Summary40012100!$A$4</f>
        <v>1997</v>
      </c>
      <c r="D2">
        <f>Summary40012100!$A$5</f>
        <v>1998</v>
      </c>
      <c r="E2">
        <f>Summary40012100!$A$6</f>
        <v>1999</v>
      </c>
      <c r="F2">
        <f>Summary40012100!$A$7</f>
        <v>2000</v>
      </c>
      <c r="G2">
        <f>Summary40012100!$A$8</f>
        <v>2001</v>
      </c>
      <c r="H2">
        <f>Summary40012100!$A$9</f>
        <v>2002</v>
      </c>
      <c r="I2">
        <f>Summary40012100!$A$10</f>
        <v>2003</v>
      </c>
      <c r="J2">
        <f>0+(Summary40012100!$A$11)</f>
        <v>2004</v>
      </c>
      <c r="K2">
        <f>0+(Summary40012100!$A$12)</f>
        <v>2005</v>
      </c>
      <c r="L2">
        <f>Summary40012100!$A$13</f>
        <v>2006</v>
      </c>
      <c r="M2">
        <f>Summary40012100!$A$14</f>
        <v>2007</v>
      </c>
      <c r="N2">
        <f>Summary40012100!$A$15</f>
        <v>2008</v>
      </c>
      <c r="O2">
        <f>Summary40012100!$A$16</f>
        <v>2009</v>
      </c>
      <c r="P2">
        <f>Summary40012100!$A$17</f>
        <v>2010</v>
      </c>
      <c r="Q2">
        <f>Summary40012100!$A$18</f>
        <v>2011</v>
      </c>
      <c r="R2">
        <f>Summary40012100!$A$19</f>
        <v>2012</v>
      </c>
      <c r="S2">
        <f>Summary40012100!$A$20</f>
        <v>2013</v>
      </c>
      <c r="T2">
        <f>Summary40012100!$A$21</f>
        <v>2014</v>
      </c>
      <c r="U2">
        <f>Summary40012100!$A$22</f>
        <v>2015</v>
      </c>
      <c r="V2">
        <f>Summary40012100!$A$23</f>
        <v>2016</v>
      </c>
      <c r="W2">
        <f>Summary40012100!$A$24</f>
        <v>2017</v>
      </c>
      <c r="X2">
        <f>Summary40012100!$A$25</f>
        <v>2018</v>
      </c>
      <c r="Y2">
        <f>Summary40012100!$A$26</f>
        <v>2019</v>
      </c>
      <c r="Z2">
        <f>Summary40012100!$A$27</f>
        <v>2020</v>
      </c>
    </row>
    <row r="3" spans="1:26" x14ac:dyDescent="0.25">
      <c r="A3" s="2" t="str">
        <f>Summary40012100!$C$2</f>
        <v>EU-28</v>
      </c>
      <c r="B3" s="2">
        <f>Summary40012100!$C$3</f>
        <v>3.9667849999999998</v>
      </c>
      <c r="C3" s="2">
        <f>Summary40012100!$C$4</f>
        <v>4.8950290000000001</v>
      </c>
      <c r="D3" s="2">
        <f>Summary40012100!$C$5</f>
        <v>4.8760569999999994</v>
      </c>
      <c r="E3" s="2">
        <f>Summary40012100!$C$6</f>
        <v>9.855029</v>
      </c>
      <c r="F3" s="2">
        <f>Summary40012100!$C$7</f>
        <v>11.705577999999999</v>
      </c>
      <c r="G3" s="2">
        <f>Summary40012100!$C$8</f>
        <v>4.1539979999999996</v>
      </c>
      <c r="H3" s="2">
        <f>Summary40012100!$C$9</f>
        <v>5.6107209999999998</v>
      </c>
      <c r="I3" s="2">
        <f>Summary40012100!$C$10</f>
        <v>11.363569999999999</v>
      </c>
      <c r="J3" s="2">
        <f>Summary40012100!$C$11</f>
        <v>14.391905999999999</v>
      </c>
      <c r="K3" s="2">
        <f>Summary40012100!$C$12</f>
        <v>4.8746099999999997</v>
      </c>
      <c r="L3" s="2">
        <f>Summary40012100!$C$13</f>
        <v>6.6210519999999997</v>
      </c>
      <c r="M3" s="2">
        <f>Summary40012100!$C$14</f>
        <v>5.9624169999999994</v>
      </c>
      <c r="N3" s="2">
        <f>Summary40012100!$C$15</f>
        <v>10.411101</v>
      </c>
      <c r="O3" s="2">
        <f>Summary40012100!$C$16</f>
        <v>4.627929</v>
      </c>
      <c r="P3" s="2">
        <f>Summary40012100!$C$17</f>
        <v>11.721622999999999</v>
      </c>
      <c r="Q3" s="2">
        <f>Summary40012100!$C$18</f>
        <v>17.108160999999999</v>
      </c>
      <c r="R3" s="2">
        <f>Summary40012100!$C$19</f>
        <v>31.409188</v>
      </c>
      <c r="S3" s="2">
        <f>Summary40012100!$C$20</f>
        <v>18.306172999999998</v>
      </c>
      <c r="T3" s="2">
        <f>Summary40012100!$C$21</f>
        <v>42.392578</v>
      </c>
      <c r="U3" s="2">
        <f>Summary40012100!$C$22</f>
        <v>31.888925999999998</v>
      </c>
      <c r="V3" s="2">
        <f>Summary40012100!$C$23</f>
        <v>38.941893999999998</v>
      </c>
      <c r="W3" s="2">
        <f>Summary40012100!$C$24</f>
        <v>59.754200999999995</v>
      </c>
      <c r="X3" s="2">
        <f>Summary40012100!$C$25</f>
        <v>55.94406</v>
      </c>
      <c r="Y3" s="2">
        <f>Summary40012100!$C$26</f>
        <v>37.357430000000001</v>
      </c>
      <c r="Z3" s="2">
        <f>Summary40012100!$C$27</f>
        <v>6.2780239999999994</v>
      </c>
    </row>
    <row r="4" spans="1:26" x14ac:dyDescent="0.25">
      <c r="A4" s="2" t="str">
        <f>Summary40012100!$D$2</f>
        <v>China</v>
      </c>
      <c r="B4" s="2">
        <f>Summary40012100!$D$3</f>
        <v>25.721592999999999</v>
      </c>
      <c r="C4" s="2">
        <f>Summary40012100!$D$4</f>
        <v>30.673834999999997</v>
      </c>
      <c r="D4" s="2">
        <f>Summary40012100!$D$5</f>
        <v>8.1436799999999998</v>
      </c>
      <c r="E4" s="2">
        <f>Summary40012100!$D$6</f>
        <v>0.130963</v>
      </c>
      <c r="F4" s="2">
        <f>Summary40012100!$D$7</f>
        <v>9.7950999999999996E-2</v>
      </c>
      <c r="G4" s="2">
        <f>Summary40012100!$D$8</f>
        <v>0.16934399999999999</v>
      </c>
      <c r="H4" s="2">
        <f>Summary40012100!$D$9</f>
        <v>0.31619199999999997</v>
      </c>
      <c r="I4" s="2">
        <f>Summary40012100!$D$10</f>
        <v>0.17252999999999999</v>
      </c>
      <c r="J4" s="2">
        <f>Summary40012100!$D$11</f>
        <v>0.20766799999999999</v>
      </c>
      <c r="K4" s="2">
        <f>Summary40012100!$D$12</f>
        <v>5.7317159999999996</v>
      </c>
      <c r="L4" s="2">
        <f>Summary40012100!$D$13</f>
        <v>2.4042499999999998</v>
      </c>
      <c r="M4" s="2">
        <f>Summary40012100!$D$14</f>
        <v>2.984524</v>
      </c>
      <c r="N4" s="2">
        <f>Summary40012100!$D$15</f>
        <v>2.0248409999999999</v>
      </c>
      <c r="O4" s="2">
        <f>Summary40012100!$D$16</f>
        <v>1.7218559999999998</v>
      </c>
      <c r="P4" s="2">
        <f>Summary40012100!$D$17</f>
        <v>51.591781999999995</v>
      </c>
      <c r="Q4" s="2">
        <f>Summary40012100!$D$18</f>
        <v>19.176285999999998</v>
      </c>
      <c r="R4" s="2">
        <f>Summary40012100!$D$19</f>
        <v>26.849178999999999</v>
      </c>
      <c r="S4" s="2">
        <f>Summary40012100!$D$20</f>
        <v>20.803160999999999</v>
      </c>
      <c r="T4" s="2">
        <f>Summary40012100!$D$21</f>
        <v>12.093610999999999</v>
      </c>
      <c r="U4" s="2">
        <f>Summary40012100!$D$22</f>
        <v>5.3004220000000002</v>
      </c>
      <c r="V4" s="2">
        <f>Summary40012100!$D$23</f>
        <v>7.0082749999999994</v>
      </c>
      <c r="W4" s="2">
        <f>Summary40012100!$D$24</f>
        <v>9.0584799999999994</v>
      </c>
      <c r="X4" s="2">
        <f>Summary40012100!$D$25</f>
        <v>9.8525549999999988</v>
      </c>
      <c r="Y4" s="2">
        <f>Summary40012100!$D$26</f>
        <v>6.5027989999999996</v>
      </c>
      <c r="Z4" s="2">
        <f>Summary40012100!$D$27</f>
        <v>0</v>
      </c>
    </row>
    <row r="5" spans="1:26" x14ac:dyDescent="0.25">
      <c r="A5" s="2" t="str">
        <f>Summary40012100!$E$2</f>
        <v>Hong Kong</v>
      </c>
      <c r="B5" s="2">
        <f>Summary40012100!$E$3</f>
        <v>30.997328999999997</v>
      </c>
      <c r="C5" s="2">
        <f>Summary40012100!$E$4</f>
        <v>22.727981</v>
      </c>
      <c r="D5" s="2">
        <f>Summary40012100!$E$5</f>
        <v>14.423660999999999</v>
      </c>
      <c r="E5" s="2">
        <f>Summary40012100!$E$6</f>
        <v>11.779002</v>
      </c>
      <c r="F5" s="2">
        <f>Summary40012100!$E$7</f>
        <v>5.3218209999999999</v>
      </c>
      <c r="G5" s="2">
        <f>Summary40012100!$E$8</f>
        <v>3.2250559999999999</v>
      </c>
      <c r="H5" s="2">
        <f>Summary40012100!$E$9</f>
        <v>7.9510069999999997</v>
      </c>
      <c r="I5" s="2">
        <f>Summary40012100!$E$10</f>
        <v>4.9783019999999993</v>
      </c>
      <c r="J5" s="2">
        <f>Summary40012100!$E$11</f>
        <v>5.4735329999999998</v>
      </c>
      <c r="K5" s="2">
        <f>Summary40012100!$E$12</f>
        <v>5.1811829999999999</v>
      </c>
      <c r="L5" s="2">
        <f>Summary40012100!$E$13</f>
        <v>6.7440929999999994</v>
      </c>
      <c r="M5" s="2">
        <f>Summary40012100!$E$14</f>
        <v>2.495044</v>
      </c>
      <c r="N5" s="2">
        <f>Summary40012100!$E$15</f>
        <v>3.3906749999999999</v>
      </c>
      <c r="O5" s="2">
        <f>Summary40012100!$E$16</f>
        <v>1.6750609999999999</v>
      </c>
      <c r="P5" s="2">
        <f>Summary40012100!$E$17</f>
        <v>1.917921</v>
      </c>
      <c r="Q5" s="2">
        <f>Summary40012100!$E$18</f>
        <v>1.6876579999999999</v>
      </c>
      <c r="R5" s="2">
        <f>Summary40012100!$E$19</f>
        <v>1.591507</v>
      </c>
      <c r="S5" s="2">
        <f>Summary40012100!$E$20</f>
        <v>1.1827919999999998</v>
      </c>
      <c r="T5" s="2">
        <f>Summary40012100!$E$21</f>
        <v>0.51026399999999994</v>
      </c>
      <c r="U5" s="2">
        <f>Summary40012100!$E$22</f>
        <v>0.22933599999999998</v>
      </c>
      <c r="V5" s="2">
        <f>Summary40012100!$E$23</f>
        <v>9.1084999999999999E-2</v>
      </c>
      <c r="W5" s="2">
        <f>Summary40012100!$E$24</f>
        <v>6.3281999999999991E-2</v>
      </c>
      <c r="X5" s="2">
        <f>Summary40012100!$E$25</f>
        <v>3.8647999999999995E-2</v>
      </c>
      <c r="Y5" s="2">
        <f>Summary40012100!$E$26</f>
        <v>0.14666299999999999</v>
      </c>
      <c r="Z5" s="2">
        <f>Summary40012100!$E$27</f>
        <v>0</v>
      </c>
    </row>
    <row r="6" spans="1:26" x14ac:dyDescent="0.25">
      <c r="A6" s="2" t="str">
        <f>Summary40012100!$F$2</f>
        <v>Australia</v>
      </c>
      <c r="B6" s="2">
        <f>Summary40012100!$F$3</f>
        <v>0</v>
      </c>
      <c r="C6" s="2">
        <f>Summary40012100!$F$4</f>
        <v>3.0339999999999998E-3</v>
      </c>
      <c r="D6" s="2">
        <f>Summary40012100!$F$5</f>
        <v>2.3583999999999997E-2</v>
      </c>
      <c r="E6" s="2">
        <f>Summary40012100!$F$6</f>
        <v>2.419E-2</v>
      </c>
      <c r="F6" s="2">
        <f>Summary40012100!$F$7</f>
        <v>0</v>
      </c>
      <c r="G6" s="2">
        <f>Summary40012100!$F$8</f>
        <v>1.2929999999999999E-2</v>
      </c>
      <c r="H6" s="2">
        <f>Summary40012100!$F$9</f>
        <v>5.1089999999999998E-3</v>
      </c>
      <c r="I6" s="2">
        <f>Summary40012100!$F$10</f>
        <v>1.5999999999999999E-4</v>
      </c>
      <c r="J6" s="2">
        <f>Summary40012100!$F$11</f>
        <v>4.8500000000000001E-3</v>
      </c>
      <c r="K6" s="2">
        <f>Summary40012100!$F$12</f>
        <v>3.3499999999999997E-3</v>
      </c>
      <c r="L6" s="2">
        <f>Summary40012100!$F$13</f>
        <v>0</v>
      </c>
      <c r="M6" s="2">
        <f>Summary40012100!$F$14</f>
        <v>0</v>
      </c>
      <c r="N6" s="2">
        <f>Summary40012100!$F$15</f>
        <v>5.5929999999999999E-3</v>
      </c>
      <c r="O6" s="2">
        <f>Summary40012100!$F$16</f>
        <v>0</v>
      </c>
      <c r="P6" s="2">
        <f>Summary40012100!$F$17</f>
        <v>0.231046</v>
      </c>
      <c r="Q6" s="2">
        <f>Summary40012100!$F$18</f>
        <v>0</v>
      </c>
      <c r="R6" s="2">
        <f>Summary40012100!$F$19</f>
        <v>0</v>
      </c>
      <c r="S6" s="2">
        <f>Summary40012100!$F$20</f>
        <v>0</v>
      </c>
      <c r="T6" s="2">
        <f>Summary40012100!$F$21</f>
        <v>0</v>
      </c>
      <c r="U6" s="2">
        <f>Summary40012100!$F$22</f>
        <v>0</v>
      </c>
      <c r="V6" s="2">
        <f>Summary40012100!$F$23</f>
        <v>0</v>
      </c>
      <c r="W6" s="2">
        <f>Summary40012100!$F$24</f>
        <v>0.13350599999999999</v>
      </c>
      <c r="X6" s="2">
        <f>Summary40012100!$F$25</f>
        <v>3.3576999999999996E-2</v>
      </c>
      <c r="Y6" s="2">
        <f>Summary40012100!$F$26</f>
        <v>0</v>
      </c>
      <c r="Z6" s="2">
        <f>Summary40012100!$F$27</f>
        <v>0</v>
      </c>
    </row>
    <row r="7" spans="1:26" x14ac:dyDescent="0.25">
      <c r="A7" s="2" t="str">
        <f>Summary40012100!$G$2</f>
        <v>Brazil</v>
      </c>
      <c r="B7" s="2">
        <f>Summary40012100!$G$3</f>
        <v>0</v>
      </c>
      <c r="C7" s="2">
        <f>Summary40012100!$G$4</f>
        <v>0</v>
      </c>
      <c r="D7" s="2">
        <f>Summary40012100!$G$5</f>
        <v>0</v>
      </c>
      <c r="E7" s="2">
        <f>Summary40012100!$G$6</f>
        <v>0</v>
      </c>
      <c r="F7" s="2">
        <f>Summary40012100!$G$7</f>
        <v>0</v>
      </c>
      <c r="G7" s="2">
        <f>Summary40012100!$G$8</f>
        <v>0</v>
      </c>
      <c r="H7" s="2">
        <f>Summary40012100!$G$9</f>
        <v>0</v>
      </c>
      <c r="I7" s="2">
        <f>Summary40012100!$G$10</f>
        <v>0</v>
      </c>
      <c r="J7" s="2">
        <f>Summary40012100!$G$11</f>
        <v>0</v>
      </c>
      <c r="K7" s="2">
        <f>Summary40012100!$G$12</f>
        <v>0</v>
      </c>
      <c r="L7" s="2">
        <f>Summary40012100!$G$13</f>
        <v>0</v>
      </c>
      <c r="M7" s="2">
        <f>Summary40012100!$G$14</f>
        <v>3.6000000000000001E-5</v>
      </c>
      <c r="N7" s="2">
        <f>Summary40012100!$G$15</f>
        <v>1.4720549999999999</v>
      </c>
      <c r="O7" s="2">
        <f>Summary40012100!$G$16</f>
        <v>0</v>
      </c>
      <c r="P7" s="2">
        <f>Summary40012100!$G$17</f>
        <v>1.121548</v>
      </c>
      <c r="Q7" s="2">
        <f>Summary40012100!$G$18</f>
        <v>0</v>
      </c>
      <c r="R7" s="2">
        <f>Summary40012100!$G$19</f>
        <v>4.7118E-2</v>
      </c>
      <c r="S7" s="2">
        <f>Summary40012100!$G$20</f>
        <v>0</v>
      </c>
      <c r="T7" s="2">
        <f>Summary40012100!$G$21</f>
        <v>0</v>
      </c>
      <c r="U7" s="2">
        <f>Summary40012100!$G$22</f>
        <v>0</v>
      </c>
      <c r="V7" s="2">
        <f>Summary40012100!$G$23</f>
        <v>1.4001E-2</v>
      </c>
      <c r="W7" s="2">
        <f>Summary40012100!$G$24</f>
        <v>4.555E-3</v>
      </c>
      <c r="X7" s="2">
        <f>Summary40012100!$G$25</f>
        <v>3.3239999999999997E-3</v>
      </c>
      <c r="Y7" s="2">
        <f>Summary40012100!$G$26</f>
        <v>0</v>
      </c>
      <c r="Z7" s="2">
        <f>Summary40012100!$G$27</f>
        <v>0</v>
      </c>
    </row>
    <row r="8" spans="1:26" x14ac:dyDescent="0.25">
      <c r="A8" s="2" t="str">
        <f>Summary40012100!$H$2</f>
        <v>Cambodia</v>
      </c>
      <c r="B8" s="2">
        <f>Summary40012100!$H$3</f>
        <v>0</v>
      </c>
      <c r="C8" s="2">
        <f>Summary40012100!$H$4</f>
        <v>0</v>
      </c>
      <c r="D8" s="2">
        <f>Summary40012100!$H$5</f>
        <v>0</v>
      </c>
      <c r="E8" s="2">
        <f>Summary40012100!$H$6</f>
        <v>0</v>
      </c>
      <c r="F8" s="2">
        <f>Summary40012100!$H$7</f>
        <v>4.6973709999999995</v>
      </c>
      <c r="G8" s="2">
        <f>Summary40012100!$H$8</f>
        <v>9.4028929999999988</v>
      </c>
      <c r="H8" s="2">
        <f>Summary40012100!$H$9</f>
        <v>0.63391199999999992</v>
      </c>
      <c r="I8" s="2">
        <f>Summary40012100!$H$10</f>
        <v>6.7972999999999992E-2</v>
      </c>
      <c r="J8" s="2">
        <f>Summary40012100!$H$11</f>
        <v>2.7099999999999997E-3</v>
      </c>
      <c r="K8" s="2">
        <f>Summary40012100!$H$12</f>
        <v>4.7078999999999996E-2</v>
      </c>
      <c r="L8" s="2">
        <f>Summary40012100!$H$13</f>
        <v>0</v>
      </c>
      <c r="M8" s="2">
        <f>Summary40012100!$H$14</f>
        <v>0</v>
      </c>
      <c r="N8" s="2">
        <f>Summary40012100!$H$15</f>
        <v>0</v>
      </c>
      <c r="O8" s="2">
        <f>Summary40012100!$H$16</f>
        <v>0</v>
      </c>
      <c r="P8" s="2">
        <f>Summary40012100!$H$17</f>
        <v>0</v>
      </c>
      <c r="Q8" s="2">
        <f>Summary40012100!$H$18</f>
        <v>0</v>
      </c>
      <c r="R8" s="2">
        <f>Summary40012100!$H$19</f>
        <v>0.71074899999999996</v>
      </c>
      <c r="S8" s="2">
        <f>Summary40012100!$H$20</f>
        <v>5.4416310000000001</v>
      </c>
      <c r="T8" s="2">
        <f>Summary40012100!$H$21</f>
        <v>15.831513999999999</v>
      </c>
      <c r="U8" s="2">
        <f>Summary40012100!$H$22</f>
        <v>23.674726999999997</v>
      </c>
      <c r="V8" s="2">
        <f>Summary40012100!$H$23</f>
        <v>30.567910999999999</v>
      </c>
      <c r="W8" s="2">
        <f>Summary40012100!$H$24</f>
        <v>48.973027999999999</v>
      </c>
      <c r="X8" s="2">
        <f>Summary40012100!$H$25</f>
        <v>42.597184999999996</v>
      </c>
      <c r="Y8" s="2">
        <f>Summary40012100!$H$26</f>
        <v>28.609873999999998</v>
      </c>
      <c r="Z8" s="2">
        <f>Summary40012100!$H$27</f>
        <v>0</v>
      </c>
    </row>
    <row r="9" spans="1:26" x14ac:dyDescent="0.25">
      <c r="A9" s="2" t="str">
        <f>Summary40012100!$I$2</f>
        <v>Cameroon</v>
      </c>
      <c r="B9" s="2">
        <f>Summary40012100!$I$3</f>
        <v>12.593707</v>
      </c>
      <c r="C9" s="2">
        <f>Summary40012100!$I$4</f>
        <v>3.6247609999999999</v>
      </c>
      <c r="D9" s="2">
        <f>Summary40012100!$I$5</f>
        <v>0</v>
      </c>
      <c r="E9" s="2">
        <f>Summary40012100!$I$6</f>
        <v>0</v>
      </c>
      <c r="F9" s="2">
        <f>Summary40012100!$I$7</f>
        <v>0</v>
      </c>
      <c r="G9" s="2">
        <f>Summary40012100!$I$8</f>
        <v>2.8631999999999998E-2</v>
      </c>
      <c r="H9" s="2">
        <f>Summary40012100!$I$9</f>
        <v>2.1604999999999999E-2</v>
      </c>
      <c r="I9" s="2">
        <f>Summary40012100!$I$10</f>
        <v>0</v>
      </c>
      <c r="J9" s="2">
        <f>Summary40012100!$I$11</f>
        <v>0</v>
      </c>
      <c r="K9" s="2">
        <f>Summary40012100!$I$12</f>
        <v>0</v>
      </c>
      <c r="L9" s="2">
        <f>Summary40012100!$I$13</f>
        <v>0</v>
      </c>
      <c r="M9" s="2">
        <f>Summary40012100!$I$14</f>
        <v>0</v>
      </c>
      <c r="N9" s="2">
        <f>Summary40012100!$I$15</f>
        <v>0</v>
      </c>
      <c r="O9" s="2">
        <f>Summary40012100!$I$16</f>
        <v>0</v>
      </c>
      <c r="P9" s="2">
        <f>Summary40012100!$I$17</f>
        <v>0</v>
      </c>
      <c r="Q9" s="2">
        <f>Summary40012100!$I$18</f>
        <v>0</v>
      </c>
      <c r="R9" s="2">
        <f>Summary40012100!$I$19</f>
        <v>0</v>
      </c>
      <c r="S9" s="2">
        <f>Summary40012100!$I$20</f>
        <v>2.4387759999999998</v>
      </c>
      <c r="T9" s="2">
        <f>Summary40012100!$I$21</f>
        <v>1.23112</v>
      </c>
      <c r="U9" s="2">
        <f>Summary40012100!$I$22</f>
        <v>3.3288929999999999</v>
      </c>
      <c r="V9" s="2">
        <f>Summary40012100!$I$23</f>
        <v>2.8623719999999997</v>
      </c>
      <c r="W9" s="2">
        <f>Summary40012100!$I$24</f>
        <v>3.8564539999999998</v>
      </c>
      <c r="X9" s="2">
        <f>Summary40012100!$I$25</f>
        <v>0</v>
      </c>
      <c r="Y9" s="2">
        <f>Summary40012100!$I$26</f>
        <v>0</v>
      </c>
      <c r="Z9" s="2">
        <f>Summary40012100!$I$27</f>
        <v>0</v>
      </c>
    </row>
    <row r="10" spans="1:26" x14ac:dyDescent="0.25">
      <c r="A10" s="2" t="str">
        <f>Summary40012100!$J$2</f>
        <v>Canada</v>
      </c>
      <c r="B10" s="2">
        <f>Summary40012100!$J$3</f>
        <v>1.4057E-2</v>
      </c>
      <c r="C10" s="2">
        <f>Summary40012100!$J$4</f>
        <v>0.21806699999999998</v>
      </c>
      <c r="D10" s="2">
        <f>Summary40012100!$J$5</f>
        <v>0.52007700000000001</v>
      </c>
      <c r="E10" s="2">
        <f>Summary40012100!$J$6</f>
        <v>0.11862299999999999</v>
      </c>
      <c r="F10" s="2">
        <f>Summary40012100!$J$7</f>
        <v>0.32400099999999998</v>
      </c>
      <c r="G10" s="2">
        <f>Summary40012100!$J$8</f>
        <v>1.040384</v>
      </c>
      <c r="H10" s="2">
        <f>Summary40012100!$J$9</f>
        <v>3.5699999999999998E-3</v>
      </c>
      <c r="I10" s="2">
        <f>Summary40012100!$J$10</f>
        <v>1.4865E-2</v>
      </c>
      <c r="J10" s="2">
        <f>Summary40012100!$J$11</f>
        <v>6.2087999999999997E-2</v>
      </c>
      <c r="K10" s="2">
        <f>Summary40012100!$J$12</f>
        <v>2.96E-3</v>
      </c>
      <c r="L10" s="2">
        <f>Summary40012100!$J$13</f>
        <v>8.4888999999999992E-2</v>
      </c>
      <c r="M10" s="2">
        <f>Summary40012100!$J$14</f>
        <v>9.5119999999999996E-3</v>
      </c>
      <c r="N10" s="2">
        <f>Summary40012100!$J$15</f>
        <v>8.2500000000000004E-3</v>
      </c>
      <c r="O10" s="2">
        <f>Summary40012100!$J$16</f>
        <v>1.2749999999999999E-2</v>
      </c>
      <c r="P10" s="2">
        <f>Summary40012100!$J$17</f>
        <v>6.9488999999999995E-2</v>
      </c>
      <c r="Q10" s="2">
        <f>Summary40012100!$J$18</f>
        <v>1.24E-3</v>
      </c>
      <c r="R10" s="2">
        <f>Summary40012100!$J$19</f>
        <v>0.62196899999999999</v>
      </c>
      <c r="S10" s="2">
        <f>Summary40012100!$J$20</f>
        <v>6.9644999999999999E-2</v>
      </c>
      <c r="T10" s="2">
        <f>Summary40012100!$J$21</f>
        <v>5.9599999999999996E-4</v>
      </c>
      <c r="U10" s="2">
        <f>Summary40012100!$J$22</f>
        <v>1.4959999999999999E-3</v>
      </c>
      <c r="V10" s="2">
        <f>Summary40012100!$J$23</f>
        <v>6.7239999999999999E-3</v>
      </c>
      <c r="W10" s="2">
        <f>Summary40012100!$J$24</f>
        <v>5.836E-3</v>
      </c>
      <c r="X10" s="2">
        <f>Summary40012100!$J$25</f>
        <v>5.8573E-2</v>
      </c>
      <c r="Y10" s="2">
        <f>Summary40012100!$J$26</f>
        <v>4.4420999999999995E-2</v>
      </c>
      <c r="Z10" s="2">
        <f>Summary40012100!$J$27</f>
        <v>0</v>
      </c>
    </row>
    <row r="11" spans="1:26" x14ac:dyDescent="0.25">
      <c r="A11" s="2" t="str">
        <f>Summary40012100!$K$2</f>
        <v>Côte d'Ivoire</v>
      </c>
      <c r="B11" s="2">
        <f>Summary40012100!$K$3</f>
        <v>1.8999999999999998E-5</v>
      </c>
      <c r="C11" s="2">
        <f>Summary40012100!$K$4</f>
        <v>0</v>
      </c>
      <c r="D11" s="2">
        <f>Summary40012100!$K$5</f>
        <v>0</v>
      </c>
      <c r="E11" s="2">
        <f>Summary40012100!$K$6</f>
        <v>0</v>
      </c>
      <c r="F11" s="2">
        <f>Summary40012100!$K$7</f>
        <v>0</v>
      </c>
      <c r="G11" s="2">
        <f>Summary40012100!$K$8</f>
        <v>0</v>
      </c>
      <c r="H11" s="2">
        <f>Summary40012100!$K$9</f>
        <v>0</v>
      </c>
      <c r="I11" s="2">
        <f>Summary40012100!$K$10</f>
        <v>0</v>
      </c>
      <c r="J11" s="2">
        <f>Summary40012100!$K$11</f>
        <v>0.158275</v>
      </c>
      <c r="K11" s="2">
        <f>Summary40012100!$K$12</f>
        <v>0.50340799999999997</v>
      </c>
      <c r="L11" s="2">
        <f>Summary40012100!$K$13</f>
        <v>0.58984599999999998</v>
      </c>
      <c r="M11" s="2">
        <f>Summary40012100!$K$14</f>
        <v>0.11798099999999999</v>
      </c>
      <c r="N11" s="2">
        <f>Summary40012100!$K$15</f>
        <v>0</v>
      </c>
      <c r="O11" s="2">
        <f>Summary40012100!$K$16</f>
        <v>9.9299999999999996E-4</v>
      </c>
      <c r="P11" s="2">
        <f>Summary40012100!$K$17</f>
        <v>0</v>
      </c>
      <c r="Q11" s="2">
        <f>Summary40012100!$K$18</f>
        <v>0</v>
      </c>
      <c r="R11" s="2">
        <f>Summary40012100!$K$19</f>
        <v>6.4379999999999993E-2</v>
      </c>
      <c r="S11" s="2">
        <f>Summary40012100!$K$20</f>
        <v>0.730298</v>
      </c>
      <c r="T11" s="2">
        <f>Summary40012100!$K$21</f>
        <v>0.26121499999999997</v>
      </c>
      <c r="U11" s="2">
        <f>Summary40012100!$K$22</f>
        <v>0.146399</v>
      </c>
      <c r="V11" s="2">
        <f>Summary40012100!$K$23</f>
        <v>1.397044</v>
      </c>
      <c r="W11" s="2">
        <f>Summary40012100!$K$24</f>
        <v>2.0070639999999997</v>
      </c>
      <c r="X11" s="2">
        <f>Summary40012100!$K$25</f>
        <v>9.9326999999999999E-2</v>
      </c>
      <c r="Y11" s="2">
        <f>Summary40012100!$K$26</f>
        <v>0.24480499999999999</v>
      </c>
      <c r="Z11" s="2">
        <f>Summary40012100!$K$27</f>
        <v>0</v>
      </c>
    </row>
    <row r="12" spans="1:26" x14ac:dyDescent="0.25">
      <c r="A12" s="2" t="str">
        <f>Summary40012100!$L$2</f>
        <v>Gabon</v>
      </c>
      <c r="B12" s="2">
        <f>Summary40012100!$L$3</f>
        <v>0</v>
      </c>
      <c r="C12" s="2">
        <f>Summary40012100!$L$4</f>
        <v>0</v>
      </c>
      <c r="D12" s="2">
        <f>Summary40012100!$L$5</f>
        <v>0</v>
      </c>
      <c r="E12" s="2">
        <f>Summary40012100!$L$6</f>
        <v>0</v>
      </c>
      <c r="F12" s="2">
        <f>Summary40012100!$L$7</f>
        <v>0</v>
      </c>
      <c r="G12" s="2">
        <f>Summary40012100!$L$8</f>
        <v>0</v>
      </c>
      <c r="H12" s="2">
        <f>Summary40012100!$L$9</f>
        <v>0</v>
      </c>
      <c r="I12" s="2">
        <f>Summary40012100!$L$10</f>
        <v>0</v>
      </c>
      <c r="J12" s="2">
        <f>Summary40012100!$L$11</f>
        <v>0</v>
      </c>
      <c r="K12" s="2">
        <f>Summary40012100!$L$12</f>
        <v>0</v>
      </c>
      <c r="L12" s="2">
        <f>Summary40012100!$L$13</f>
        <v>0</v>
      </c>
      <c r="M12" s="2">
        <f>Summary40012100!$L$14</f>
        <v>0</v>
      </c>
      <c r="N12" s="2">
        <f>Summary40012100!$L$15</f>
        <v>0</v>
      </c>
      <c r="O12" s="2">
        <f>Summary40012100!$L$16</f>
        <v>0</v>
      </c>
      <c r="P12" s="2">
        <f>Summary40012100!$L$17</f>
        <v>0</v>
      </c>
      <c r="Q12" s="2">
        <f>Summary40012100!$L$18</f>
        <v>0</v>
      </c>
      <c r="R12" s="2">
        <f>Summary40012100!$L$19</f>
        <v>0</v>
      </c>
      <c r="S12" s="2">
        <f>Summary40012100!$L$20</f>
        <v>0</v>
      </c>
      <c r="T12" s="2">
        <f>Summary40012100!$L$21</f>
        <v>0</v>
      </c>
      <c r="U12" s="2">
        <f>Summary40012100!$L$22</f>
        <v>0</v>
      </c>
      <c r="V12" s="2">
        <f>Summary40012100!$L$23</f>
        <v>0</v>
      </c>
      <c r="W12" s="2">
        <f>Summary40012100!$L$24</f>
        <v>0</v>
      </c>
      <c r="X12" s="2">
        <f>Summary40012100!$L$25</f>
        <v>0</v>
      </c>
      <c r="Y12" s="2">
        <f>Summary40012100!$L$26</f>
        <v>0</v>
      </c>
      <c r="Z12" s="2">
        <f>Summary40012100!$L$27</f>
        <v>0</v>
      </c>
    </row>
    <row r="13" spans="1:26" x14ac:dyDescent="0.25">
      <c r="A13" s="2" t="str">
        <f>Summary40012100!$M$2</f>
        <v>Ghana</v>
      </c>
      <c r="B13" s="2">
        <f>Summary40012100!$M$3</f>
        <v>3.6413000000000001E-2</v>
      </c>
      <c r="C13" s="2">
        <f>Summary40012100!$M$4</f>
        <v>2.7004999999999998E-2</v>
      </c>
      <c r="D13" s="2">
        <f>Summary40012100!$M$5</f>
        <v>0</v>
      </c>
      <c r="E13" s="2">
        <f>Summary40012100!$M$6</f>
        <v>4.9799999999999996E-4</v>
      </c>
      <c r="F13" s="2">
        <f>Summary40012100!$M$7</f>
        <v>0</v>
      </c>
      <c r="G13" s="2">
        <f>Summary40012100!$M$8</f>
        <v>0</v>
      </c>
      <c r="H13" s="2">
        <f>Summary40012100!$M$9</f>
        <v>0</v>
      </c>
      <c r="I13" s="2">
        <f>Summary40012100!$M$10</f>
        <v>0</v>
      </c>
      <c r="J13" s="2">
        <f>Summary40012100!$M$11</f>
        <v>0</v>
      </c>
      <c r="K13" s="2">
        <f>Summary40012100!$M$12</f>
        <v>9.1412750000000003</v>
      </c>
      <c r="L13" s="2">
        <f>Summary40012100!$M$13</f>
        <v>1.4892809999999999</v>
      </c>
      <c r="M13" s="2">
        <f>Summary40012100!$M$14</f>
        <v>4.9658319999999998</v>
      </c>
      <c r="N13" s="2">
        <f>Summary40012100!$M$15</f>
        <v>8.9845039999999994</v>
      </c>
      <c r="O13" s="2">
        <f>Summary40012100!$M$16</f>
        <v>8.046676999999999</v>
      </c>
      <c r="P13" s="2">
        <f>Summary40012100!$M$17</f>
        <v>8.487743</v>
      </c>
      <c r="Q13" s="2">
        <f>Summary40012100!$M$18</f>
        <v>12.174088999999999</v>
      </c>
      <c r="R13" s="2">
        <f>Summary40012100!$M$19</f>
        <v>0</v>
      </c>
      <c r="S13" s="2">
        <f>Summary40012100!$M$20</f>
        <v>0</v>
      </c>
      <c r="T13" s="2">
        <f>Summary40012100!$M$21</f>
        <v>0</v>
      </c>
      <c r="U13" s="2">
        <f>Summary40012100!$M$22</f>
        <v>0</v>
      </c>
      <c r="V13" s="2">
        <f>Summary40012100!$M$23</f>
        <v>0</v>
      </c>
      <c r="W13" s="2">
        <f>Summary40012100!$M$24</f>
        <v>1.0831899999999999</v>
      </c>
      <c r="X13" s="2">
        <f>Summary40012100!$M$25</f>
        <v>7.5255000000000002E-2</v>
      </c>
      <c r="Y13" s="2">
        <f>Summary40012100!$M$26</f>
        <v>0</v>
      </c>
      <c r="Z13" s="2">
        <f>Summary40012100!$M$27</f>
        <v>0</v>
      </c>
    </row>
    <row r="14" spans="1:26" x14ac:dyDescent="0.25">
      <c r="A14" s="2" t="str">
        <f>Summary40012100!$N$2</f>
        <v>Guatemala</v>
      </c>
      <c r="B14" s="2">
        <f>Summary40012100!$N$3</f>
        <v>0.26628799999999997</v>
      </c>
      <c r="C14" s="2">
        <f>Summary40012100!$N$4</f>
        <v>3.4452999999999998E-2</v>
      </c>
      <c r="D14" s="2">
        <f>Summary40012100!$N$5</f>
        <v>3.9411999999999996E-2</v>
      </c>
      <c r="E14" s="2">
        <f>Summary40012100!$N$6</f>
        <v>0.106569</v>
      </c>
      <c r="F14" s="2">
        <f>Summary40012100!$N$7</f>
        <v>0.243729</v>
      </c>
      <c r="G14" s="2">
        <f>Summary40012100!$N$8</f>
        <v>0.249441</v>
      </c>
      <c r="H14" s="2">
        <f>Summary40012100!$N$9</f>
        <v>0</v>
      </c>
      <c r="I14" s="2">
        <f>Summary40012100!$N$10</f>
        <v>0.186949</v>
      </c>
      <c r="J14" s="2">
        <f>Summary40012100!$N$11</f>
        <v>0.23607999999999998</v>
      </c>
      <c r="K14" s="2">
        <f>Summary40012100!$N$12</f>
        <v>0.28749199999999997</v>
      </c>
      <c r="L14" s="2">
        <f>Summary40012100!$N$13</f>
        <v>0.34752099999999997</v>
      </c>
      <c r="M14" s="2">
        <f>Summary40012100!$N$14</f>
        <v>0.46567399999999998</v>
      </c>
      <c r="N14" s="2">
        <f>Summary40012100!$N$15</f>
        <v>0.60408200000000001</v>
      </c>
      <c r="O14" s="2">
        <f>Summary40012100!$N$16</f>
        <v>0.27549200000000001</v>
      </c>
      <c r="P14" s="2">
        <f>Summary40012100!$N$17</f>
        <v>0.45135999999999998</v>
      </c>
      <c r="Q14" s="2">
        <f>Summary40012100!$N$18</f>
        <v>0.453129</v>
      </c>
      <c r="R14" s="2">
        <f>Summary40012100!$N$19</f>
        <v>1.115715</v>
      </c>
      <c r="S14" s="2">
        <f>Summary40012100!$N$20</f>
        <v>1.560767</v>
      </c>
      <c r="T14" s="2">
        <f>Summary40012100!$N$21</f>
        <v>1.2444979999999999</v>
      </c>
      <c r="U14" s="2">
        <f>Summary40012100!$N$22</f>
        <v>1.0334859999999999</v>
      </c>
      <c r="V14" s="2">
        <f>Summary40012100!$N$23</f>
        <v>0.94133899999999993</v>
      </c>
      <c r="W14" s="2">
        <f>Summary40012100!$N$24</f>
        <v>1.234977</v>
      </c>
      <c r="X14" s="2">
        <f>Summary40012100!$N$25</f>
        <v>0.84177499999999994</v>
      </c>
      <c r="Y14" s="2">
        <f>Summary40012100!$N$26</f>
        <v>0.74359399999999998</v>
      </c>
      <c r="Z14" s="2">
        <f>Summary40012100!$N$27</f>
        <v>0.91468299999999991</v>
      </c>
    </row>
    <row r="15" spans="1:26" x14ac:dyDescent="0.25">
      <c r="A15" s="2" t="str">
        <f>Summary40012100!$O$2</f>
        <v>Guinea</v>
      </c>
      <c r="B15" s="2">
        <f>Summary40012100!$O$3</f>
        <v>0</v>
      </c>
      <c r="C15" s="2">
        <f>Summary40012100!$O$4</f>
        <v>0</v>
      </c>
      <c r="D15" s="2">
        <f>Summary40012100!$O$5</f>
        <v>0</v>
      </c>
      <c r="E15" s="2">
        <f>Summary40012100!$O$6</f>
        <v>0</v>
      </c>
      <c r="F15" s="2">
        <f>Summary40012100!$O$7</f>
        <v>0</v>
      </c>
      <c r="G15" s="2">
        <f>Summary40012100!$O$8</f>
        <v>0</v>
      </c>
      <c r="H15" s="2">
        <f>Summary40012100!$O$9</f>
        <v>0</v>
      </c>
      <c r="I15" s="2">
        <f>Summary40012100!$O$10</f>
        <v>0</v>
      </c>
      <c r="J15" s="2">
        <f>Summary40012100!$O$11</f>
        <v>0</v>
      </c>
      <c r="K15" s="2">
        <f>Summary40012100!$O$12</f>
        <v>0</v>
      </c>
      <c r="L15" s="2">
        <f>Summary40012100!$O$13</f>
        <v>0</v>
      </c>
      <c r="M15" s="2">
        <f>Summary40012100!$O$14</f>
        <v>0</v>
      </c>
      <c r="N15" s="2">
        <f>Summary40012100!$O$15</f>
        <v>0</v>
      </c>
      <c r="O15" s="2">
        <f>Summary40012100!$O$16</f>
        <v>0</v>
      </c>
      <c r="P15" s="2">
        <f>Summary40012100!$O$17</f>
        <v>0</v>
      </c>
      <c r="Q15" s="2">
        <f>Summary40012100!$O$18</f>
        <v>0</v>
      </c>
      <c r="R15" s="2">
        <f>Summary40012100!$O$19</f>
        <v>0</v>
      </c>
      <c r="S15" s="2">
        <f>Summary40012100!$O$20</f>
        <v>0</v>
      </c>
      <c r="T15" s="2">
        <f>Summary40012100!$O$21</f>
        <v>0</v>
      </c>
      <c r="U15" s="2">
        <f>Summary40012100!$O$22</f>
        <v>0</v>
      </c>
      <c r="V15" s="2">
        <f>Summary40012100!$O$23</f>
        <v>0</v>
      </c>
      <c r="W15" s="2">
        <f>Summary40012100!$O$24</f>
        <v>0</v>
      </c>
      <c r="X15" s="2">
        <f>Summary40012100!$O$25</f>
        <v>0</v>
      </c>
      <c r="Y15" s="2">
        <f>Summary40012100!$O$26</f>
        <v>0</v>
      </c>
      <c r="Z15" s="2">
        <f>Summary40012100!$O$27</f>
        <v>0</v>
      </c>
    </row>
    <row r="16" spans="1:26" x14ac:dyDescent="0.25">
      <c r="A16" s="2" t="str">
        <f>Summary40012100!$P$2</f>
        <v>India</v>
      </c>
      <c r="B16" s="2">
        <f>Summary40012100!$P$3</f>
        <v>4.1708999999999996E-2</v>
      </c>
      <c r="C16" s="2">
        <f>Summary40012100!$P$4</f>
        <v>3.3274999999999999E-2</v>
      </c>
      <c r="D16" s="2">
        <f>Summary40012100!$P$5</f>
        <v>4.9935E-2</v>
      </c>
      <c r="E16" s="2">
        <f>Summary40012100!$P$6</f>
        <v>6.3085000000000002E-2</v>
      </c>
      <c r="F16" s="2">
        <f>Summary40012100!$P$7</f>
        <v>0.85131400000000002</v>
      </c>
      <c r="G16" s="2">
        <f>Summary40012100!$P$8</f>
        <v>2.71726</v>
      </c>
      <c r="H16" s="2">
        <f>Summary40012100!$P$9</f>
        <v>18.500145</v>
      </c>
      <c r="I16" s="2">
        <f>Summary40012100!$P$10</f>
        <v>29.647993</v>
      </c>
      <c r="J16" s="2">
        <f>Summary40012100!$P$11</f>
        <v>41.737459999999999</v>
      </c>
      <c r="K16" s="2">
        <f>Summary40012100!$P$12</f>
        <v>49.886868</v>
      </c>
      <c r="L16" s="2">
        <f>Summary40012100!$P$13</f>
        <v>81.400409999999994</v>
      </c>
      <c r="M16" s="2">
        <f>Summary40012100!$P$14</f>
        <v>25.33231</v>
      </c>
      <c r="N16" s="2">
        <f>Summary40012100!$P$15</f>
        <v>89.104659999999996</v>
      </c>
      <c r="O16" s="2">
        <f>Summary40012100!$P$16</f>
        <v>7.0369389999999994</v>
      </c>
      <c r="P16" s="2">
        <f>Summary40012100!$P$17</f>
        <v>13.237466</v>
      </c>
      <c r="Q16" s="2">
        <f>Summary40012100!$P$18</f>
        <v>103.094329</v>
      </c>
      <c r="R16" s="2">
        <f>Summary40012100!$P$19</f>
        <v>19.721744999999999</v>
      </c>
      <c r="S16" s="2">
        <f>Summary40012100!$P$20</f>
        <v>34.450821999999995</v>
      </c>
      <c r="T16" s="2">
        <f>Summary40012100!$P$21</f>
        <v>1.8483039999999999</v>
      </c>
      <c r="U16" s="2">
        <f>Summary40012100!$P$22</f>
        <v>0.96636</v>
      </c>
      <c r="V16" s="2">
        <f>Summary40012100!$P$23</f>
        <v>0.91944499999999996</v>
      </c>
      <c r="W16" s="2">
        <f>Summary40012100!$P$24</f>
        <v>1.818951</v>
      </c>
      <c r="X16" s="2">
        <f>Summary40012100!$P$25</f>
        <v>0.33460299999999998</v>
      </c>
      <c r="Y16" s="2">
        <f>Summary40012100!$P$26</f>
        <v>0.55290099999999998</v>
      </c>
      <c r="Z16" s="2">
        <f>Summary40012100!$P$27</f>
        <v>0.10153</v>
      </c>
    </row>
    <row r="17" spans="1:26" x14ac:dyDescent="0.25">
      <c r="A17" s="2" t="str">
        <f>Summary40012100!$Q$2</f>
        <v>Indonesia</v>
      </c>
      <c r="B17" s="2">
        <f>Summary40012100!$Q$3</f>
        <v>103.46995199999999</v>
      </c>
      <c r="C17" s="2">
        <f>Summary40012100!$Q$4</f>
        <v>64.535364000000001</v>
      </c>
      <c r="D17" s="2">
        <f>Summary40012100!$Q$5</f>
        <v>33.833290999999996</v>
      </c>
      <c r="E17" s="2">
        <f>Summary40012100!$Q$6</f>
        <v>36.68685</v>
      </c>
      <c r="F17" s="2">
        <f>Summary40012100!$Q$7</f>
        <v>29.17116</v>
      </c>
      <c r="G17" s="2">
        <f>Summary40012100!$Q$8</f>
        <v>19.901855999999999</v>
      </c>
      <c r="H17" s="2">
        <f>Summary40012100!$Q$9</f>
        <v>31.909461999999998</v>
      </c>
      <c r="I17" s="2">
        <f>Summary40012100!$Q$10</f>
        <v>45.509868999999995</v>
      </c>
      <c r="J17" s="2">
        <f>Summary40012100!$Q$11</f>
        <v>170.145104</v>
      </c>
      <c r="K17" s="2">
        <f>Summary40012100!$Q$12</f>
        <v>430.06770499999999</v>
      </c>
      <c r="L17" s="2">
        <f>Summary40012100!$Q$13</f>
        <v>609.00132499999995</v>
      </c>
      <c r="M17" s="2">
        <f>Summary40012100!$Q$14</f>
        <v>560.42260399999998</v>
      </c>
      <c r="N17" s="2">
        <f>Summary40012100!$Q$15</f>
        <v>365.54492599999998</v>
      </c>
      <c r="O17" s="2">
        <f>Summary40012100!$Q$16</f>
        <v>126.43936799999999</v>
      </c>
      <c r="P17" s="2">
        <f>Summary40012100!$Q$17</f>
        <v>192.546469</v>
      </c>
      <c r="Q17" s="2">
        <f>Summary40012100!$Q$18</f>
        <v>319.001304</v>
      </c>
      <c r="R17" s="2">
        <f>Summary40012100!$Q$19</f>
        <v>218.65587299999999</v>
      </c>
      <c r="S17" s="2">
        <f>Summary40012100!$Q$20</f>
        <v>190.74508599999999</v>
      </c>
      <c r="T17" s="2">
        <f>Summary40012100!$Q$21</f>
        <v>138.016357</v>
      </c>
      <c r="U17" s="2">
        <f>Summary40012100!$Q$22</f>
        <v>126.732394</v>
      </c>
      <c r="V17" s="2">
        <f>Summary40012100!$Q$23</f>
        <v>119.179813</v>
      </c>
      <c r="W17" s="2">
        <f>Summary40012100!$Q$24</f>
        <v>132.91724299999998</v>
      </c>
      <c r="X17" s="2">
        <f>Summary40012100!$Q$25</f>
        <v>105.223967</v>
      </c>
      <c r="Y17" s="2">
        <f>Summary40012100!$Q$26</f>
        <v>92.659014999999997</v>
      </c>
      <c r="Z17" s="2">
        <f>Summary40012100!$Q$27</f>
        <v>0</v>
      </c>
    </row>
    <row r="18" spans="1:26" x14ac:dyDescent="0.25">
      <c r="A18" s="2" t="str">
        <f>Summary40012100!$R$2</f>
        <v>Japan</v>
      </c>
      <c r="B18" s="2">
        <f>Summary40012100!$R$3</f>
        <v>0.16564099999999998</v>
      </c>
      <c r="C18" s="2">
        <f>Summary40012100!$R$4</f>
        <v>0.146116</v>
      </c>
      <c r="D18" s="2">
        <f>Summary40012100!$R$5</f>
        <v>2.4346E-2</v>
      </c>
      <c r="E18" s="2">
        <f>Summary40012100!$R$6</f>
        <v>2.9737999999999997E-2</v>
      </c>
      <c r="F18" s="2">
        <f>Summary40012100!$R$7</f>
        <v>1.2671789999999998</v>
      </c>
      <c r="G18" s="2">
        <f>Summary40012100!$R$8</f>
        <v>0.24753899999999998</v>
      </c>
      <c r="H18" s="2">
        <f>Summary40012100!$R$9</f>
        <v>3.6684699999999997</v>
      </c>
      <c r="I18" s="2">
        <f>Summary40012100!$R$10</f>
        <v>8.5294019999999993</v>
      </c>
      <c r="J18" s="2">
        <f>Summary40012100!$R$11</f>
        <v>2.0898019999999997</v>
      </c>
      <c r="K18" s="2">
        <f>Summary40012100!$R$12</f>
        <v>0.55738599999999994</v>
      </c>
      <c r="L18" s="2">
        <f>Summary40012100!$R$13</f>
        <v>0.191277</v>
      </c>
      <c r="M18" s="2">
        <f>Summary40012100!$R$14</f>
        <v>0.68634799999999996</v>
      </c>
      <c r="N18" s="2">
        <f>Summary40012100!$R$15</f>
        <v>0.60850700000000002</v>
      </c>
      <c r="O18" s="2">
        <f>Summary40012100!$R$16</f>
        <v>0.26743600000000001</v>
      </c>
      <c r="P18" s="2">
        <f>Summary40012100!$R$17</f>
        <v>5.0548999999999997E-2</v>
      </c>
      <c r="Q18" s="2">
        <f>Summary40012100!$R$18</f>
        <v>2.6435999999999998E-2</v>
      </c>
      <c r="R18" s="2">
        <f>Summary40012100!$R$19</f>
        <v>0</v>
      </c>
      <c r="S18" s="2">
        <f>Summary40012100!$R$20</f>
        <v>0</v>
      </c>
      <c r="T18" s="2">
        <f>Summary40012100!$R$21</f>
        <v>8.6309999999999998E-3</v>
      </c>
      <c r="U18" s="2">
        <f>Summary40012100!$R$22</f>
        <v>0.146893</v>
      </c>
      <c r="V18" s="2">
        <f>Summary40012100!$R$23</f>
        <v>1.0718E-2</v>
      </c>
      <c r="W18" s="2">
        <f>Summary40012100!$R$24</f>
        <v>3.5532999999999995E-2</v>
      </c>
      <c r="X18" s="2">
        <f>Summary40012100!$R$25</f>
        <v>8.2539000000000001E-2</v>
      </c>
      <c r="Y18" s="2">
        <f>Summary40012100!$R$26</f>
        <v>0</v>
      </c>
      <c r="Z18" s="2">
        <f>Summary40012100!$R$27</f>
        <v>0</v>
      </c>
    </row>
    <row r="19" spans="1:26" x14ac:dyDescent="0.25">
      <c r="A19" s="2" t="str">
        <f>Summary40012100!$S$2</f>
        <v>Korea, South</v>
      </c>
      <c r="B19" s="2">
        <f>Summary40012100!$S$3</f>
        <v>0.29147000000000001</v>
      </c>
      <c r="C19" s="2">
        <f>Summary40012100!$S$4</f>
        <v>0.18063099999999999</v>
      </c>
      <c r="D19" s="2">
        <f>Summary40012100!$S$5</f>
        <v>4.627E-3</v>
      </c>
      <c r="E19" s="2">
        <f>Summary40012100!$S$6</f>
        <v>7.646E-3</v>
      </c>
      <c r="F19" s="2">
        <f>Summary40012100!$S$7</f>
        <v>1.3391E-2</v>
      </c>
      <c r="G19" s="2">
        <f>Summary40012100!$S$8</f>
        <v>3.65E-3</v>
      </c>
      <c r="H19" s="2">
        <f>Summary40012100!$S$9</f>
        <v>0.24223799999999998</v>
      </c>
      <c r="I19" s="2">
        <f>Summary40012100!$S$10</f>
        <v>0.183641</v>
      </c>
      <c r="J19" s="2">
        <f>Summary40012100!$S$11</f>
        <v>2.8584999999999999E-2</v>
      </c>
      <c r="K19" s="2">
        <f>Summary40012100!$S$12</f>
        <v>0.141453</v>
      </c>
      <c r="L19" s="2">
        <f>Summary40012100!$S$13</f>
        <v>3.849E-3</v>
      </c>
      <c r="M19" s="2">
        <f>Summary40012100!$S$14</f>
        <v>8.4270000000000005E-3</v>
      </c>
      <c r="N19" s="2">
        <f>Summary40012100!$S$15</f>
        <v>7.6649999999999999E-3</v>
      </c>
      <c r="O19" s="2">
        <f>Summary40012100!$S$16</f>
        <v>0.16949</v>
      </c>
      <c r="P19" s="2">
        <f>Summary40012100!$S$17</f>
        <v>5.4073999999999997E-2</v>
      </c>
      <c r="Q19" s="2">
        <f>Summary40012100!$S$18</f>
        <v>0.20427499999999998</v>
      </c>
      <c r="R19" s="2">
        <f>Summary40012100!$S$19</f>
        <v>0.16452999999999998</v>
      </c>
      <c r="S19" s="2">
        <f>Summary40012100!$S$20</f>
        <v>9.7679000000000002E-2</v>
      </c>
      <c r="T19" s="2">
        <f>Summary40012100!$S$21</f>
        <v>0</v>
      </c>
      <c r="U19" s="2">
        <f>Summary40012100!$S$22</f>
        <v>6.8959999999999994E-2</v>
      </c>
      <c r="V19" s="2">
        <f>Summary40012100!$S$23</f>
        <v>3.1545999999999998E-2</v>
      </c>
      <c r="W19" s="2">
        <f>Summary40012100!$S$24</f>
        <v>1.9325999999999999E-2</v>
      </c>
      <c r="X19" s="2">
        <f>Summary40012100!$S$25</f>
        <v>2.5152999999999998E-2</v>
      </c>
      <c r="Y19" s="2">
        <f>Summary40012100!$S$26</f>
        <v>2.5299999999999997E-4</v>
      </c>
      <c r="Z19" s="2">
        <f>Summary40012100!$S$27</f>
        <v>0</v>
      </c>
    </row>
    <row r="20" spans="1:26" x14ac:dyDescent="0.25">
      <c r="A20" s="2" t="str">
        <f>Summary40012100!$T$2</f>
        <v>Laos</v>
      </c>
      <c r="B20" s="2">
        <f>Summary40012100!$T$3</f>
        <v>0</v>
      </c>
      <c r="C20" s="2">
        <f>Summary40012100!$T$4</f>
        <v>0</v>
      </c>
      <c r="D20" s="2">
        <f>Summary40012100!$T$5</f>
        <v>0</v>
      </c>
      <c r="E20" s="2">
        <f>Summary40012100!$T$6</f>
        <v>0</v>
      </c>
      <c r="F20" s="2">
        <f>Summary40012100!$T$7</f>
        <v>0</v>
      </c>
      <c r="G20" s="2">
        <f>Summary40012100!$T$8</f>
        <v>0</v>
      </c>
      <c r="H20" s="2">
        <f>Summary40012100!$T$9</f>
        <v>0</v>
      </c>
      <c r="I20" s="2">
        <f>Summary40012100!$T$10</f>
        <v>0</v>
      </c>
      <c r="J20" s="2">
        <f>Summary40012100!$T$11</f>
        <v>0</v>
      </c>
      <c r="K20" s="2">
        <f>Summary40012100!$T$12</f>
        <v>0</v>
      </c>
      <c r="L20" s="2">
        <f>Summary40012100!$T$13</f>
        <v>0</v>
      </c>
      <c r="M20" s="2">
        <f>Summary40012100!$T$14</f>
        <v>0</v>
      </c>
      <c r="N20" s="2">
        <f>Summary40012100!$T$15</f>
        <v>0</v>
      </c>
      <c r="O20" s="2">
        <f>Summary40012100!$T$16</f>
        <v>0</v>
      </c>
      <c r="P20" s="2">
        <f>Summary40012100!$T$17</f>
        <v>0</v>
      </c>
      <c r="Q20" s="2">
        <f>Summary40012100!$T$18</f>
        <v>0</v>
      </c>
      <c r="R20" s="2">
        <f>Summary40012100!$T$19</f>
        <v>0.161885</v>
      </c>
      <c r="S20" s="2">
        <f>Summary40012100!$T$20</f>
        <v>0</v>
      </c>
      <c r="T20" s="2">
        <f>Summary40012100!$T$21</f>
        <v>0.93463399999999996</v>
      </c>
      <c r="U20" s="2">
        <f>Summary40012100!$T$22</f>
        <v>4.66E-4</v>
      </c>
      <c r="V20" s="2">
        <f>Summary40012100!$T$23</f>
        <v>8.6999999999999994E-2</v>
      </c>
      <c r="W20" s="2">
        <f>Summary40012100!$T$24</f>
        <v>0</v>
      </c>
      <c r="X20" s="2">
        <f>Summary40012100!$T$25</f>
        <v>0</v>
      </c>
      <c r="Y20" s="2">
        <f>Summary40012100!$T$26</f>
        <v>1.0458000000000001</v>
      </c>
      <c r="Z20" s="2">
        <f>Summary40012100!$T$27</f>
        <v>0</v>
      </c>
    </row>
    <row r="21" spans="1:26" x14ac:dyDescent="0.25">
      <c r="A21" s="2" t="str">
        <f>Summary40012100!$U$2</f>
        <v>Malawi</v>
      </c>
      <c r="B21" s="2">
        <f>Summary40012100!$U$3</f>
        <v>0</v>
      </c>
      <c r="C21" s="2">
        <f>Summary40012100!$U$4</f>
        <v>0</v>
      </c>
      <c r="D21" s="2">
        <f>Summary40012100!$U$5</f>
        <v>0</v>
      </c>
      <c r="E21" s="2">
        <f>Summary40012100!$U$6</f>
        <v>0</v>
      </c>
      <c r="F21" s="2">
        <f>Summary40012100!$U$7</f>
        <v>0</v>
      </c>
      <c r="G21" s="2">
        <f>Summary40012100!$U$8</f>
        <v>0</v>
      </c>
      <c r="H21" s="2">
        <f>Summary40012100!$U$9</f>
        <v>0</v>
      </c>
      <c r="I21" s="2">
        <f>Summary40012100!$U$10</f>
        <v>0</v>
      </c>
      <c r="J21" s="2">
        <f>Summary40012100!$U$11</f>
        <v>0</v>
      </c>
      <c r="K21" s="2">
        <f>Summary40012100!$U$12</f>
        <v>0</v>
      </c>
      <c r="L21" s="2">
        <f>Summary40012100!$U$13</f>
        <v>0</v>
      </c>
      <c r="M21" s="2">
        <f>Summary40012100!$U$14</f>
        <v>0</v>
      </c>
      <c r="N21" s="2">
        <f>Summary40012100!$U$15</f>
        <v>0</v>
      </c>
      <c r="O21" s="2">
        <f>Summary40012100!$U$16</f>
        <v>0</v>
      </c>
      <c r="P21" s="2">
        <f>Summary40012100!$U$17</f>
        <v>0</v>
      </c>
      <c r="Q21" s="2">
        <f>Summary40012100!$U$18</f>
        <v>1.8113000000000001E-2</v>
      </c>
      <c r="R21" s="2">
        <f>Summary40012100!$U$19</f>
        <v>0</v>
      </c>
      <c r="S21" s="2">
        <f>Summary40012100!$U$20</f>
        <v>0</v>
      </c>
      <c r="T21" s="2">
        <f>Summary40012100!$U$21</f>
        <v>0</v>
      </c>
      <c r="U21" s="2">
        <f>Summary40012100!$U$22</f>
        <v>0</v>
      </c>
      <c r="V21" s="2">
        <f>Summary40012100!$U$23</f>
        <v>0</v>
      </c>
      <c r="W21" s="2">
        <f>Summary40012100!$U$24</f>
        <v>0</v>
      </c>
      <c r="X21" s="2">
        <f>Summary40012100!$U$25</f>
        <v>0</v>
      </c>
      <c r="Y21" s="2">
        <f>Summary40012100!$U$26</f>
        <v>0</v>
      </c>
      <c r="Z21" s="2">
        <f>Summary40012100!$U$27</f>
        <v>0</v>
      </c>
    </row>
    <row r="22" spans="1:26" x14ac:dyDescent="0.25">
      <c r="A22" s="2" t="str">
        <f>Summary40012100!$V$2</f>
        <v>Malaysia</v>
      </c>
      <c r="B22" s="2">
        <f>Summary40012100!$V$3</f>
        <v>71.796599000000001</v>
      </c>
      <c r="C22" s="2">
        <f>Summary40012100!$V$4</f>
        <v>50.095506</v>
      </c>
      <c r="D22" s="2">
        <f>Summary40012100!$V$5</f>
        <v>28.387872999999999</v>
      </c>
      <c r="E22" s="2">
        <f>Summary40012100!$V$6</f>
        <v>15.598946999999999</v>
      </c>
      <c r="F22" s="2">
        <f>Summary40012100!$V$7</f>
        <v>6.6385779999999999</v>
      </c>
      <c r="G22" s="2">
        <f>Summary40012100!$V$8</f>
        <v>6.2245929999999996</v>
      </c>
      <c r="H22" s="2">
        <f>Summary40012100!$V$9</f>
        <v>7.2513989999999993</v>
      </c>
      <c r="I22" s="2">
        <f>Summary40012100!$V$10</f>
        <v>6.5744049999999996</v>
      </c>
      <c r="J22" s="2">
        <f>Summary40012100!$V$11</f>
        <v>14.385994999999999</v>
      </c>
      <c r="K22" s="2">
        <f>Summary40012100!$V$12</f>
        <v>11.080428999999999</v>
      </c>
      <c r="L22" s="2">
        <f>Summary40012100!$V$13</f>
        <v>9.0474889999999988</v>
      </c>
      <c r="M22" s="2">
        <f>Summary40012100!$V$14</f>
        <v>9.9435710000000004</v>
      </c>
      <c r="N22" s="2">
        <f>Summary40012100!$V$15</f>
        <v>10.47293</v>
      </c>
      <c r="O22" s="2">
        <f>Summary40012100!$V$16</f>
        <v>2.47811</v>
      </c>
      <c r="P22" s="2">
        <f>Summary40012100!$V$17</f>
        <v>35.555019000000001</v>
      </c>
      <c r="Q22" s="2">
        <f>Summary40012100!$V$18</f>
        <v>14.148325999999999</v>
      </c>
      <c r="R22" s="2">
        <f>Summary40012100!$V$19</f>
        <v>22.251598999999999</v>
      </c>
      <c r="S22" s="2">
        <f>Summary40012100!$V$20</f>
        <v>30.753394</v>
      </c>
      <c r="T22" s="2">
        <f>Summary40012100!$V$21</f>
        <v>15.619048999999999</v>
      </c>
      <c r="U22" s="2">
        <f>Summary40012100!$V$22</f>
        <v>6.902946</v>
      </c>
      <c r="V22" s="2">
        <f>Summary40012100!$V$23</f>
        <v>2.2707440000000001</v>
      </c>
      <c r="W22" s="2">
        <f>Summary40012100!$V$24</f>
        <v>2.4807379999999997</v>
      </c>
      <c r="X22" s="2">
        <f>Summary40012100!$V$25</f>
        <v>1.855146</v>
      </c>
      <c r="Y22" s="2">
        <f>Summary40012100!$V$26</f>
        <v>3.3074499999999998</v>
      </c>
      <c r="Z22" s="2">
        <f>Summary40012100!$V$27</f>
        <v>0</v>
      </c>
    </row>
    <row r="23" spans="1:26" x14ac:dyDescent="0.25">
      <c r="A23" s="2" t="str">
        <f>Summary40012100!$W$2</f>
        <v>Mexico</v>
      </c>
      <c r="B23" s="2">
        <f>Summary40012100!$W$3</f>
        <v>1.4711E-2</v>
      </c>
      <c r="C23" s="2">
        <f>Summary40012100!$W$4</f>
        <v>0</v>
      </c>
      <c r="D23" s="2">
        <f>Summary40012100!$W$5</f>
        <v>0</v>
      </c>
      <c r="E23" s="2">
        <f>Summary40012100!$W$6</f>
        <v>0</v>
      </c>
      <c r="F23" s="2">
        <f>Summary40012100!$W$7</f>
        <v>1.0249999999999999E-2</v>
      </c>
      <c r="G23" s="2">
        <f>Summary40012100!$W$8</f>
        <v>0</v>
      </c>
      <c r="H23" s="2">
        <f>Summary40012100!$W$9</f>
        <v>3.3320999999999996E-2</v>
      </c>
      <c r="I23" s="2">
        <f>Summary40012100!$W$10</f>
        <v>2.8669999999999998E-2</v>
      </c>
      <c r="J23" s="2">
        <f>Summary40012100!$W$11</f>
        <v>2.274E-3</v>
      </c>
      <c r="K23" s="2">
        <f>Summary40012100!$W$12</f>
        <v>0</v>
      </c>
      <c r="L23" s="2">
        <f>Summary40012100!$W$13</f>
        <v>0</v>
      </c>
      <c r="M23" s="2">
        <f>Summary40012100!$W$14</f>
        <v>0</v>
      </c>
      <c r="N23" s="2">
        <f>Summary40012100!$W$15</f>
        <v>0</v>
      </c>
      <c r="O23" s="2">
        <f>Summary40012100!$W$16</f>
        <v>0.11256099999999999</v>
      </c>
      <c r="P23" s="2">
        <f>Summary40012100!$W$17</f>
        <v>0.14991299999999999</v>
      </c>
      <c r="Q23" s="2">
        <f>Summary40012100!$W$18</f>
        <v>3.6913739999999997</v>
      </c>
      <c r="R23" s="2">
        <f>Summary40012100!$W$19</f>
        <v>7.3443519999999998</v>
      </c>
      <c r="S23" s="2">
        <f>Summary40012100!$W$20</f>
        <v>4.9871059999999998</v>
      </c>
      <c r="T23" s="2">
        <f>Summary40012100!$W$21</f>
        <v>5.9757689999999997</v>
      </c>
      <c r="U23" s="2">
        <f>Summary40012100!$W$22</f>
        <v>5.4762599999999999</v>
      </c>
      <c r="V23" s="2">
        <f>Summary40012100!$W$23</f>
        <v>3.2745679999999999</v>
      </c>
      <c r="W23" s="2">
        <f>Summary40012100!$W$24</f>
        <v>0</v>
      </c>
      <c r="X23" s="2">
        <f>Summary40012100!$W$25</f>
        <v>0</v>
      </c>
      <c r="Y23" s="2">
        <f>Summary40012100!$W$26</f>
        <v>0</v>
      </c>
      <c r="Z23" s="2">
        <f>Summary40012100!$W$27</f>
        <v>0</v>
      </c>
    </row>
    <row r="24" spans="1:26" x14ac:dyDescent="0.25">
      <c r="A24" s="2" t="str">
        <f>Summary40012100!$X$2</f>
        <v>Myanmar</v>
      </c>
      <c r="B24" s="2">
        <f>Summary40012100!$X$3</f>
        <v>0</v>
      </c>
      <c r="C24" s="2">
        <f>Summary40012100!$X$4</f>
        <v>0</v>
      </c>
      <c r="D24" s="2">
        <f>Summary40012100!$X$5</f>
        <v>0</v>
      </c>
      <c r="E24" s="2">
        <f>Summary40012100!$X$6</f>
        <v>0</v>
      </c>
      <c r="F24" s="2">
        <f>Summary40012100!$X$7</f>
        <v>0</v>
      </c>
      <c r="G24" s="2">
        <f>Summary40012100!$X$8</f>
        <v>0</v>
      </c>
      <c r="H24" s="2">
        <f>Summary40012100!$X$9</f>
        <v>0</v>
      </c>
      <c r="I24" s="2">
        <f>Summary40012100!$X$10</f>
        <v>0</v>
      </c>
      <c r="J24" s="2">
        <f>Summary40012100!$X$11</f>
        <v>0</v>
      </c>
      <c r="K24" s="2">
        <f>Summary40012100!$X$12</f>
        <v>0</v>
      </c>
      <c r="L24" s="2">
        <f>Summary40012100!$X$13</f>
        <v>0</v>
      </c>
      <c r="M24" s="2">
        <f>Summary40012100!$X$14</f>
        <v>0</v>
      </c>
      <c r="N24" s="2">
        <f>Summary40012100!$X$15</f>
        <v>0</v>
      </c>
      <c r="O24" s="2">
        <f>Summary40012100!$X$16</f>
        <v>0</v>
      </c>
      <c r="P24" s="2">
        <f>Summary40012100!$X$17</f>
        <v>194.93615</v>
      </c>
      <c r="Q24" s="2">
        <f>Summary40012100!$X$18</f>
        <v>0</v>
      </c>
      <c r="R24" s="2">
        <f>Summary40012100!$X$19</f>
        <v>186.21059399999999</v>
      </c>
      <c r="S24" s="2">
        <f>Summary40012100!$X$20</f>
        <v>0</v>
      </c>
      <c r="T24" s="2">
        <f>Summary40012100!$X$21</f>
        <v>99.290870999999996</v>
      </c>
      <c r="U24" s="2">
        <f>Summary40012100!$X$22</f>
        <v>89.404286999999997</v>
      </c>
      <c r="V24" s="2">
        <f>Summary40012100!$X$23</f>
        <v>103.78249099999999</v>
      </c>
      <c r="W24" s="2">
        <f>Summary40012100!$X$24</f>
        <v>161.66272599999999</v>
      </c>
      <c r="X24" s="2">
        <f>Summary40012100!$X$25</f>
        <v>142.666991</v>
      </c>
      <c r="Y24" s="2">
        <f>Summary40012100!$X$26</f>
        <v>134.88719599999999</v>
      </c>
      <c r="Z24" s="2">
        <f>Summary40012100!$X$27</f>
        <v>0</v>
      </c>
    </row>
    <row r="25" spans="1:26" x14ac:dyDescent="0.25">
      <c r="A25" s="2" t="str">
        <f>Summary40012100!$Y$2</f>
        <v>Nigeria</v>
      </c>
      <c r="B25" s="2">
        <f>Summary40012100!$Y$3</f>
        <v>0</v>
      </c>
      <c r="C25" s="2">
        <f>Summary40012100!$Y$4</f>
        <v>0</v>
      </c>
      <c r="D25" s="2">
        <f>Summary40012100!$Y$5</f>
        <v>0</v>
      </c>
      <c r="E25" s="2">
        <f>Summary40012100!$Y$6</f>
        <v>0</v>
      </c>
      <c r="F25" s="2">
        <f>Summary40012100!$Y$7</f>
        <v>0</v>
      </c>
      <c r="G25" s="2">
        <f>Summary40012100!$Y$8</f>
        <v>0</v>
      </c>
      <c r="H25" s="2">
        <f>Summary40012100!$Y$9</f>
        <v>3.5651999999999996E-2</v>
      </c>
      <c r="I25" s="2">
        <f>Summary40012100!$Y$10</f>
        <v>0.180614</v>
      </c>
      <c r="J25" s="2">
        <f>Summary40012100!$Y$11</f>
        <v>0</v>
      </c>
      <c r="K25" s="2">
        <f>Summary40012100!$Y$12</f>
        <v>0</v>
      </c>
      <c r="L25" s="2">
        <f>Summary40012100!$Y$13</f>
        <v>0.31393899999999997</v>
      </c>
      <c r="M25" s="2">
        <f>Summary40012100!$Y$14</f>
        <v>2.7595730000000001</v>
      </c>
      <c r="N25" s="2">
        <f>Summary40012100!$Y$15</f>
        <v>2.3885519999999998</v>
      </c>
      <c r="O25" s="2">
        <f>Summary40012100!$Y$16</f>
        <v>1.7338439999999999</v>
      </c>
      <c r="P25" s="2">
        <f>Summary40012100!$Y$17</f>
        <v>1.090484</v>
      </c>
      <c r="Q25" s="2">
        <f>Summary40012100!$Y$18</f>
        <v>2.8313999999999999E-2</v>
      </c>
      <c r="R25" s="2">
        <f>Summary40012100!$Y$19</f>
        <v>5.1403999999999998E-2</v>
      </c>
      <c r="S25" s="2">
        <f>Summary40012100!$Y$20</f>
        <v>0</v>
      </c>
      <c r="T25" s="2">
        <f>Summary40012100!$Y$21</f>
        <v>0</v>
      </c>
      <c r="U25" s="2">
        <f>Summary40012100!$Y$22</f>
        <v>0</v>
      </c>
      <c r="V25" s="2">
        <f>Summary40012100!$Y$23</f>
        <v>0</v>
      </c>
      <c r="W25" s="2">
        <f>Summary40012100!$Y$24</f>
        <v>0</v>
      </c>
      <c r="X25" s="2">
        <f>Summary40012100!$Y$25</f>
        <v>0.37626399999999999</v>
      </c>
      <c r="Y25" s="2">
        <f>Summary40012100!$Y$26</f>
        <v>0</v>
      </c>
      <c r="Z25" s="2">
        <f>Summary40012100!$Y$27</f>
        <v>0</v>
      </c>
    </row>
    <row r="26" spans="1:26" x14ac:dyDescent="0.25">
      <c r="A26" s="2" t="str">
        <f>Summary40012100!$Z$2</f>
        <v>Philippines</v>
      </c>
      <c r="B26" s="2">
        <f>Summary40012100!$Z$3</f>
        <v>0</v>
      </c>
      <c r="C26" s="2">
        <f>Summary40012100!$Z$4</f>
        <v>0</v>
      </c>
      <c r="D26" s="2">
        <f>Summary40012100!$Z$5</f>
        <v>0</v>
      </c>
      <c r="E26" s="2">
        <f>Summary40012100!$Z$6</f>
        <v>0</v>
      </c>
      <c r="F26" s="2">
        <f>Summary40012100!$Z$7</f>
        <v>0</v>
      </c>
      <c r="G26" s="2">
        <f>Summary40012100!$Z$8</f>
        <v>0</v>
      </c>
      <c r="H26" s="2">
        <f>Summary40012100!$Z$9</f>
        <v>0</v>
      </c>
      <c r="I26" s="2">
        <f>Summary40012100!$Z$10</f>
        <v>0</v>
      </c>
      <c r="J26" s="2">
        <f>Summary40012100!$Z$11</f>
        <v>0</v>
      </c>
      <c r="K26" s="2">
        <f>Summary40012100!$Z$12</f>
        <v>0</v>
      </c>
      <c r="L26" s="2">
        <f>Summary40012100!$Z$13</f>
        <v>0</v>
      </c>
      <c r="M26" s="2">
        <f>Summary40012100!$Z$14</f>
        <v>0.11159999999999999</v>
      </c>
      <c r="N26" s="2">
        <f>Summary40012100!$Z$15</f>
        <v>0</v>
      </c>
      <c r="O26" s="2">
        <f>Summary40012100!$Z$16</f>
        <v>0.39622099999999999</v>
      </c>
      <c r="P26" s="2">
        <f>Summary40012100!$Z$17</f>
        <v>0</v>
      </c>
      <c r="Q26" s="2">
        <f>Summary40012100!$Z$18</f>
        <v>0</v>
      </c>
      <c r="R26" s="2">
        <f>Summary40012100!$Z$19</f>
        <v>12.23207</v>
      </c>
      <c r="S26" s="2">
        <f>Summary40012100!$Z$20</f>
        <v>25.385783</v>
      </c>
      <c r="T26" s="2">
        <f>Summary40012100!$Z$21</f>
        <v>15.595151999999999</v>
      </c>
      <c r="U26" s="2">
        <f>Summary40012100!$Z$22</f>
        <v>4.0912899999999999</v>
      </c>
      <c r="V26" s="2">
        <f>Summary40012100!$Z$23</f>
        <v>0.34948399999999996</v>
      </c>
      <c r="W26" s="2">
        <f>Summary40012100!$Z$24</f>
        <v>12.59182</v>
      </c>
      <c r="X26" s="2">
        <f>Summary40012100!$Z$25</f>
        <v>2.7588999999999997</v>
      </c>
      <c r="Y26" s="2">
        <f>Summary40012100!$Z$26</f>
        <v>2.35E-2</v>
      </c>
      <c r="Z26" s="2">
        <f>Summary40012100!$Z$27</f>
        <v>0</v>
      </c>
    </row>
    <row r="27" spans="1:26" x14ac:dyDescent="0.25">
      <c r="A27" s="2" t="str">
        <f>Summary40012100!$AA$2</f>
        <v>Singapore</v>
      </c>
      <c r="B27" s="2">
        <f>Summary40012100!$AA$3</f>
        <v>126.397019</v>
      </c>
      <c r="C27" s="2">
        <f>Summary40012100!$AA$4</f>
        <v>93.307434000000001</v>
      </c>
      <c r="D27" s="2">
        <f>Summary40012100!$AA$5</f>
        <v>71.780434999999997</v>
      </c>
      <c r="E27" s="2">
        <f>Summary40012100!$AA$6</f>
        <v>54.337454999999999</v>
      </c>
      <c r="F27" s="2">
        <f>Summary40012100!$AA$7</f>
        <v>55.238059</v>
      </c>
      <c r="G27" s="2">
        <f>Summary40012100!$AA$8</f>
        <v>45.477325999999998</v>
      </c>
      <c r="H27" s="2">
        <f>Summary40012100!$AA$9</f>
        <v>63.808377</v>
      </c>
      <c r="I27" s="2">
        <f>Summary40012100!$AA$10</f>
        <v>75.601045999999997</v>
      </c>
      <c r="J27" s="2">
        <f>Summary40012100!$AA$11</f>
        <v>83.451165000000003</v>
      </c>
      <c r="K27" s="2">
        <f>Summary40012100!$AA$12</f>
        <v>86.411447999999993</v>
      </c>
      <c r="L27" s="2">
        <f>Summary40012100!$AA$13</f>
        <v>142.25454500000001</v>
      </c>
      <c r="M27" s="2">
        <f>Summary40012100!$AA$14</f>
        <v>104.940755</v>
      </c>
      <c r="N27" s="2">
        <f>Summary40012100!$AA$15</f>
        <v>110.492492</v>
      </c>
      <c r="O27" s="2">
        <f>Summary40012100!$AA$16</f>
        <v>38.021509000000002</v>
      </c>
      <c r="P27" s="2">
        <f>Summary40012100!$AA$17</f>
        <v>118.43455299999999</v>
      </c>
      <c r="Q27" s="2">
        <f>Summary40012100!$AA$18</f>
        <v>172.85610299999999</v>
      </c>
      <c r="R27" s="2">
        <f>Summary40012100!$AA$19</f>
        <v>108.285342</v>
      </c>
      <c r="S27" s="2">
        <f>Summary40012100!$AA$20</f>
        <v>74.260316000000003</v>
      </c>
      <c r="T27" s="2">
        <f>Summary40012100!$AA$21</f>
        <v>51.264507999999999</v>
      </c>
      <c r="U27" s="2">
        <f>Summary40012100!$AA$22</f>
        <v>34.554425000000002</v>
      </c>
      <c r="V27" s="2">
        <f>Summary40012100!$AA$23</f>
        <v>23.254283999999998</v>
      </c>
      <c r="W27" s="2">
        <f>Summary40012100!$AA$24</f>
        <v>10.935580999999999</v>
      </c>
      <c r="X27" s="2">
        <f>Summary40012100!$AA$25</f>
        <v>0.55313599999999996</v>
      </c>
      <c r="Y27" s="2">
        <f>Summary40012100!$AA$26</f>
        <v>0.30999699999999997</v>
      </c>
      <c r="Z27" s="2">
        <f>Summary40012100!$AA$27</f>
        <v>0</v>
      </c>
    </row>
    <row r="28" spans="1:26" x14ac:dyDescent="0.25">
      <c r="A28" s="2" t="str">
        <f>Summary40012100!$AB$2</f>
        <v>Sri Lanka</v>
      </c>
      <c r="B28" s="2">
        <f>Summary40012100!$AB$3</f>
        <v>0</v>
      </c>
      <c r="C28" s="2">
        <f>Summary40012100!$AB$4</f>
        <v>0</v>
      </c>
      <c r="D28" s="2">
        <f>Summary40012100!$AB$5</f>
        <v>0</v>
      </c>
      <c r="E28" s="2">
        <f>Summary40012100!$AB$6</f>
        <v>10.624844</v>
      </c>
      <c r="F28" s="2">
        <f>Summary40012100!$AB$7</f>
        <v>7.0660729999999994</v>
      </c>
      <c r="G28" s="2">
        <f>Summary40012100!$AB$8</f>
        <v>5.8379490000000001</v>
      </c>
      <c r="H28" s="2">
        <f>Summary40012100!$AB$9</f>
        <v>10.559002</v>
      </c>
      <c r="I28" s="2">
        <f>Summary40012100!$AB$10</f>
        <v>16.272114999999999</v>
      </c>
      <c r="J28" s="2">
        <f>Summary40012100!$AB$11</f>
        <v>21.730104999999998</v>
      </c>
      <c r="K28" s="2">
        <f>Summary40012100!$AB$12</f>
        <v>16.962122000000001</v>
      </c>
      <c r="L28" s="2">
        <f>Summary40012100!$AB$13</f>
        <v>37.336433</v>
      </c>
      <c r="M28" s="2">
        <f>Summary40012100!$AB$14</f>
        <v>36.263686</v>
      </c>
      <c r="N28" s="2">
        <f>Summary40012100!$AB$15</f>
        <v>42.297678999999995</v>
      </c>
      <c r="O28" s="2">
        <f>Summary40012100!$AB$16</f>
        <v>42.331485999999998</v>
      </c>
      <c r="P28" s="2">
        <f>Summary40012100!$AB$17</f>
        <v>66.975554000000002</v>
      </c>
      <c r="Q28" s="2">
        <f>Summary40012100!$AB$18</f>
        <v>62.688018999999997</v>
      </c>
      <c r="R28" s="2">
        <f>Summary40012100!$AB$19</f>
        <v>37.742840999999999</v>
      </c>
      <c r="S28" s="2">
        <f>Summary40012100!$AB$20</f>
        <v>13.496499999999999</v>
      </c>
      <c r="T28" s="2">
        <f>Summary40012100!$AB$21</f>
        <v>4.497871</v>
      </c>
      <c r="U28" s="2">
        <f>Summary40012100!$AB$22</f>
        <v>4.5907169999999997</v>
      </c>
      <c r="V28" s="2">
        <f>Summary40012100!$AB$23</f>
        <v>3.1773359999999999</v>
      </c>
      <c r="W28" s="2">
        <f>Summary40012100!$AB$24</f>
        <v>6.129696</v>
      </c>
      <c r="X28" s="2">
        <f>Summary40012100!$AB$25</f>
        <v>0</v>
      </c>
      <c r="Y28" s="2">
        <f>Summary40012100!$AB$26</f>
        <v>0</v>
      </c>
      <c r="Z28" s="2">
        <f>Summary40012100!$AB$27</f>
        <v>0</v>
      </c>
    </row>
    <row r="29" spans="1:26" x14ac:dyDescent="0.25">
      <c r="A29" s="2" t="str">
        <f>Summary40012100!$AC$2</f>
        <v>Taiwan</v>
      </c>
      <c r="B29" s="2">
        <f>Summary40012100!$AC$3</f>
        <v>0</v>
      </c>
      <c r="C29" s="2">
        <f>Summary40012100!$AC$4</f>
        <v>1.0859999999999999E-3</v>
      </c>
      <c r="D29" s="2">
        <f>Summary40012100!$AC$5</f>
        <v>1.2034999999999999E-2</v>
      </c>
      <c r="E29" s="2">
        <f>Summary40012100!$AC$6</f>
        <v>6.2995999999999996E-2</v>
      </c>
      <c r="F29" s="2">
        <f>Summary40012100!$AC$7</f>
        <v>0</v>
      </c>
      <c r="G29" s="2">
        <f>Summary40012100!$AC$8</f>
        <v>0</v>
      </c>
      <c r="H29" s="2">
        <f>Summary40012100!$AC$9</f>
        <v>0</v>
      </c>
      <c r="I29" s="2">
        <f>Summary40012100!$AC$10</f>
        <v>3.5099999999999999E-2</v>
      </c>
      <c r="J29" s="2">
        <f>Summary40012100!$AC$11</f>
        <v>0</v>
      </c>
      <c r="K29" s="2">
        <f>Summary40012100!$AC$12</f>
        <v>0</v>
      </c>
      <c r="L29" s="2">
        <f>Summary40012100!$AC$13</f>
        <v>0.25972000000000001</v>
      </c>
      <c r="M29" s="2">
        <f>Summary40012100!$AC$14</f>
        <v>0.10051199999999999</v>
      </c>
      <c r="N29" s="2">
        <f>Summary40012100!$AC$15</f>
        <v>0.20053499999999999</v>
      </c>
      <c r="O29" s="2">
        <f>Summary40012100!$AC$16</f>
        <v>0.19845599999999999</v>
      </c>
      <c r="P29" s="2">
        <f>Summary40012100!$AC$17</f>
        <v>0.82818399999999992</v>
      </c>
      <c r="Q29" s="2">
        <f>Summary40012100!$AC$18</f>
        <v>0.55196699999999999</v>
      </c>
      <c r="R29" s="2">
        <f>Summary40012100!$AC$19</f>
        <v>0.68383499999999997</v>
      </c>
      <c r="S29" s="2">
        <f>Summary40012100!$AC$20</f>
        <v>0.26574799999999998</v>
      </c>
      <c r="T29" s="2">
        <f>Summary40012100!$AC$21</f>
        <v>1.8272E-2</v>
      </c>
      <c r="U29" s="2">
        <f>Summary40012100!$AC$22</f>
        <v>0.20698999999999998</v>
      </c>
      <c r="V29" s="2">
        <f>Summary40012100!$AC$23</f>
        <v>0.20688699999999999</v>
      </c>
      <c r="W29" s="2">
        <f>Summary40012100!$AC$24</f>
        <v>0.105836</v>
      </c>
      <c r="X29" s="2">
        <f>Summary40012100!$AC$25</f>
        <v>0.728132</v>
      </c>
      <c r="Y29" s="2">
        <f>Summary40012100!$AC$26</f>
        <v>0.41522499999999996</v>
      </c>
      <c r="Z29" s="2">
        <f>Summary40012100!$AC$27</f>
        <v>0</v>
      </c>
    </row>
    <row r="30" spans="1:26" x14ac:dyDescent="0.25">
      <c r="A30" s="2" t="str">
        <f>Summary40012100!$AD$2</f>
        <v>Thailand</v>
      </c>
      <c r="B30" s="2">
        <f>Summary40012100!$AD$3</f>
        <v>1658.2910949999998</v>
      </c>
      <c r="C30" s="2">
        <f>Summary40012100!$AD$4</f>
        <v>1088.4401739999998</v>
      </c>
      <c r="D30" s="2">
        <f>Summary40012100!$AD$5</f>
        <v>751.44270899999992</v>
      </c>
      <c r="E30" s="2">
        <f>Summary40012100!$AD$6</f>
        <v>643.05095299999994</v>
      </c>
      <c r="F30" s="2">
        <f>Summary40012100!$AD$7</f>
        <v>726.73584299999993</v>
      </c>
      <c r="G30" s="2">
        <f>Summary40012100!$AD$8</f>
        <v>570.72568899999999</v>
      </c>
      <c r="H30" s="2">
        <f>Summary40012100!$AD$9</f>
        <v>776.47345199999995</v>
      </c>
      <c r="I30" s="2">
        <f>Summary40012100!$AD$10</f>
        <v>1189.3976809999999</v>
      </c>
      <c r="J30" s="2">
        <f>Summary40012100!$AD$11</f>
        <v>1302.8710059999999</v>
      </c>
      <c r="K30" s="2">
        <f>Summary40012100!$AD$12</f>
        <v>1298.6673069999999</v>
      </c>
      <c r="L30" s="2">
        <f>Summary40012100!$AD$13</f>
        <v>1897.1252769999999</v>
      </c>
      <c r="M30" s="2">
        <f>Summary40012100!$AD$14</f>
        <v>1856.3532249999998</v>
      </c>
      <c r="N30" s="2">
        <f>Summary40012100!$AD$15</f>
        <v>2078.9697539999997</v>
      </c>
      <c r="O30" s="2">
        <f>Summary40012100!$AD$16</f>
        <v>1268.0119569999999</v>
      </c>
      <c r="P30" s="2">
        <f>Summary40012100!$AD$17</f>
        <v>2309.904959</v>
      </c>
      <c r="Q30" s="2">
        <f>Summary40012100!$AD$18</f>
        <v>4291.2513669999998</v>
      </c>
      <c r="R30" s="2">
        <f>Summary40012100!$AD$19</f>
        <v>2231.719419</v>
      </c>
      <c r="S30" s="2">
        <f>Summary40012100!$AD$20</f>
        <v>2278.0890249999998</v>
      </c>
      <c r="T30" s="2">
        <f>Summary40012100!$AD$21</f>
        <v>1493.887573</v>
      </c>
      <c r="U30" s="2">
        <f>Summary40012100!$AD$22</f>
        <v>1040.031166</v>
      </c>
      <c r="V30" s="2">
        <f>Summary40012100!$AD$23</f>
        <v>883.51960399999996</v>
      </c>
      <c r="W30" s="2">
        <f>Summary40012100!$AD$24</f>
        <v>1433.3826509999999</v>
      </c>
      <c r="X30" s="2">
        <f>Summary40012100!$AD$25</f>
        <v>898.99289999999996</v>
      </c>
      <c r="Y30" s="2">
        <f>Summary40012100!$AD$26</f>
        <v>763.222174</v>
      </c>
      <c r="Z30" s="2">
        <f>Summary40012100!$AD$27</f>
        <v>0</v>
      </c>
    </row>
    <row r="31" spans="1:26" x14ac:dyDescent="0.25">
      <c r="A31" s="2" t="str">
        <f>Summary40012100!$AE$2</f>
        <v>Turkey</v>
      </c>
      <c r="B31" s="2">
        <f>Summary40012100!$AE$3</f>
        <v>2.7320000000000001E-3</v>
      </c>
      <c r="C31" s="2">
        <f>Summary40012100!$AE$4</f>
        <v>0</v>
      </c>
      <c r="D31" s="2">
        <f>Summary40012100!$AE$5</f>
        <v>2.5051E-2</v>
      </c>
      <c r="E31" s="2">
        <f>Summary40012100!$AE$6</f>
        <v>7.4059999999999994E-3</v>
      </c>
      <c r="F31" s="2">
        <f>Summary40012100!$AE$7</f>
        <v>2.2837E-2</v>
      </c>
      <c r="G31" s="2">
        <f>Summary40012100!$AE$8</f>
        <v>2.8E-5</v>
      </c>
      <c r="H31" s="2">
        <f>Summary40012100!$AE$9</f>
        <v>1.3708999999999999E-2</v>
      </c>
      <c r="I31" s="2">
        <f>Summary40012100!$AE$10</f>
        <v>2.4797E-2</v>
      </c>
      <c r="J31" s="2">
        <f>Summary40012100!$AE$11</f>
        <v>2.0917999999999999E-2</v>
      </c>
      <c r="K31" s="2">
        <f>Summary40012100!$AE$12</f>
        <v>0.14418300000000001</v>
      </c>
      <c r="L31" s="2">
        <f>Summary40012100!$AE$13</f>
        <v>6.4930000000000002E-2</v>
      </c>
      <c r="M31" s="2">
        <f>Summary40012100!$AE$14</f>
        <v>6.6737999999999992E-2</v>
      </c>
      <c r="N31" s="2">
        <f>Summary40012100!$AE$15</f>
        <v>0.495334</v>
      </c>
      <c r="O31" s="2">
        <f>Summary40012100!$AE$16</f>
        <v>9.6998000000000001E-2</v>
      </c>
      <c r="P31" s="2">
        <f>Summary40012100!$AE$17</f>
        <v>4.4465999999999999E-2</v>
      </c>
      <c r="Q31" s="2">
        <f>Summary40012100!$AE$18</f>
        <v>0.224769</v>
      </c>
      <c r="R31" s="2">
        <f>Summary40012100!$AE$19</f>
        <v>0.21659799999999998</v>
      </c>
      <c r="S31" s="2">
        <f>Summary40012100!$AE$20</f>
        <v>0.112784</v>
      </c>
      <c r="T31" s="2">
        <f>Summary40012100!$AE$21</f>
        <v>0.11804099999999999</v>
      </c>
      <c r="U31" s="2">
        <f>Summary40012100!$AE$22</f>
        <v>3.2654999999999997E-2</v>
      </c>
      <c r="V31" s="2">
        <f>Summary40012100!$AE$23</f>
        <v>2.1069999999999999E-3</v>
      </c>
      <c r="W31" s="2">
        <f>Summary40012100!$AE$24</f>
        <v>9.1399999999999988E-3</v>
      </c>
      <c r="X31" s="2">
        <f>Summary40012100!$AE$25</f>
        <v>2.0184999999999998E-2</v>
      </c>
      <c r="Y31" s="2">
        <f>Summary40012100!$AE$26</f>
        <v>3.0388999999999999E-2</v>
      </c>
      <c r="Z31" s="2">
        <f>Summary40012100!$AE$27</f>
        <v>0</v>
      </c>
    </row>
    <row r="32" spans="1:26" x14ac:dyDescent="0.25">
      <c r="A32" s="2" t="str">
        <f>Summary40012100!$AF$2</f>
        <v>USA</v>
      </c>
      <c r="B32" s="2">
        <f>Summary40012100!$AF$3</f>
        <v>1.7021869999999999</v>
      </c>
      <c r="C32" s="2">
        <f>Summary40012100!$AF$4</f>
        <v>2.6555800000000001</v>
      </c>
      <c r="D32" s="2">
        <f>Summary40012100!$AF$5</f>
        <v>2.814282</v>
      </c>
      <c r="E32" s="2">
        <f>Summary40012100!$AF$6</f>
        <v>3.3242979999999998</v>
      </c>
      <c r="F32" s="2">
        <f>Summary40012100!$AF$7</f>
        <v>1.201508</v>
      </c>
      <c r="G32" s="2">
        <f>Summary40012100!$AF$8</f>
        <v>1.1532819999999999</v>
      </c>
      <c r="H32" s="2">
        <f>Summary40012100!$AF$9</f>
        <v>1.5572299999999999</v>
      </c>
      <c r="I32" s="2">
        <f>Summary40012100!$AF$10</f>
        <v>2.0596969999999999</v>
      </c>
      <c r="J32" s="2">
        <f>Summary40012100!$AF$11</f>
        <v>2.1399520000000001</v>
      </c>
      <c r="K32" s="2">
        <f>Summary40012100!$AF$12</f>
        <v>3.514316</v>
      </c>
      <c r="L32" s="2">
        <f>Summary40012100!$AF$13</f>
        <v>4.5379719999999999</v>
      </c>
      <c r="M32" s="2">
        <f>Summary40012100!$AF$14</f>
        <v>4.1619489999999999</v>
      </c>
      <c r="N32" s="2">
        <f>Summary40012100!$AF$15</f>
        <v>4.021001</v>
      </c>
      <c r="O32" s="2">
        <f>Summary40012100!$AF$16</f>
        <v>4.7815129999999995</v>
      </c>
      <c r="P32" s="2">
        <f>Summary40012100!$AF$17</f>
        <v>11.064098999999999</v>
      </c>
      <c r="Q32" s="2">
        <f>Summary40012100!$AF$18</f>
        <v>16.963705999999998</v>
      </c>
      <c r="R32" s="2">
        <f>Summary40012100!$AF$19</f>
        <v>3.873157</v>
      </c>
      <c r="S32" s="2">
        <f>Summary40012100!$AF$20</f>
        <v>2.9819399999999998</v>
      </c>
      <c r="T32" s="2">
        <f>Summary40012100!$AF$21</f>
        <v>3.1494939999999998</v>
      </c>
      <c r="U32" s="2">
        <f>Summary40012100!$AF$22</f>
        <v>6.7981539999999994</v>
      </c>
      <c r="V32" s="2">
        <f>Summary40012100!$AF$23</f>
        <v>4.9595609999999999</v>
      </c>
      <c r="W32" s="2">
        <f>Summary40012100!$AF$24</f>
        <v>4.6100339999999997</v>
      </c>
      <c r="X32" s="2">
        <f>Summary40012100!$AF$25</f>
        <v>2.9481269999999999</v>
      </c>
      <c r="Y32" s="2">
        <f>Summary40012100!$AF$26</f>
        <v>3.6221779999999999</v>
      </c>
      <c r="Z32" s="2">
        <f>Summary40012100!$AF$27</f>
        <v>3.7861609999999999</v>
      </c>
    </row>
    <row r="33" spans="1:26" x14ac:dyDescent="0.25">
      <c r="A33" s="2" t="str">
        <f>Summary40012100!$AG$2</f>
        <v>Viet Nam</v>
      </c>
      <c r="B33" s="2">
        <f>Summary40012100!$AG$3</f>
        <v>0</v>
      </c>
      <c r="C33" s="2">
        <f>Summary40012100!$AG$4</f>
        <v>0</v>
      </c>
      <c r="D33" s="2">
        <f>Summary40012100!$AG$5</f>
        <v>0</v>
      </c>
      <c r="E33" s="2">
        <f>Summary40012100!$AG$6</f>
        <v>0</v>
      </c>
      <c r="F33" s="2">
        <f>Summary40012100!$AG$7</f>
        <v>1.4039999999999999</v>
      </c>
      <c r="G33" s="2">
        <f>Summary40012100!$AG$8</f>
        <v>0</v>
      </c>
      <c r="H33" s="2">
        <f>Summary40012100!$AG$9</f>
        <v>1.069172</v>
      </c>
      <c r="I33" s="2">
        <f>Summary40012100!$AG$10</f>
        <v>1.059185</v>
      </c>
      <c r="J33" s="2">
        <f>Summary40012100!$AG$11</f>
        <v>5.7278120000000001</v>
      </c>
      <c r="K33" s="2">
        <f>Summary40012100!$AG$12</f>
        <v>14.216809</v>
      </c>
      <c r="L33" s="2">
        <f>Summary40012100!$AG$13</f>
        <v>102.644745</v>
      </c>
      <c r="M33" s="2">
        <f>Summary40012100!$AG$14</f>
        <v>52.613350999999994</v>
      </c>
      <c r="N33" s="2">
        <f>Summary40012100!$AG$15</f>
        <v>83.700119000000001</v>
      </c>
      <c r="O33" s="2">
        <f>Summary40012100!$AG$16</f>
        <v>46.903503999999998</v>
      </c>
      <c r="P33" s="2">
        <f>Summary40012100!$AG$17</f>
        <v>90.430945999999992</v>
      </c>
      <c r="Q33" s="2">
        <f>Summary40012100!$AG$18</f>
        <v>151.79644099999999</v>
      </c>
      <c r="R33" s="2">
        <f>Summary40012100!$AG$19</f>
        <v>209.10521499999999</v>
      </c>
      <c r="S33" s="2">
        <f>Summary40012100!$AG$20</f>
        <v>144.83309499999999</v>
      </c>
      <c r="T33" s="2">
        <f>Summary40012100!$AG$21</f>
        <v>121.363361</v>
      </c>
      <c r="U33" s="2">
        <f>Summary40012100!$AG$22</f>
        <v>103.21214499999999</v>
      </c>
      <c r="V33" s="2">
        <f>Summary40012100!$AG$23</f>
        <v>111.72404999999999</v>
      </c>
      <c r="W33" s="2">
        <f>Summary40012100!$AG$24</f>
        <v>128.96859799999999</v>
      </c>
      <c r="X33" s="2">
        <f>Summary40012100!$AG$25</f>
        <v>132.83893</v>
      </c>
      <c r="Y33" s="2">
        <f>Summary40012100!$AG$26</f>
        <v>136.503163</v>
      </c>
      <c r="Z33" s="2">
        <f>Summary40012100!$AG$27</f>
        <v>0</v>
      </c>
    </row>
    <row r="34" spans="1:26" x14ac:dyDescent="0.25">
      <c r="A34" s="2" t="str">
        <f>Summary40012100!$AH$2</f>
        <v>Rest of World</v>
      </c>
      <c r="B34" s="2">
        <f>Summary40012100!$AH$3</f>
        <v>0.114744</v>
      </c>
      <c r="C34" s="2">
        <f>Summary40012100!$AH$4</f>
        <v>2.349844</v>
      </c>
      <c r="D34" s="2">
        <f>Summary40012100!$AH$5</f>
        <v>0.185892</v>
      </c>
      <c r="E34" s="2">
        <f>Summary40012100!$AH$6</f>
        <v>0.42160599999999998</v>
      </c>
      <c r="F34" s="2">
        <f>Summary40012100!$AH$7</f>
        <v>0.15351999999999999</v>
      </c>
      <c r="G34" s="2">
        <f>Summary40012100!$AH$8</f>
        <v>0.19085199999999999</v>
      </c>
      <c r="H34" s="2">
        <f>Summary40012100!$AH$9</f>
        <v>0.25856599999999996</v>
      </c>
      <c r="I34" s="2">
        <f>Summary40012100!$AH$10</f>
        <v>1.072497</v>
      </c>
      <c r="J34" s="2">
        <f>Summary40012100!$AH$11</f>
        <v>0.11200199999999999</v>
      </c>
      <c r="K34" s="2">
        <f>Summary40012100!$AH$12</f>
        <v>0.23089799999999999</v>
      </c>
      <c r="L34" s="2">
        <f>Summary40012100!$AH$13</f>
        <v>0.30089299999999997</v>
      </c>
      <c r="M34" s="2">
        <f>Summary40012100!$AH$14</f>
        <v>1.013083</v>
      </c>
      <c r="N34" s="2">
        <f>Summary40012100!$AH$15</f>
        <v>2.6570489999999998</v>
      </c>
      <c r="O34" s="2">
        <f>Summary40012100!$AH$16</f>
        <v>4.2921269999999998</v>
      </c>
      <c r="P34" s="2">
        <f>Summary40012100!$AH$17</f>
        <v>7.0636409999999996</v>
      </c>
      <c r="Q34" s="2">
        <f>Summary40012100!$AH$18</f>
        <v>7.198016</v>
      </c>
      <c r="R34" s="2">
        <f>Summary40012100!$AH$19</f>
        <v>6.2941289999999999</v>
      </c>
      <c r="S34" s="2">
        <f>Summary40012100!$AH$20</f>
        <v>1.6023999999999998</v>
      </c>
      <c r="T34" s="2">
        <f>Summary40012100!$AH$21</f>
        <v>0.69569899999999996</v>
      </c>
      <c r="U34" s="2">
        <f>Summary40012100!$AH$22</f>
        <v>9.2869820000000001</v>
      </c>
      <c r="V34" s="2">
        <f>Summary40012100!$AH$23</f>
        <v>0.267544</v>
      </c>
      <c r="W34" s="2">
        <f>Summary40012100!$AH$24</f>
        <v>0.35760599999999998</v>
      </c>
      <c r="X34" s="2">
        <f>Summary40012100!$AH$25</f>
        <v>0.43157399999999996</v>
      </c>
      <c r="Y34" s="2">
        <f>Summary40012100!$AH$26</f>
        <v>1.6529179999999999</v>
      </c>
      <c r="Z34" s="2">
        <f>Summary40012100!$AH$27</f>
        <v>3.471034</v>
      </c>
    </row>
    <row r="36" spans="1:26" x14ac:dyDescent="0.25">
      <c r="B36" s="6">
        <f>Summary40012100!$B$3</f>
        <v>922.81924199999992</v>
      </c>
      <c r="C36" s="6">
        <f>Summary40012100!$B$4</f>
        <v>617.879189</v>
      </c>
      <c r="D36" s="6">
        <f>Summary40012100!$B$5</f>
        <v>436.347531</v>
      </c>
      <c r="E36" s="6">
        <f>Summary40012100!$B$6</f>
        <v>375.41356300000001</v>
      </c>
      <c r="F36" s="6">
        <f>Summary40012100!$B$7</f>
        <v>438.66481299999998</v>
      </c>
      <c r="G36" s="6">
        <f>Summary40012100!$B$8</f>
        <v>425.51731000000001</v>
      </c>
      <c r="H36" s="6">
        <f>Summary40012100!$B$9</f>
        <v>495.14702699999998</v>
      </c>
      <c r="I36" s="6">
        <f>Summary40012100!$B$10</f>
        <v>802.90965599999993</v>
      </c>
      <c r="J36" s="6">
        <f>0+(Summary40012100!$B$11)</f>
        <v>1111.550201</v>
      </c>
      <c r="K36" s="6">
        <f>0+(Summary40012100!$B$12)</f>
        <v>1080.7289879999998</v>
      </c>
      <c r="L36" s="6">
        <f>Summary40012100!$B$13</f>
        <v>1764.642147</v>
      </c>
      <c r="M36" s="6">
        <f>Summary40012100!$B$14</f>
        <v>2041.383061</v>
      </c>
      <c r="N36" s="6">
        <f>Summary40012100!$B$15</f>
        <v>2153.1371039999999</v>
      </c>
      <c r="O36" s="6">
        <f>Summary40012100!$B$16</f>
        <v>1654.6383269999999</v>
      </c>
      <c r="P36" s="6">
        <f>Summary40012100!$B$17</f>
        <v>2730.3713049999997</v>
      </c>
      <c r="Q36" s="6">
        <f>Summary40012100!$B$18</f>
        <v>3811.7883114000001</v>
      </c>
      <c r="R36" s="6">
        <f>Summary40012100!$B$19</f>
        <v>2686.8098918000001</v>
      </c>
      <c r="S36" s="6">
        <f>Summary40012100!$B$20</f>
        <v>2498.4229459999997</v>
      </c>
      <c r="T36" s="6">
        <f>Summary40012100!$B$21</f>
        <v>1957.3128839999999</v>
      </c>
      <c r="U36" s="6">
        <f>Summary40012100!$B$22</f>
        <v>1465.341872</v>
      </c>
      <c r="V36" s="6">
        <f>Summary40012100!$B$23</f>
        <v>1488.1059989999999</v>
      </c>
      <c r="W36" s="6">
        <f>Summary40012100!$B$24</f>
        <v>2046.6342789999999</v>
      </c>
      <c r="X36" s="6">
        <f>Summary40012100!$B$25</f>
        <v>1781.020806</v>
      </c>
      <c r="Y36" s="6">
        <f>Summary40012100!$B$26</f>
        <v>1701.5881529999999</v>
      </c>
      <c r="Z36" s="6">
        <f>Summary40012100!$B$27</f>
        <v>102.02474599999999</v>
      </c>
    </row>
    <row r="38" spans="1:26" ht="13" x14ac:dyDescent="0.3">
      <c r="A38" t="s">
        <v>46</v>
      </c>
      <c r="B38" s="62">
        <f>SUM(B4:B5)</f>
        <v>56.718921999999992</v>
      </c>
      <c r="C38" s="62">
        <f t="shared" ref="C38:Z38" si="1">SUM(C4:C5)</f>
        <v>53.401815999999997</v>
      </c>
      <c r="D38" s="62">
        <f t="shared" si="1"/>
        <v>22.567340999999999</v>
      </c>
      <c r="E38" s="62">
        <f t="shared" si="1"/>
        <v>11.909965</v>
      </c>
      <c r="F38" s="62">
        <f t="shared" si="1"/>
        <v>5.419772</v>
      </c>
      <c r="G38" s="62">
        <f t="shared" si="1"/>
        <v>3.3944000000000001</v>
      </c>
      <c r="H38" s="62">
        <f t="shared" si="1"/>
        <v>8.2671989999999997</v>
      </c>
      <c r="I38" s="62">
        <f t="shared" si="1"/>
        <v>5.1508319999999994</v>
      </c>
      <c r="J38" s="62">
        <f t="shared" si="1"/>
        <v>5.6812009999999997</v>
      </c>
      <c r="K38" s="62">
        <f t="shared" si="1"/>
        <v>10.912898999999999</v>
      </c>
      <c r="L38" s="62">
        <f t="shared" si="1"/>
        <v>9.1483429999999988</v>
      </c>
      <c r="M38" s="62">
        <f t="shared" si="1"/>
        <v>5.4795680000000004</v>
      </c>
      <c r="N38" s="62">
        <f t="shared" si="1"/>
        <v>5.4155160000000002</v>
      </c>
      <c r="O38" s="62">
        <f t="shared" si="1"/>
        <v>3.3969169999999997</v>
      </c>
      <c r="P38" s="62">
        <f t="shared" si="1"/>
        <v>53.509702999999995</v>
      </c>
      <c r="Q38" s="62">
        <f t="shared" si="1"/>
        <v>20.863943999999996</v>
      </c>
      <c r="R38" s="62">
        <f t="shared" si="1"/>
        <v>28.440685999999999</v>
      </c>
      <c r="S38" s="62">
        <f t="shared" si="1"/>
        <v>21.985952999999999</v>
      </c>
      <c r="T38" s="62">
        <f t="shared" si="1"/>
        <v>12.603874999999999</v>
      </c>
      <c r="U38" s="62">
        <f t="shared" si="1"/>
        <v>5.5297580000000002</v>
      </c>
      <c r="V38" s="62">
        <f t="shared" si="1"/>
        <v>7.099359999999999</v>
      </c>
      <c r="W38" s="62">
        <f t="shared" si="1"/>
        <v>9.1217619999999986</v>
      </c>
      <c r="X38" s="62">
        <f t="shared" si="1"/>
        <v>9.8912029999999991</v>
      </c>
      <c r="Y38" s="62">
        <f t="shared" si="1"/>
        <v>6.6494619999999998</v>
      </c>
      <c r="Z38" s="62">
        <f t="shared" si="1"/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C2EC2-658B-4790-B72D-DE267E064B6E}">
  <dimension ref="A1:Z38"/>
  <sheetViews>
    <sheetView workbookViewId="0">
      <pane xSplit="1" ySplit="2" topLeftCell="B11" activePane="bottomRight" state="frozen"/>
      <selection activeCell="N9" sqref="N9"/>
      <selection pane="topRight" activeCell="N9" sqref="N9"/>
      <selection pane="bottomLeft" activeCell="N9" sqref="N9"/>
      <selection pane="bottomRight" activeCell="N9" sqref="N9"/>
    </sheetView>
  </sheetViews>
  <sheetFormatPr defaultRowHeight="12.5" x14ac:dyDescent="0.25"/>
  <cols>
    <col min="1" max="1" width="17.26953125" bestFit="1" customWidth="1"/>
    <col min="2" max="16" width="5.6328125" customWidth="1"/>
    <col min="17" max="17" width="6.36328125" bestFit="1" customWidth="1"/>
    <col min="18" max="26" width="5.6328125" customWidth="1"/>
  </cols>
  <sheetData>
    <row r="1" spans="1:26" x14ac:dyDescent="0.25">
      <c r="B1" s="2">
        <f t="shared" ref="B1:Z1" si="0">SUM(B3:B34)</f>
        <v>3330.0633869999997</v>
      </c>
      <c r="C1" s="2">
        <f t="shared" si="0"/>
        <v>2570.0136370000005</v>
      </c>
      <c r="D1" s="2">
        <f t="shared" si="0"/>
        <v>1869.5253980000002</v>
      </c>
      <c r="E1" s="2">
        <f t="shared" si="0"/>
        <v>1517.3446369999999</v>
      </c>
      <c r="F1" s="2">
        <f t="shared" si="0"/>
        <v>1824.931967</v>
      </c>
      <c r="G1" s="2">
        <f t="shared" si="0"/>
        <v>1523.148287</v>
      </c>
      <c r="H1" s="2">
        <f t="shared" si="0"/>
        <v>1931.1492840000001</v>
      </c>
      <c r="I1" s="2">
        <f t="shared" si="0"/>
        <v>2807.5536910000001</v>
      </c>
      <c r="J1" s="2">
        <f t="shared" si="0"/>
        <v>3779.4192370000005</v>
      </c>
      <c r="K1" s="2">
        <f t="shared" si="0"/>
        <v>4235.9292949999999</v>
      </c>
      <c r="L1" s="2">
        <f t="shared" si="0"/>
        <v>6805.7984479999996</v>
      </c>
      <c r="M1" s="2">
        <f t="shared" si="0"/>
        <v>9429.133681000003</v>
      </c>
      <c r="N1" s="2">
        <f t="shared" si="0"/>
        <v>12309.469151999998</v>
      </c>
      <c r="O1" s="2">
        <f t="shared" si="0"/>
        <v>6772.1418089999988</v>
      </c>
      <c r="P1" s="2">
        <f t="shared" si="0"/>
        <v>15165.180990999999</v>
      </c>
      <c r="Q1" s="2">
        <f t="shared" si="0"/>
        <v>24698.598895599996</v>
      </c>
      <c r="R1" s="2">
        <f t="shared" si="0"/>
        <v>18032.135128999998</v>
      </c>
      <c r="S1" s="2">
        <f t="shared" si="0"/>
        <v>16432.089527399999</v>
      </c>
      <c r="T1" s="2">
        <f t="shared" si="0"/>
        <v>11424.650085000001</v>
      </c>
      <c r="U1" s="2">
        <f t="shared" si="0"/>
        <v>8947.1898270000002</v>
      </c>
      <c r="V1" s="2">
        <f t="shared" si="0"/>
        <v>8042.1061250000002</v>
      </c>
      <c r="W1" s="2">
        <f t="shared" si="0"/>
        <v>10965.943424999999</v>
      </c>
      <c r="X1" s="2">
        <f t="shared" si="0"/>
        <v>8829.5537189999995</v>
      </c>
      <c r="Y1" s="2">
        <f t="shared" si="0"/>
        <v>8497.3039449999978</v>
      </c>
      <c r="Z1" s="2">
        <f t="shared" si="0"/>
        <v>135.882105</v>
      </c>
    </row>
    <row r="2" spans="1:26" x14ac:dyDescent="0.25">
      <c r="B2">
        <f>Summary40012200!$A$3</f>
        <v>1996</v>
      </c>
      <c r="C2">
        <f>Summary40012200!$A$4</f>
        <v>1997</v>
      </c>
      <c r="D2">
        <f>Summary40012200!$A$5</f>
        <v>1998</v>
      </c>
      <c r="E2">
        <f>Summary40012200!$A$6</f>
        <v>1999</v>
      </c>
      <c r="F2">
        <f>Summary40012200!$A$7</f>
        <v>2000</v>
      </c>
      <c r="G2">
        <f>Summary40012200!$A$8</f>
        <v>2001</v>
      </c>
      <c r="H2">
        <f>Summary40012200!$A$9</f>
        <v>2002</v>
      </c>
      <c r="I2">
        <f>Summary40012200!$A$10</f>
        <v>2003</v>
      </c>
      <c r="J2">
        <f>0+(Summary40012200!$A$11)</f>
        <v>2004</v>
      </c>
      <c r="K2">
        <f>0+(Summary40012200!$A$12)</f>
        <v>2005</v>
      </c>
      <c r="L2">
        <f>Summary40012200!$A$13</f>
        <v>2006</v>
      </c>
      <c r="M2">
        <f>Summary40012200!$A$14</f>
        <v>2007</v>
      </c>
      <c r="N2">
        <f>Summary40012200!$A$15</f>
        <v>2008</v>
      </c>
      <c r="O2">
        <f>Summary40012200!$A$16</f>
        <v>2009</v>
      </c>
      <c r="P2">
        <f>Summary40012200!$A$17</f>
        <v>2010</v>
      </c>
      <c r="Q2">
        <f>Summary40012200!$A$18</f>
        <v>2011</v>
      </c>
      <c r="R2">
        <f>Summary40012200!$A$19</f>
        <v>2012</v>
      </c>
      <c r="S2">
        <f>Summary40012200!$A$20</f>
        <v>2013</v>
      </c>
      <c r="T2">
        <f>Summary40012200!$A$21</f>
        <v>2014</v>
      </c>
      <c r="U2">
        <f>Summary40012200!$A$22</f>
        <v>2015</v>
      </c>
      <c r="V2">
        <f>Summary40012200!$A$23</f>
        <v>2016</v>
      </c>
      <c r="W2">
        <f>Summary40012200!$A$24</f>
        <v>2017</v>
      </c>
      <c r="X2">
        <f>Summary40012200!$A$25</f>
        <v>2018</v>
      </c>
      <c r="Y2">
        <f>Summary40012200!$A$26</f>
        <v>2019</v>
      </c>
      <c r="Z2">
        <f>Summary40012200!$A$27</f>
        <v>2020</v>
      </c>
    </row>
    <row r="3" spans="1:26" x14ac:dyDescent="0.25">
      <c r="A3" s="2" t="str">
        <f>Summary40012200!$C$2</f>
        <v>EU-28</v>
      </c>
      <c r="B3" s="2">
        <f>Summary40012200!$C$3</f>
        <v>4.2016720000000021</v>
      </c>
      <c r="C3" s="2">
        <f>Summary40012200!$C$4</f>
        <v>2.3770039999999995</v>
      </c>
      <c r="D3" s="2">
        <f>Summary40012200!$C$5</f>
        <v>2.9498379999999997</v>
      </c>
      <c r="E3" s="2">
        <f>Summary40012200!$C$6</f>
        <v>3.2558599999999984</v>
      </c>
      <c r="F3" s="2">
        <f>Summary40012200!$C$7</f>
        <v>4.118390999999999</v>
      </c>
      <c r="G3" s="2">
        <f>Summary40012200!$C$8</f>
        <v>1.1315289999999969</v>
      </c>
      <c r="H3" s="2">
        <f>Summary40012200!$C$9</f>
        <v>5.8129539999999977</v>
      </c>
      <c r="I3" s="2">
        <f>Summary40012200!$C$10</f>
        <v>3.3959460000000021</v>
      </c>
      <c r="J3" s="2">
        <f>Summary40012200!$C$11</f>
        <v>5.1848979999999969</v>
      </c>
      <c r="K3" s="2">
        <f>Summary40012200!$C$12</f>
        <v>9.8690050000000014</v>
      </c>
      <c r="L3" s="2">
        <f>Summary40012200!$C$13</f>
        <v>10.071076999999988</v>
      </c>
      <c r="M3" s="2">
        <f>Summary40012200!$C$14</f>
        <v>24.582883999999993</v>
      </c>
      <c r="N3" s="2">
        <f>Summary40012200!$C$15</f>
        <v>42.954916999999995</v>
      </c>
      <c r="O3" s="2">
        <f>Summary40012200!$C$16</f>
        <v>23.946669000000014</v>
      </c>
      <c r="P3" s="2">
        <f>Summary40012200!$C$17</f>
        <v>28.539685000000077</v>
      </c>
      <c r="Q3" s="2">
        <f>Summary40012200!$C$18</f>
        <v>25.963265000000092</v>
      </c>
      <c r="R3" s="2">
        <f>Summary40012200!$C$19</f>
        <v>29.557002000000011</v>
      </c>
      <c r="S3" s="2">
        <f>Summary40012200!$C$20</f>
        <v>36.464062000000013</v>
      </c>
      <c r="T3" s="2">
        <f>Summary40012200!$C$21</f>
        <v>26.646715000000029</v>
      </c>
      <c r="U3" s="2">
        <f>Summary40012200!$C$22</f>
        <v>21.767031000000031</v>
      </c>
      <c r="V3" s="2">
        <f>Summary40012200!$C$23</f>
        <v>18.276135000000011</v>
      </c>
      <c r="W3" s="2">
        <f>Summary40012200!$C$24</f>
        <v>35.197384</v>
      </c>
      <c r="X3" s="2">
        <f>Summary40012200!$C$25</f>
        <v>23.627763000000016</v>
      </c>
      <c r="Y3" s="2">
        <f>Summary40012200!$C$26</f>
        <v>17.276937000000032</v>
      </c>
      <c r="Z3" s="2">
        <f>Summary40012200!$C$27</f>
        <v>13.414355</v>
      </c>
    </row>
    <row r="4" spans="1:26" x14ac:dyDescent="0.25">
      <c r="A4" s="2" t="str">
        <f>Summary40012200!$D$2</f>
        <v>China</v>
      </c>
      <c r="B4" s="2">
        <f>Summary40012200!$D$3</f>
        <v>3.918399</v>
      </c>
      <c r="C4" s="2">
        <f>Summary40012200!$D$4</f>
        <v>0.82924199999999992</v>
      </c>
      <c r="D4" s="2">
        <f>Summary40012200!$D$5</f>
        <v>0.61733799999999994</v>
      </c>
      <c r="E4" s="2">
        <f>Summary40012200!$D$6</f>
        <v>1.437308</v>
      </c>
      <c r="F4" s="2">
        <f>Summary40012200!$D$7</f>
        <v>2.9214999999999998E-2</v>
      </c>
      <c r="G4" s="2">
        <f>Summary40012200!$D$8</f>
        <v>0.12322599999999999</v>
      </c>
      <c r="H4" s="2">
        <f>Summary40012200!$D$9</f>
        <v>0.45948299999999997</v>
      </c>
      <c r="I4" s="2">
        <f>Summary40012200!$D$10</f>
        <v>0.78433299999999995</v>
      </c>
      <c r="J4" s="2">
        <f>Summary40012200!$D$11</f>
        <v>0.14244699999999999</v>
      </c>
      <c r="K4" s="2">
        <f>Summary40012200!$D$12</f>
        <v>0.87406699999999993</v>
      </c>
      <c r="L4" s="2">
        <f>Summary40012200!$D$13</f>
        <v>4.6248689999999995</v>
      </c>
      <c r="M4" s="2">
        <f>Summary40012200!$D$14</f>
        <v>5.4569159999999997</v>
      </c>
      <c r="N4" s="2">
        <f>Summary40012200!$D$15</f>
        <v>4.2603359999999997</v>
      </c>
      <c r="O4" s="2">
        <f>Summary40012200!$D$16</f>
        <v>3.4031739999999999</v>
      </c>
      <c r="P4" s="2">
        <f>Summary40012200!$D$17</f>
        <v>21.769714</v>
      </c>
      <c r="Q4" s="2">
        <f>Summary40012200!$D$18</f>
        <v>16.265971999999998</v>
      </c>
      <c r="R4" s="2">
        <f>Summary40012200!$D$19</f>
        <v>16.492404999999998</v>
      </c>
      <c r="S4" s="2">
        <f>Summary40012200!$D$20</f>
        <v>4.6268570000000002</v>
      </c>
      <c r="T4" s="2">
        <f>Summary40012200!$D$21</f>
        <v>20.380922999999999</v>
      </c>
      <c r="U4" s="2">
        <f>Summary40012200!$D$22</f>
        <v>1.4032519999999999</v>
      </c>
      <c r="V4" s="2">
        <f>Summary40012200!$D$23</f>
        <v>12.628938999999999</v>
      </c>
      <c r="W4" s="2">
        <f>Summary40012200!$D$24</f>
        <v>16.158027999999998</v>
      </c>
      <c r="X4" s="2">
        <f>Summary40012200!$D$25</f>
        <v>6.2682519999999995</v>
      </c>
      <c r="Y4" s="2">
        <f>Summary40012200!$D$26</f>
        <v>11.599388999999999</v>
      </c>
      <c r="Z4" s="2">
        <f>Summary40012200!$D$27</f>
        <v>0</v>
      </c>
    </row>
    <row r="5" spans="1:26" x14ac:dyDescent="0.25">
      <c r="A5" s="2" t="str">
        <f>Summary40012200!$E$2</f>
        <v>Hong Kong</v>
      </c>
      <c r="B5" s="2">
        <f>Summary40012200!$E$3</f>
        <v>27.282195999999999</v>
      </c>
      <c r="C5" s="2">
        <f>Summary40012200!$E$4</f>
        <v>18.471339999999998</v>
      </c>
      <c r="D5" s="2">
        <f>Summary40012200!$E$5</f>
        <v>11.880929</v>
      </c>
      <c r="E5" s="2">
        <f>Summary40012200!$E$6</f>
        <v>5.1596869999999999</v>
      </c>
      <c r="F5" s="2">
        <f>Summary40012200!$E$7</f>
        <v>1.5075539999999998</v>
      </c>
      <c r="G5" s="2">
        <f>Summary40012200!$E$8</f>
        <v>0.55928899999999993</v>
      </c>
      <c r="H5" s="2">
        <f>Summary40012200!$E$9</f>
        <v>0.53293999999999997</v>
      </c>
      <c r="I5" s="2">
        <f>Summary40012200!$E$10</f>
        <v>0.66205999999999998</v>
      </c>
      <c r="J5" s="2">
        <f>Summary40012200!$E$11</f>
        <v>1.2066729999999999</v>
      </c>
      <c r="K5" s="2">
        <f>Summary40012200!$E$12</f>
        <v>2.5851769999999998</v>
      </c>
      <c r="L5" s="2">
        <f>Summary40012200!$E$13</f>
        <v>4.0964089999999995</v>
      </c>
      <c r="M5" s="2">
        <f>Summary40012200!$E$14</f>
        <v>4.1323340000000002</v>
      </c>
      <c r="N5" s="2">
        <f>Summary40012200!$E$15</f>
        <v>6.5964849999999995</v>
      </c>
      <c r="O5" s="2">
        <f>Summary40012200!$E$16</f>
        <v>2.4185749999999997</v>
      </c>
      <c r="P5" s="2">
        <f>Summary40012200!$E$17</f>
        <v>1.803037</v>
      </c>
      <c r="Q5" s="2">
        <f>Summary40012200!$E$18</f>
        <v>0.61534199999999994</v>
      </c>
      <c r="R5" s="2">
        <f>Summary40012200!$E$19</f>
        <v>0.32009699999999996</v>
      </c>
      <c r="S5" s="2">
        <f>Summary40012200!$E$20</f>
        <v>0.289962</v>
      </c>
      <c r="T5" s="2">
        <f>Summary40012200!$E$21</f>
        <v>0.27577599999999997</v>
      </c>
      <c r="U5" s="2">
        <f>Summary40012200!$E$22</f>
        <v>0.19708699999999998</v>
      </c>
      <c r="V5" s="2">
        <f>Summary40012200!$E$23</f>
        <v>0.12867799999999999</v>
      </c>
      <c r="W5" s="2">
        <f>Summary40012200!$E$24</f>
        <v>0.14332400000000001</v>
      </c>
      <c r="X5" s="2">
        <f>Summary40012200!$E$25</f>
        <v>0.12867899999999999</v>
      </c>
      <c r="Y5" s="2">
        <f>Summary40012200!$E$26</f>
        <v>0.88264100000000001</v>
      </c>
      <c r="Z5" s="2">
        <f>Summary40012200!$E$27</f>
        <v>0</v>
      </c>
    </row>
    <row r="6" spans="1:26" x14ac:dyDescent="0.25">
      <c r="A6" s="2" t="str">
        <f>Summary40012200!$F$2</f>
        <v>Australia</v>
      </c>
      <c r="B6" s="2">
        <f>Summary40012200!$F$3</f>
        <v>0</v>
      </c>
      <c r="C6" s="2">
        <f>Summary40012200!$F$4</f>
        <v>1.0219999999999999E-3</v>
      </c>
      <c r="D6" s="2">
        <f>Summary40012200!$F$5</f>
        <v>0</v>
      </c>
      <c r="E6" s="2">
        <f>Summary40012200!$F$6</f>
        <v>4.0240999999999999E-2</v>
      </c>
      <c r="F6" s="2">
        <f>Summary40012200!$F$7</f>
        <v>5.4609999999999997E-3</v>
      </c>
      <c r="G6" s="2">
        <f>Summary40012200!$F$8</f>
        <v>1.4728999999999999E-2</v>
      </c>
      <c r="H6" s="2">
        <f>Summary40012200!$F$9</f>
        <v>2.7671999999999999E-2</v>
      </c>
      <c r="I6" s="2">
        <f>Summary40012200!$F$10</f>
        <v>0</v>
      </c>
      <c r="J6" s="2">
        <f>Summary40012200!$F$11</f>
        <v>2.3980999999999999E-2</v>
      </c>
      <c r="K6" s="2">
        <f>Summary40012200!$F$12</f>
        <v>0</v>
      </c>
      <c r="L6" s="2">
        <f>Summary40012200!$F$13</f>
        <v>3.8829999999999997E-3</v>
      </c>
      <c r="M6" s="2">
        <f>Summary40012200!$F$14</f>
        <v>2.4202999999999999E-2</v>
      </c>
      <c r="N6" s="2">
        <f>Summary40012200!$F$15</f>
        <v>8.7683999999999998E-2</v>
      </c>
      <c r="O6" s="2">
        <f>Summary40012200!$F$16</f>
        <v>0.28292299999999998</v>
      </c>
      <c r="P6" s="2">
        <f>Summary40012200!$F$17</f>
        <v>0.15163499999999999</v>
      </c>
      <c r="Q6" s="2">
        <f>Summary40012200!$F$18</f>
        <v>0.79597299999999993</v>
      </c>
      <c r="R6" s="2">
        <f>Summary40012200!$F$19</f>
        <v>0.310332</v>
      </c>
      <c r="S6" s="2">
        <f>Summary40012200!$F$20</f>
        <v>1.4237999999999999E-2</v>
      </c>
      <c r="T6" s="2">
        <f>Summary40012200!$F$21</f>
        <v>2.9659999999999999E-3</v>
      </c>
      <c r="U6" s="2">
        <f>Summary40012200!$F$22</f>
        <v>5.5885999999999998E-2</v>
      </c>
      <c r="V6" s="2">
        <f>Summary40012200!$F$23</f>
        <v>3.2188000000000001E-2</v>
      </c>
      <c r="W6" s="2">
        <f>Summary40012200!$F$24</f>
        <v>1.3968E-2</v>
      </c>
      <c r="X6" s="2">
        <f>Summary40012200!$F$25</f>
        <v>3.3815999999999999E-2</v>
      </c>
      <c r="Y6" s="2">
        <f>Summary40012200!$F$26</f>
        <v>0.12742499999999998</v>
      </c>
      <c r="Z6" s="2">
        <f>Summary40012200!$F$27</f>
        <v>0</v>
      </c>
    </row>
    <row r="7" spans="1:26" x14ac:dyDescent="0.25">
      <c r="A7" s="2" t="str">
        <f>Summary40012200!$G$2</f>
        <v>Brazil</v>
      </c>
      <c r="B7" s="2">
        <f>Summary40012200!$G$3</f>
        <v>0</v>
      </c>
      <c r="C7" s="2">
        <f>Summary40012200!$G$4</f>
        <v>0</v>
      </c>
      <c r="D7" s="2">
        <f>Summary40012200!$G$5</f>
        <v>0</v>
      </c>
      <c r="E7" s="2">
        <f>Summary40012200!$G$6</f>
        <v>0</v>
      </c>
      <c r="F7" s="2">
        <f>Summary40012200!$G$7</f>
        <v>1.1E-5</v>
      </c>
      <c r="G7" s="2">
        <f>Summary40012200!$G$8</f>
        <v>1.7538999999999999E-2</v>
      </c>
      <c r="H7" s="2">
        <f>Summary40012200!$G$9</f>
        <v>0.10670299999999999</v>
      </c>
      <c r="I7" s="2">
        <f>Summary40012200!$G$10</f>
        <v>0.31572499999999998</v>
      </c>
      <c r="J7" s="2">
        <f>Summary40012200!$G$11</f>
        <v>0.17383999999999999</v>
      </c>
      <c r="K7" s="2">
        <f>Summary40012200!$G$12</f>
        <v>0</v>
      </c>
      <c r="L7" s="2">
        <f>Summary40012200!$G$13</f>
        <v>0.32861599999999996</v>
      </c>
      <c r="M7" s="2">
        <f>Summary40012200!$G$14</f>
        <v>1.032572</v>
      </c>
      <c r="N7" s="2">
        <f>Summary40012200!$G$15</f>
        <v>0.25878299999999999</v>
      </c>
      <c r="O7" s="2">
        <f>Summary40012200!$G$16</f>
        <v>6.1362E-2</v>
      </c>
      <c r="P7" s="2">
        <f>Summary40012200!$G$17</f>
        <v>0</v>
      </c>
      <c r="Q7" s="2">
        <f>Summary40012200!$G$18</f>
        <v>1.361747</v>
      </c>
      <c r="R7" s="2">
        <f>Summary40012200!$G$19</f>
        <v>1.43449</v>
      </c>
      <c r="S7" s="2">
        <f>Summary40012200!$G$20</f>
        <v>6.8836589999999998</v>
      </c>
      <c r="T7" s="2">
        <f>Summary40012200!$G$21</f>
        <v>3.1806009999999998</v>
      </c>
      <c r="U7" s="2">
        <f>Summary40012200!$G$22</f>
        <v>3.9057519999999997</v>
      </c>
      <c r="V7" s="2">
        <f>Summary40012200!$G$23</f>
        <v>3.759169</v>
      </c>
      <c r="W7" s="2">
        <f>Summary40012200!$G$24</f>
        <v>2.0071460000000001</v>
      </c>
      <c r="X7" s="2">
        <f>Summary40012200!$G$25</f>
        <v>0.95283299999999993</v>
      </c>
      <c r="Y7" s="2">
        <f>Summary40012200!$G$26</f>
        <v>1.3248609999999998</v>
      </c>
      <c r="Z7" s="2">
        <f>Summary40012200!$G$27</f>
        <v>0</v>
      </c>
    </row>
    <row r="8" spans="1:26" x14ac:dyDescent="0.25">
      <c r="A8" s="2" t="str">
        <f>Summary40012200!$H$2</f>
        <v>Cambodia</v>
      </c>
      <c r="B8" s="2">
        <f>Summary40012200!$H$3</f>
        <v>0</v>
      </c>
      <c r="C8" s="2">
        <f>Summary40012200!$H$4</f>
        <v>0</v>
      </c>
      <c r="D8" s="2">
        <f>Summary40012200!$H$5</f>
        <v>0</v>
      </c>
      <c r="E8" s="2">
        <f>Summary40012200!$H$6</f>
        <v>0</v>
      </c>
      <c r="F8" s="2">
        <f>Summary40012200!$H$7</f>
        <v>0</v>
      </c>
      <c r="G8" s="2">
        <f>Summary40012200!$H$8</f>
        <v>0</v>
      </c>
      <c r="H8" s="2">
        <f>Summary40012200!$H$9</f>
        <v>0</v>
      </c>
      <c r="I8" s="2">
        <f>Summary40012200!$H$10</f>
        <v>0</v>
      </c>
      <c r="J8" s="2">
        <f>Summary40012200!$H$11</f>
        <v>0</v>
      </c>
      <c r="K8" s="2">
        <f>Summary40012200!$H$12</f>
        <v>0</v>
      </c>
      <c r="L8" s="2">
        <f>Summary40012200!$H$13</f>
        <v>0</v>
      </c>
      <c r="M8" s="2">
        <f>Summary40012200!$H$14</f>
        <v>0</v>
      </c>
      <c r="N8" s="2">
        <f>Summary40012200!$H$15</f>
        <v>0</v>
      </c>
      <c r="O8" s="2">
        <f>Summary40012200!$H$16</f>
        <v>0</v>
      </c>
      <c r="P8" s="2">
        <f>Summary40012200!$H$17</f>
        <v>0.137935</v>
      </c>
      <c r="Q8" s="2">
        <f>Summary40012200!$H$18</f>
        <v>0</v>
      </c>
      <c r="R8" s="2">
        <f>Summary40012200!$H$19</f>
        <v>0</v>
      </c>
      <c r="S8" s="2">
        <f>Summary40012200!$H$20</f>
        <v>9.4999999999999992E-5</v>
      </c>
      <c r="T8" s="2">
        <f>Summary40012200!$H$21</f>
        <v>0</v>
      </c>
      <c r="U8" s="2">
        <f>Summary40012200!$H$22</f>
        <v>0.641231</v>
      </c>
      <c r="V8" s="2">
        <f>Summary40012200!$H$23</f>
        <v>0</v>
      </c>
      <c r="W8" s="2">
        <f>Summary40012200!$H$24</f>
        <v>2.3999999999999998E-4</v>
      </c>
      <c r="X8" s="2">
        <f>Summary40012200!$H$25</f>
        <v>0</v>
      </c>
      <c r="Y8" s="2">
        <f>Summary40012200!$H$26</f>
        <v>0</v>
      </c>
      <c r="Z8" s="2">
        <f>Summary40012200!$H$27</f>
        <v>0</v>
      </c>
    </row>
    <row r="9" spans="1:26" x14ac:dyDescent="0.25">
      <c r="A9" s="2" t="str">
        <f>Summary40012200!$I$2</f>
        <v>Cameroon</v>
      </c>
      <c r="B9" s="2">
        <f>Summary40012200!$I$3</f>
        <v>38.643205999999999</v>
      </c>
      <c r="C9" s="2">
        <f>Summary40012200!$I$4</f>
        <v>19.761431999999999</v>
      </c>
      <c r="D9" s="2">
        <f>Summary40012200!$I$5</f>
        <v>0</v>
      </c>
      <c r="E9" s="2">
        <f>Summary40012200!$I$6</f>
        <v>0</v>
      </c>
      <c r="F9" s="2">
        <f>Summary40012200!$I$7</f>
        <v>14.264502999999999</v>
      </c>
      <c r="G9" s="2">
        <f>Summary40012200!$I$8</f>
        <v>15.234774</v>
      </c>
      <c r="H9" s="2">
        <f>Summary40012200!$I$9</f>
        <v>16.826640999999999</v>
      </c>
      <c r="I9" s="2">
        <f>Summary40012200!$I$10</f>
        <v>24.060151999999999</v>
      </c>
      <c r="J9" s="2">
        <f>Summary40012200!$I$11</f>
        <v>30.235693999999999</v>
      </c>
      <c r="K9" s="2">
        <f>Summary40012200!$I$12</f>
        <v>31.034333</v>
      </c>
      <c r="L9" s="2">
        <f>Summary40012200!$I$13</f>
        <v>45.795161</v>
      </c>
      <c r="M9" s="2">
        <f>Summary40012200!$I$14</f>
        <v>41.256042999999998</v>
      </c>
      <c r="N9" s="2">
        <f>Summary40012200!$I$15</f>
        <v>51.338645</v>
      </c>
      <c r="O9" s="2">
        <f>Summary40012200!$I$16</f>
        <v>43.753921999999996</v>
      </c>
      <c r="P9" s="2">
        <f>Summary40012200!$I$17</f>
        <v>70.384770000000003</v>
      </c>
      <c r="Q9" s="2">
        <f>Summary40012200!$I$18</f>
        <v>105.16819099999999</v>
      </c>
      <c r="R9" s="2">
        <f>Summary40012200!$I$19</f>
        <v>69.025300999999999</v>
      </c>
      <c r="S9" s="2">
        <f>Summary40012200!$I$20</f>
        <v>75.576026999999996</v>
      </c>
      <c r="T9" s="2">
        <f>Summary40012200!$I$21</f>
        <v>75.328396999999995</v>
      </c>
      <c r="U9" s="2">
        <f>Summary40012200!$I$22</f>
        <v>52.445878</v>
      </c>
      <c r="V9" s="2">
        <f>Summary40012200!$I$23</f>
        <v>41.661704</v>
      </c>
      <c r="W9" s="2">
        <f>Summary40012200!$I$24</f>
        <v>56.210740999999999</v>
      </c>
      <c r="X9" s="2">
        <f>Summary40012200!$I$25</f>
        <v>0</v>
      </c>
      <c r="Y9" s="2">
        <f>Summary40012200!$I$26</f>
        <v>0</v>
      </c>
      <c r="Z9" s="2">
        <f>Summary40012200!$I$27</f>
        <v>0</v>
      </c>
    </row>
    <row r="10" spans="1:26" x14ac:dyDescent="0.25">
      <c r="A10" s="2" t="str">
        <f>Summary40012200!$J$2</f>
        <v>Canada</v>
      </c>
      <c r="B10" s="2">
        <f>Summary40012200!$J$3</f>
        <v>0.12581399999999998</v>
      </c>
      <c r="C10" s="2">
        <f>Summary40012200!$J$4</f>
        <v>0.47416999999999998</v>
      </c>
      <c r="D10" s="2">
        <f>Summary40012200!$J$5</f>
        <v>0.13886699999999999</v>
      </c>
      <c r="E10" s="2">
        <f>Summary40012200!$J$6</f>
        <v>0.354991</v>
      </c>
      <c r="F10" s="2">
        <f>Summary40012200!$J$7</f>
        <v>0.11781999999999999</v>
      </c>
      <c r="G10" s="2">
        <f>Summary40012200!$J$8</f>
        <v>1.701805</v>
      </c>
      <c r="H10" s="2">
        <f>Summary40012200!$J$9</f>
        <v>1.1967829999999999</v>
      </c>
      <c r="I10" s="2">
        <f>Summary40012200!$J$10</f>
        <v>1.0579669999999999</v>
      </c>
      <c r="J10" s="2">
        <f>Summary40012200!$J$11</f>
        <v>2.5237590000000001</v>
      </c>
      <c r="K10" s="2">
        <f>Summary40012200!$J$12</f>
        <v>1.441497</v>
      </c>
      <c r="L10" s="2">
        <f>Summary40012200!$J$13</f>
        <v>1.260119</v>
      </c>
      <c r="M10" s="2">
        <f>Summary40012200!$J$14</f>
        <v>2.717527</v>
      </c>
      <c r="N10" s="2">
        <f>Summary40012200!$J$15</f>
        <v>1.8971529999999999</v>
      </c>
      <c r="O10" s="2">
        <f>Summary40012200!$J$16</f>
        <v>0.28226999999999997</v>
      </c>
      <c r="P10" s="2">
        <f>Summary40012200!$J$17</f>
        <v>2.077159</v>
      </c>
      <c r="Q10" s="2">
        <f>Summary40012200!$J$18</f>
        <v>4.3186939999999998</v>
      </c>
      <c r="R10" s="2">
        <f>Summary40012200!$J$19</f>
        <v>4.2072979999999998</v>
      </c>
      <c r="S10" s="2">
        <f>Summary40012200!$J$20</f>
        <v>3.9987979999999999</v>
      </c>
      <c r="T10" s="2">
        <f>Summary40012200!$J$21</f>
        <v>1.4142249999999998</v>
      </c>
      <c r="U10" s="2">
        <f>Summary40012200!$J$22</f>
        <v>4.4451939999999999</v>
      </c>
      <c r="V10" s="2">
        <f>Summary40012200!$J$23</f>
        <v>0.73544699999999996</v>
      </c>
      <c r="W10" s="2">
        <f>Summary40012200!$J$24</f>
        <v>1.1683250000000001</v>
      </c>
      <c r="X10" s="2">
        <f>Summary40012200!$J$25</f>
        <v>2.985846</v>
      </c>
      <c r="Y10" s="2">
        <f>Summary40012200!$J$26</f>
        <v>3.2938000000000001</v>
      </c>
      <c r="Z10" s="2">
        <f>Summary40012200!$J$27</f>
        <v>0</v>
      </c>
    </row>
    <row r="11" spans="1:26" x14ac:dyDescent="0.25">
      <c r="A11" s="2" t="str">
        <f>Summary40012200!$K$2</f>
        <v>Côte d'Ivoire</v>
      </c>
      <c r="B11" s="2">
        <f>Summary40012200!$K$3</f>
        <v>19.610156</v>
      </c>
      <c r="C11" s="2">
        <f>Summary40012200!$K$4</f>
        <v>50.329093999999998</v>
      </c>
      <c r="D11" s="2">
        <f>Summary40012200!$K$5</f>
        <v>40.561354999999999</v>
      </c>
      <c r="E11" s="2">
        <f>Summary40012200!$K$6</f>
        <v>46.528061999999998</v>
      </c>
      <c r="F11" s="2">
        <f>Summary40012200!$K$7</f>
        <v>56.479641999999998</v>
      </c>
      <c r="G11" s="2">
        <f>Summary40012200!$K$8</f>
        <v>49.910843</v>
      </c>
      <c r="H11" s="2">
        <f>Summary40012200!$K$9</f>
        <v>58.519036</v>
      </c>
      <c r="I11" s="2">
        <f>Summary40012200!$K$10</f>
        <v>75.783383000000001</v>
      </c>
      <c r="J11" s="2">
        <f>Summary40012200!$K$11</f>
        <v>115.19813699999999</v>
      </c>
      <c r="K11" s="2">
        <f>Summary40012200!$K$12</f>
        <v>126.28814999999999</v>
      </c>
      <c r="L11" s="2">
        <f>Summary40012200!$K$13</f>
        <v>202.97820999999999</v>
      </c>
      <c r="M11" s="2">
        <f>Summary40012200!$K$14</f>
        <v>235.243167</v>
      </c>
      <c r="N11" s="2">
        <f>Summary40012200!$K$15</f>
        <v>323.67563100000001</v>
      </c>
      <c r="O11" s="2">
        <f>Summary40012200!$K$16</f>
        <v>233.31837399999998</v>
      </c>
      <c r="P11" s="2">
        <f>Summary40012200!$K$17</f>
        <v>470.88527599999998</v>
      </c>
      <c r="Q11" s="2">
        <f>Summary40012200!$K$18</f>
        <v>1002.0587889999999</v>
      </c>
      <c r="R11" s="2">
        <f>Summary40012200!$K$19</f>
        <v>741.17999399999997</v>
      </c>
      <c r="S11" s="2">
        <f>Summary40012200!$K$20</f>
        <v>753.335555</v>
      </c>
      <c r="T11" s="2">
        <f>Summary40012200!$K$21</f>
        <v>601.04120399999999</v>
      </c>
      <c r="U11" s="2">
        <f>Summary40012200!$K$22</f>
        <v>500.75125599999996</v>
      </c>
      <c r="V11" s="2">
        <f>Summary40012200!$K$23</f>
        <v>520.05619200000001</v>
      </c>
      <c r="W11" s="2">
        <f>Summary40012200!$K$24</f>
        <v>735.78233799999998</v>
      </c>
      <c r="X11" s="2">
        <f>Summary40012200!$K$25</f>
        <v>658.31940299999997</v>
      </c>
      <c r="Y11" s="2">
        <f>Summary40012200!$K$26</f>
        <v>740.40668899999991</v>
      </c>
      <c r="Z11" s="2">
        <f>Summary40012200!$K$27</f>
        <v>0</v>
      </c>
    </row>
    <row r="12" spans="1:26" x14ac:dyDescent="0.25">
      <c r="A12" s="2" t="str">
        <f>Summary40012200!$L$2</f>
        <v>Gabon</v>
      </c>
      <c r="B12" s="2">
        <f>Summary40012200!$L$3</f>
        <v>9.6339790000000001</v>
      </c>
      <c r="C12" s="2">
        <f>Summary40012200!$L$4</f>
        <v>8.7196160000000003</v>
      </c>
      <c r="D12" s="2">
        <f>Summary40012200!$L$5</f>
        <v>6.8480109999999996</v>
      </c>
      <c r="E12" s="2">
        <f>Summary40012200!$L$6</f>
        <v>3.1182349999999999</v>
      </c>
      <c r="F12" s="2">
        <f>Summary40012200!$L$7</f>
        <v>1.2671589999999999</v>
      </c>
      <c r="G12" s="2">
        <f>Summary40012200!$L$8</f>
        <v>2.1122049999999999</v>
      </c>
      <c r="H12" s="2">
        <f>Summary40012200!$L$9</f>
        <v>0.18981699999999999</v>
      </c>
      <c r="I12" s="2">
        <f>Summary40012200!$L$10</f>
        <v>0.71026599999999995</v>
      </c>
      <c r="J12" s="2">
        <f>Summary40012200!$L$11</f>
        <v>1.730143</v>
      </c>
      <c r="K12" s="2">
        <f>Summary40012200!$L$12</f>
        <v>10.383889999999999</v>
      </c>
      <c r="L12" s="2">
        <f>Summary40012200!$L$13</f>
        <v>21.748272</v>
      </c>
      <c r="M12" s="2">
        <f>Summary40012200!$L$14</f>
        <v>21.050290999999998</v>
      </c>
      <c r="N12" s="2">
        <f>Summary40012200!$L$15</f>
        <v>41.520435999999997</v>
      </c>
      <c r="O12" s="2">
        <f>Summary40012200!$L$16</f>
        <v>27.867470999999998</v>
      </c>
      <c r="P12" s="2">
        <f>Summary40012200!$L$17</f>
        <v>0</v>
      </c>
      <c r="Q12" s="2">
        <f>Summary40012200!$L$18</f>
        <v>0</v>
      </c>
      <c r="R12" s="2">
        <f>Summary40012200!$L$19</f>
        <v>0</v>
      </c>
      <c r="S12" s="2">
        <f>Summary40012200!$L$20</f>
        <v>0</v>
      </c>
      <c r="T12" s="2">
        <f>Summary40012200!$L$21</f>
        <v>0</v>
      </c>
      <c r="U12" s="2">
        <f>Summary40012200!$L$22</f>
        <v>0</v>
      </c>
      <c r="V12" s="2">
        <f>Summary40012200!$L$23</f>
        <v>0</v>
      </c>
      <c r="W12" s="2">
        <f>Summary40012200!$L$24</f>
        <v>0</v>
      </c>
      <c r="X12" s="2">
        <f>Summary40012200!$L$25</f>
        <v>0</v>
      </c>
      <c r="Y12" s="2">
        <f>Summary40012200!$L$26</f>
        <v>0</v>
      </c>
      <c r="Z12" s="2">
        <f>Summary40012200!$L$27</f>
        <v>0</v>
      </c>
    </row>
    <row r="13" spans="1:26" x14ac:dyDescent="0.25">
      <c r="A13" s="2" t="str">
        <f>Summary40012200!$M$2</f>
        <v>Ghana</v>
      </c>
      <c r="B13" s="2">
        <f>Summary40012200!$M$3</f>
        <v>16.208013999999999</v>
      </c>
      <c r="C13" s="2">
        <f>Summary40012200!$M$4</f>
        <v>6.0015459999999994</v>
      </c>
      <c r="D13" s="2">
        <f>Summary40012200!$M$5</f>
        <v>4.3535940000000002</v>
      </c>
      <c r="E13" s="2">
        <f>Summary40012200!$M$6</f>
        <v>6.8086899999999995</v>
      </c>
      <c r="F13" s="2">
        <f>Summary40012200!$M$7</f>
        <v>4.8823840000000001</v>
      </c>
      <c r="G13" s="2">
        <f>Summary40012200!$M$8</f>
        <v>4.2207569999999999</v>
      </c>
      <c r="H13" s="2">
        <f>Summary40012200!$M$9</f>
        <v>0</v>
      </c>
      <c r="I13" s="2">
        <f>Summary40012200!$M$10</f>
        <v>8.951314</v>
      </c>
      <c r="J13" s="2">
        <f>Summary40012200!$M$11</f>
        <v>0</v>
      </c>
      <c r="K13" s="2">
        <f>Summary40012200!$M$12</f>
        <v>0.28429699999999997</v>
      </c>
      <c r="L13" s="2">
        <f>Summary40012200!$M$13</f>
        <v>0.210508</v>
      </c>
      <c r="M13" s="2">
        <f>Summary40012200!$M$14</f>
        <v>3.9648099999999999</v>
      </c>
      <c r="N13" s="2">
        <f>Summary40012200!$M$15</f>
        <v>7.0969599999999993</v>
      </c>
      <c r="O13" s="2">
        <f>Summary40012200!$M$16</f>
        <v>3.0314539999999996</v>
      </c>
      <c r="P13" s="2">
        <f>Summary40012200!$M$17</f>
        <v>4.4252079999999996</v>
      </c>
      <c r="Q13" s="2">
        <f>Summary40012200!$M$18</f>
        <v>18.695126999999999</v>
      </c>
      <c r="R13" s="2">
        <f>Summary40012200!$M$19</f>
        <v>29.864314</v>
      </c>
      <c r="S13" s="2">
        <f>Summary40012200!$M$20</f>
        <v>25.438865</v>
      </c>
      <c r="T13" s="2">
        <f>Summary40012200!$M$21</f>
        <v>0</v>
      </c>
      <c r="U13" s="2">
        <f>Summary40012200!$M$22</f>
        <v>0</v>
      </c>
      <c r="V13" s="2">
        <f>Summary40012200!$M$23</f>
        <v>30.355877999999997</v>
      </c>
      <c r="W13" s="2">
        <f>Summary40012200!$M$24</f>
        <v>45.910074999999999</v>
      </c>
      <c r="X13" s="2">
        <f>Summary40012200!$M$25</f>
        <v>43.564515</v>
      </c>
      <c r="Y13" s="2">
        <f>Summary40012200!$M$26</f>
        <v>63.223103999999999</v>
      </c>
      <c r="Z13" s="2">
        <f>Summary40012200!$M$27</f>
        <v>0</v>
      </c>
    </row>
    <row r="14" spans="1:26" x14ac:dyDescent="0.25">
      <c r="A14" s="2" t="str">
        <f>Summary40012200!$N$2</f>
        <v>Guatemala</v>
      </c>
      <c r="B14" s="2">
        <f>Summary40012200!$N$3</f>
        <v>17.036608999999999</v>
      </c>
      <c r="C14" s="2">
        <f>Summary40012200!$N$4</f>
        <v>14.600579999999999</v>
      </c>
      <c r="D14" s="2">
        <f>Summary40012200!$N$5</f>
        <v>10.729398999999999</v>
      </c>
      <c r="E14" s="2">
        <f>Summary40012200!$N$6</f>
        <v>11.260408999999999</v>
      </c>
      <c r="F14" s="2">
        <f>Summary40012200!$N$7</f>
        <v>12.262774</v>
      </c>
      <c r="G14" s="2">
        <f>Summary40012200!$N$8</f>
        <v>12.111350999999999</v>
      </c>
      <c r="H14" s="2">
        <f>Summary40012200!$N$9</f>
        <v>0</v>
      </c>
      <c r="I14" s="2">
        <f>Summary40012200!$N$10</f>
        <v>23.519729999999999</v>
      </c>
      <c r="J14" s="2">
        <f>Summary40012200!$N$11</f>
        <v>40.608889999999995</v>
      </c>
      <c r="K14" s="2">
        <f>Summary40012200!$N$12</f>
        <v>50.417803999999997</v>
      </c>
      <c r="L14" s="2">
        <f>Summary40012200!$N$13</f>
        <v>54.704420999999996</v>
      </c>
      <c r="M14" s="2">
        <f>Summary40012200!$N$14</f>
        <v>95.890313999999989</v>
      </c>
      <c r="N14" s="2">
        <f>Summary40012200!$N$15</f>
        <v>138.815662</v>
      </c>
      <c r="O14" s="2">
        <f>Summary40012200!$N$16</f>
        <v>92.968166999999994</v>
      </c>
      <c r="P14" s="2">
        <f>Summary40012200!$N$17</f>
        <v>163.39879099999999</v>
      </c>
      <c r="Q14" s="2">
        <f>Summary40012200!$N$18</f>
        <v>286.14506999999998</v>
      </c>
      <c r="R14" s="2">
        <f>Summary40012200!$N$19</f>
        <v>209.262833</v>
      </c>
      <c r="S14" s="2">
        <f>Summary40012200!$N$20</f>
        <v>165.94239399999998</v>
      </c>
      <c r="T14" s="2">
        <f>Summary40012200!$N$21</f>
        <v>121.69180799999999</v>
      </c>
      <c r="U14" s="2">
        <f>Summary40012200!$N$22</f>
        <v>90.507674999999992</v>
      </c>
      <c r="V14" s="2">
        <f>Summary40012200!$N$23</f>
        <v>77.760818999999998</v>
      </c>
      <c r="W14" s="2">
        <f>Summary40012200!$N$24</f>
        <v>106.93616999999999</v>
      </c>
      <c r="X14" s="2">
        <f>Summary40012200!$N$25</f>
        <v>92.220486999999991</v>
      </c>
      <c r="Y14" s="2">
        <f>Summary40012200!$N$26</f>
        <v>87.696995999999999</v>
      </c>
      <c r="Z14" s="2">
        <f>Summary40012200!$N$27</f>
        <v>79.660072999999997</v>
      </c>
    </row>
    <row r="15" spans="1:26" x14ac:dyDescent="0.25">
      <c r="A15" s="2" t="str">
        <f>Summary40012200!$O$2</f>
        <v>Guinea</v>
      </c>
      <c r="B15" s="2">
        <f>Summary40012200!$O$3</f>
        <v>0</v>
      </c>
      <c r="C15" s="2">
        <f>Summary40012200!$O$4</f>
        <v>0</v>
      </c>
      <c r="D15" s="2">
        <f>Summary40012200!$O$5</f>
        <v>0</v>
      </c>
      <c r="E15" s="2">
        <f>Summary40012200!$O$6</f>
        <v>0</v>
      </c>
      <c r="F15" s="2">
        <f>Summary40012200!$O$7</f>
        <v>0</v>
      </c>
      <c r="G15" s="2">
        <f>Summary40012200!$O$8</f>
        <v>0</v>
      </c>
      <c r="H15" s="2">
        <f>Summary40012200!$O$9</f>
        <v>0</v>
      </c>
      <c r="I15" s="2">
        <f>Summary40012200!$O$10</f>
        <v>0</v>
      </c>
      <c r="J15" s="2">
        <f>Summary40012200!$O$11</f>
        <v>0</v>
      </c>
      <c r="K15" s="2">
        <f>Summary40012200!$O$12</f>
        <v>0</v>
      </c>
      <c r="L15" s="2">
        <f>Summary40012200!$O$13</f>
        <v>0</v>
      </c>
      <c r="M15" s="2">
        <f>Summary40012200!$O$14</f>
        <v>0</v>
      </c>
      <c r="N15" s="2">
        <f>Summary40012200!$O$15</f>
        <v>0</v>
      </c>
      <c r="O15" s="2">
        <f>Summary40012200!$O$16</f>
        <v>0</v>
      </c>
      <c r="P15" s="2">
        <f>Summary40012200!$O$17</f>
        <v>0</v>
      </c>
      <c r="Q15" s="2">
        <f>Summary40012200!$O$18</f>
        <v>0</v>
      </c>
      <c r="R15" s="2">
        <f>Summary40012200!$O$19</f>
        <v>0</v>
      </c>
      <c r="S15" s="2">
        <f>Summary40012200!$O$20</f>
        <v>0</v>
      </c>
      <c r="T15" s="2">
        <f>Summary40012200!$O$21</f>
        <v>0</v>
      </c>
      <c r="U15" s="2">
        <f>Summary40012200!$O$22</f>
        <v>4.9999999999999996E-6</v>
      </c>
      <c r="V15" s="2">
        <f>Summary40012200!$O$23</f>
        <v>0</v>
      </c>
      <c r="W15" s="2">
        <f>Summary40012200!$O$24</f>
        <v>0</v>
      </c>
      <c r="X15" s="2">
        <f>Summary40012200!$O$25</f>
        <v>0</v>
      </c>
      <c r="Y15" s="2">
        <f>Summary40012200!$O$26</f>
        <v>0</v>
      </c>
      <c r="Z15" s="2">
        <f>Summary40012200!$O$27</f>
        <v>0</v>
      </c>
    </row>
    <row r="16" spans="1:26" x14ac:dyDescent="0.25">
      <c r="A16" s="2" t="str">
        <f>Summary40012200!$P$2</f>
        <v>India</v>
      </c>
      <c r="B16" s="2">
        <f>Summary40012200!$P$3</f>
        <v>0.50530200000000003</v>
      </c>
      <c r="C16" s="2">
        <f>Summary40012200!$P$4</f>
        <v>0.36559999999999998</v>
      </c>
      <c r="D16" s="2">
        <f>Summary40012200!$P$5</f>
        <v>0.15939699999999998</v>
      </c>
      <c r="E16" s="2">
        <f>Summary40012200!$P$6</f>
        <v>0.174594</v>
      </c>
      <c r="F16" s="2">
        <f>Summary40012200!$P$7</f>
        <v>0.111217</v>
      </c>
      <c r="G16" s="2">
        <f>Summary40012200!$P$8</f>
        <v>0.253529</v>
      </c>
      <c r="H16" s="2">
        <f>Summary40012200!$P$9</f>
        <v>0.52033799999999997</v>
      </c>
      <c r="I16" s="2">
        <f>Summary40012200!$P$10</f>
        <v>0.67079</v>
      </c>
      <c r="J16" s="2">
        <f>Summary40012200!$P$11</f>
        <v>0.67355699999999996</v>
      </c>
      <c r="K16" s="2">
        <f>Summary40012200!$P$12</f>
        <v>0.48382199999999997</v>
      </c>
      <c r="L16" s="2">
        <f>Summary40012200!$P$13</f>
        <v>14.948347999999999</v>
      </c>
      <c r="M16" s="2">
        <f>Summary40012200!$P$14</f>
        <v>1.0196E-2</v>
      </c>
      <c r="N16" s="2">
        <f>Summary40012200!$P$15</f>
        <v>0.148532</v>
      </c>
      <c r="O16" s="2">
        <f>Summary40012200!$P$16</f>
        <v>1.8690999999999999E-2</v>
      </c>
      <c r="P16" s="2">
        <f>Summary40012200!$P$17</f>
        <v>0.52723199999999992</v>
      </c>
      <c r="Q16" s="2">
        <f>Summary40012200!$P$18</f>
        <v>5.450431</v>
      </c>
      <c r="R16" s="2">
        <f>Summary40012200!$P$19</f>
        <v>2.357002</v>
      </c>
      <c r="S16" s="2">
        <f>Summary40012200!$P$20</f>
        <v>20.716795999999999</v>
      </c>
      <c r="T16" s="2">
        <f>Summary40012200!$P$21</f>
        <v>2.3456199999999998</v>
      </c>
      <c r="U16" s="2">
        <f>Summary40012200!$P$22</f>
        <v>2.1732849999999999</v>
      </c>
      <c r="V16" s="2">
        <f>Summary40012200!$P$23</f>
        <v>5.6084639999999997</v>
      </c>
      <c r="W16" s="2">
        <f>Summary40012200!$P$24</f>
        <v>15.807485999999999</v>
      </c>
      <c r="X16" s="2">
        <f>Summary40012200!$P$25</f>
        <v>7.8892849999999992</v>
      </c>
      <c r="Y16" s="2">
        <f>Summary40012200!$P$26</f>
        <v>14.737964999999999</v>
      </c>
      <c r="Z16" s="2">
        <f>Summary40012200!$P$27</f>
        <v>8.8949909999999992</v>
      </c>
    </row>
    <row r="17" spans="1:26" x14ac:dyDescent="0.25">
      <c r="A17" s="2" t="str">
        <f>Summary40012200!$Q$2</f>
        <v>Indonesia</v>
      </c>
      <c r="B17" s="2">
        <f>Summary40012200!$Q$3</f>
        <v>1769.41156</v>
      </c>
      <c r="C17" s="2">
        <f>Summary40012200!$Q$4</f>
        <v>1402.4307389999999</v>
      </c>
      <c r="D17" s="2">
        <f>Summary40012200!$Q$5</f>
        <v>1053.3329699999999</v>
      </c>
      <c r="E17" s="2">
        <f>Summary40012200!$Q$6</f>
        <v>799.70733399999995</v>
      </c>
      <c r="F17" s="2">
        <f>Summary40012200!$Q$7</f>
        <v>848.78089599999998</v>
      </c>
      <c r="G17" s="2">
        <f>Summary40012200!$Q$8</f>
        <v>750.20333099999993</v>
      </c>
      <c r="H17" s="2">
        <f>Summary40012200!$Q$9</f>
        <v>970.3580179999999</v>
      </c>
      <c r="I17" s="2">
        <f>Summary40012200!$Q$10</f>
        <v>1407.5273079999999</v>
      </c>
      <c r="J17" s="2">
        <f>Summary40012200!$Q$11</f>
        <v>1979.1008029999998</v>
      </c>
      <c r="K17" s="2">
        <f>Summary40012200!$Q$12</f>
        <v>2147.4008159999998</v>
      </c>
      <c r="L17" s="2">
        <f>Summary40012200!$Q$13</f>
        <v>3698.8308229999998</v>
      </c>
      <c r="M17" s="2">
        <f>Summary40012200!$Q$14</f>
        <v>4295.5144119999995</v>
      </c>
      <c r="N17" s="2">
        <f>Summary40012200!$Q$15</f>
        <v>5674.4604559999998</v>
      </c>
      <c r="O17" s="2">
        <f>Summary40012200!$Q$16</f>
        <v>3104.6488899999999</v>
      </c>
      <c r="P17" s="2">
        <f>Summary40012200!$Q$17</f>
        <v>7102.8644839999997</v>
      </c>
      <c r="Q17" s="2">
        <f>Summary40012200!$Q$18</f>
        <v>11416.102440999999</v>
      </c>
      <c r="R17" s="2">
        <f>Summary40012200!$Q$19</f>
        <v>7626.7253459999993</v>
      </c>
      <c r="S17" s="2">
        <f>Summary40012200!$Q$20</f>
        <v>6706.8644679999998</v>
      </c>
      <c r="T17" s="2">
        <f>Summary40012200!$Q$21</f>
        <v>4595.0615589999998</v>
      </c>
      <c r="U17" s="2">
        <f>Summary40012200!$Q$22</f>
        <v>3564.0854629999999</v>
      </c>
      <c r="V17" s="2">
        <f>Summary40012200!$Q$23</f>
        <v>3242.193436</v>
      </c>
      <c r="W17" s="2">
        <f>Summary40012200!$Q$24</f>
        <v>4959.5562609999997</v>
      </c>
      <c r="X17" s="2">
        <f>Summary40012200!$Q$25</f>
        <v>3836.6139329999996</v>
      </c>
      <c r="Y17" s="2">
        <f>Summary40012200!$Q$26</f>
        <v>3426.0694629999998</v>
      </c>
      <c r="Z17" s="2">
        <f>Summary40012200!$Q$27</f>
        <v>0</v>
      </c>
    </row>
    <row r="18" spans="1:26" x14ac:dyDescent="0.25">
      <c r="A18" s="2" t="str">
        <f>Summary40012200!$R$2</f>
        <v>Japan</v>
      </c>
      <c r="B18" s="2">
        <f>Summary40012200!$R$3</f>
        <v>2.8523999999999997E-2</v>
      </c>
      <c r="C18" s="2">
        <f>Summary40012200!$R$4</f>
        <v>1.8232999999999999E-2</v>
      </c>
      <c r="D18" s="2">
        <f>Summary40012200!$R$5</f>
        <v>2.3932999999999999E-2</v>
      </c>
      <c r="E18" s="2">
        <f>Summary40012200!$R$6</f>
        <v>6.691699999999999E-2</v>
      </c>
      <c r="F18" s="2">
        <f>Summary40012200!$R$7</f>
        <v>8.4387999999999991E-2</v>
      </c>
      <c r="G18" s="2">
        <f>Summary40012200!$R$8</f>
        <v>0.12277199999999999</v>
      </c>
      <c r="H18" s="2">
        <f>Summary40012200!$R$9</f>
        <v>6.2327999999999995E-2</v>
      </c>
      <c r="I18" s="2">
        <f>Summary40012200!$R$10</f>
        <v>7.5959999999999995E-3</v>
      </c>
      <c r="J18" s="2">
        <f>Summary40012200!$R$11</f>
        <v>0.14488499999999999</v>
      </c>
      <c r="K18" s="2">
        <f>Summary40012200!$R$12</f>
        <v>0</v>
      </c>
      <c r="L18" s="2">
        <f>Summary40012200!$R$13</f>
        <v>0</v>
      </c>
      <c r="M18" s="2">
        <f>Summary40012200!$R$14</f>
        <v>0.19475399999999998</v>
      </c>
      <c r="N18" s="2">
        <f>Summary40012200!$R$15</f>
        <v>0</v>
      </c>
      <c r="O18" s="2">
        <f>Summary40012200!$R$16</f>
        <v>0.43785499999999999</v>
      </c>
      <c r="P18" s="2">
        <f>Summary40012200!$R$17</f>
        <v>0.296707</v>
      </c>
      <c r="Q18" s="2">
        <f>Summary40012200!$R$18</f>
        <v>0.59289999999999998</v>
      </c>
      <c r="R18" s="2">
        <f>Summary40012200!$R$19</f>
        <v>0.16627</v>
      </c>
      <c r="S18" s="2">
        <f>Summary40012200!$R$20</f>
        <v>2.1519999999999998E-3</v>
      </c>
      <c r="T18" s="2">
        <f>Summary40012200!$R$21</f>
        <v>0</v>
      </c>
      <c r="U18" s="2">
        <f>Summary40012200!$R$22</f>
        <v>0</v>
      </c>
      <c r="V18" s="2">
        <f>Summary40012200!$R$23</f>
        <v>3.3519999999999999E-3</v>
      </c>
      <c r="W18" s="2">
        <f>Summary40012200!$R$24</f>
        <v>0</v>
      </c>
      <c r="X18" s="2">
        <f>Summary40012200!$R$25</f>
        <v>3.3755E-2</v>
      </c>
      <c r="Y18" s="2">
        <f>Summary40012200!$R$26</f>
        <v>3.98E-3</v>
      </c>
      <c r="Z18" s="2">
        <f>Summary40012200!$R$27</f>
        <v>0</v>
      </c>
    </row>
    <row r="19" spans="1:26" x14ac:dyDescent="0.25">
      <c r="A19" s="2" t="str">
        <f>Summary40012200!$S$2</f>
        <v>Korea, South</v>
      </c>
      <c r="B19" s="2">
        <f>Summary40012200!$S$3</f>
        <v>3.1926369999999999</v>
      </c>
      <c r="C19" s="2">
        <f>Summary40012200!$S$4</f>
        <v>1.576133</v>
      </c>
      <c r="D19" s="2">
        <f>Summary40012200!$S$5</f>
        <v>0.60223599999999999</v>
      </c>
      <c r="E19" s="2">
        <f>Summary40012200!$S$6</f>
        <v>0.36406699999999997</v>
      </c>
      <c r="F19" s="2">
        <f>Summary40012200!$S$7</f>
        <v>0.65155999999999992</v>
      </c>
      <c r="G19" s="2">
        <f>Summary40012200!$S$8</f>
        <v>0.50084399999999996</v>
      </c>
      <c r="H19" s="2">
        <f>Summary40012200!$S$9</f>
        <v>1.2822119999999999</v>
      </c>
      <c r="I19" s="2">
        <f>Summary40012200!$S$10</f>
        <v>0.33182400000000001</v>
      </c>
      <c r="J19" s="2">
        <f>Summary40012200!$S$11</f>
        <v>0.345416</v>
      </c>
      <c r="K19" s="2">
        <f>Summary40012200!$S$12</f>
        <v>0.19424999999999998</v>
      </c>
      <c r="L19" s="2">
        <f>Summary40012200!$S$13</f>
        <v>1.5748339999999998</v>
      </c>
      <c r="M19" s="2">
        <f>Summary40012200!$S$14</f>
        <v>0.730263</v>
      </c>
      <c r="N19" s="2">
        <f>Summary40012200!$S$15</f>
        <v>1.079617</v>
      </c>
      <c r="O19" s="2">
        <f>Summary40012200!$S$16</f>
        <v>2.7969779999999997</v>
      </c>
      <c r="P19" s="2">
        <f>Summary40012200!$S$17</f>
        <v>10.550001</v>
      </c>
      <c r="Q19" s="2">
        <f>Summary40012200!$S$18</f>
        <v>1.5367229999999998</v>
      </c>
      <c r="R19" s="2">
        <f>Summary40012200!$S$19</f>
        <v>3.194601</v>
      </c>
      <c r="S19" s="2">
        <f>Summary40012200!$S$20</f>
        <v>0.65242099999999992</v>
      </c>
      <c r="T19" s="2">
        <f>Summary40012200!$S$21</f>
        <v>2.0842399999999999</v>
      </c>
      <c r="U19" s="2">
        <f>Summary40012200!$S$22</f>
        <v>0.93867599999999995</v>
      </c>
      <c r="V19" s="2">
        <f>Summary40012200!$S$23</f>
        <v>1.478477</v>
      </c>
      <c r="W19" s="2">
        <f>Summary40012200!$S$24</f>
        <v>3.8418479999999997</v>
      </c>
      <c r="X19" s="2">
        <f>Summary40012200!$S$25</f>
        <v>1.1043349999999998</v>
      </c>
      <c r="Y19" s="2">
        <f>Summary40012200!$S$26</f>
        <v>2.0706069999999999</v>
      </c>
      <c r="Z19" s="2">
        <f>Summary40012200!$S$27</f>
        <v>0</v>
      </c>
    </row>
    <row r="20" spans="1:26" x14ac:dyDescent="0.25">
      <c r="A20" s="2" t="str">
        <f>Summary40012200!$T$2</f>
        <v>Laos</v>
      </c>
      <c r="B20" s="2">
        <f>Summary40012200!$T$3</f>
        <v>0</v>
      </c>
      <c r="C20" s="2">
        <f>Summary40012200!$T$4</f>
        <v>0</v>
      </c>
      <c r="D20" s="2">
        <f>Summary40012200!$T$5</f>
        <v>0</v>
      </c>
      <c r="E20" s="2">
        <f>Summary40012200!$T$6</f>
        <v>0</v>
      </c>
      <c r="F20" s="2">
        <f>Summary40012200!$T$7</f>
        <v>0</v>
      </c>
      <c r="G20" s="2">
        <f>Summary40012200!$T$8</f>
        <v>0</v>
      </c>
      <c r="H20" s="2">
        <f>Summary40012200!$T$9</f>
        <v>0</v>
      </c>
      <c r="I20" s="2">
        <f>Summary40012200!$T$10</f>
        <v>0</v>
      </c>
      <c r="J20" s="2">
        <f>Summary40012200!$T$11</f>
        <v>0</v>
      </c>
      <c r="K20" s="2">
        <f>Summary40012200!$T$12</f>
        <v>0</v>
      </c>
      <c r="L20" s="2">
        <f>Summary40012200!$T$13</f>
        <v>0</v>
      </c>
      <c r="M20" s="2">
        <f>Summary40012200!$T$14</f>
        <v>0</v>
      </c>
      <c r="N20" s="2">
        <f>Summary40012200!$T$15</f>
        <v>0</v>
      </c>
      <c r="O20" s="2">
        <f>Summary40012200!$T$16</f>
        <v>0</v>
      </c>
      <c r="P20" s="2">
        <f>Summary40012200!$T$17</f>
        <v>0</v>
      </c>
      <c r="Q20" s="2">
        <f>Summary40012200!$T$18</f>
        <v>0</v>
      </c>
      <c r="R20" s="2">
        <f>Summary40012200!$T$19</f>
        <v>10.133671999999999</v>
      </c>
      <c r="S20" s="2">
        <f>Summary40012200!$T$20</f>
        <v>15.959332</v>
      </c>
      <c r="T20" s="2">
        <f>Summary40012200!$T$21</f>
        <v>19.106414000000001</v>
      </c>
      <c r="U20" s="2">
        <f>Summary40012200!$T$22</f>
        <v>8.5171899999999994</v>
      </c>
      <c r="V20" s="2">
        <f>Summary40012200!$T$23</f>
        <v>41.263473999999995</v>
      </c>
      <c r="W20" s="2">
        <f>Summary40012200!$T$24</f>
        <v>113.245502</v>
      </c>
      <c r="X20" s="2">
        <f>Summary40012200!$T$25</f>
        <v>130.728612</v>
      </c>
      <c r="Y20" s="2">
        <f>Summary40012200!$T$26</f>
        <v>150.96185499999999</v>
      </c>
      <c r="Z20" s="2">
        <f>Summary40012200!$T$27</f>
        <v>0</v>
      </c>
    </row>
    <row r="21" spans="1:26" x14ac:dyDescent="0.25">
      <c r="A21" s="2" t="str">
        <f>Summary40012200!$U$2</f>
        <v>Malawi</v>
      </c>
      <c r="B21" s="2">
        <f>Summary40012200!$U$3</f>
        <v>0</v>
      </c>
      <c r="C21" s="2">
        <f>Summary40012200!$U$4</f>
        <v>0</v>
      </c>
      <c r="D21" s="2">
        <f>Summary40012200!$U$5</f>
        <v>0</v>
      </c>
      <c r="E21" s="2">
        <f>Summary40012200!$U$6</f>
        <v>0</v>
      </c>
      <c r="F21" s="2">
        <f>Summary40012200!$U$7</f>
        <v>0</v>
      </c>
      <c r="G21" s="2">
        <f>Summary40012200!$U$8</f>
        <v>0</v>
      </c>
      <c r="H21" s="2">
        <f>Summary40012200!$U$9</f>
        <v>0</v>
      </c>
      <c r="I21" s="2">
        <f>Summary40012200!$U$10</f>
        <v>0</v>
      </c>
      <c r="J21" s="2">
        <f>Summary40012200!$U$11</f>
        <v>0</v>
      </c>
      <c r="K21" s="2">
        <f>Summary40012200!$U$12</f>
        <v>0</v>
      </c>
      <c r="L21" s="2">
        <f>Summary40012200!$U$13</f>
        <v>0</v>
      </c>
      <c r="M21" s="2">
        <f>Summary40012200!$U$14</f>
        <v>0</v>
      </c>
      <c r="N21" s="2">
        <f>Summary40012200!$U$15</f>
        <v>0</v>
      </c>
      <c r="O21" s="2">
        <f>Summary40012200!$U$16</f>
        <v>0</v>
      </c>
      <c r="P21" s="2">
        <f>Summary40012200!$U$17</f>
        <v>0</v>
      </c>
      <c r="Q21" s="2">
        <f>Summary40012200!$U$18</f>
        <v>0</v>
      </c>
      <c r="R21" s="2">
        <f>Summary40012200!$U$19</f>
        <v>0</v>
      </c>
      <c r="S21" s="2">
        <f>Summary40012200!$U$20</f>
        <v>0</v>
      </c>
      <c r="T21" s="2">
        <f>Summary40012200!$U$21</f>
        <v>0</v>
      </c>
      <c r="U21" s="2">
        <f>Summary40012200!$U$22</f>
        <v>0</v>
      </c>
      <c r="V21" s="2">
        <f>Summary40012200!$U$23</f>
        <v>0</v>
      </c>
      <c r="W21" s="2">
        <f>Summary40012200!$U$24</f>
        <v>0</v>
      </c>
      <c r="X21" s="2">
        <f>Summary40012200!$U$25</f>
        <v>0</v>
      </c>
      <c r="Y21" s="2">
        <f>Summary40012200!$U$26</f>
        <v>0</v>
      </c>
      <c r="Z21" s="2">
        <f>Summary40012200!$U$27</f>
        <v>0</v>
      </c>
    </row>
    <row r="22" spans="1:26" x14ac:dyDescent="0.25">
      <c r="A22" s="2" t="str">
        <f>Summary40012200!$V$2</f>
        <v>Malaysia</v>
      </c>
      <c r="B22" s="2">
        <f>Summary40012200!$V$3</f>
        <v>1058.973653</v>
      </c>
      <c r="C22" s="2">
        <f>Summary40012200!$V$4</f>
        <v>811.61019899999997</v>
      </c>
      <c r="D22" s="2">
        <f>Summary40012200!$V$5</f>
        <v>585.33918299999993</v>
      </c>
      <c r="E22" s="2">
        <f>Summary40012200!$V$6</f>
        <v>488.41569199999998</v>
      </c>
      <c r="F22" s="2">
        <f>Summary40012200!$V$7</f>
        <v>568.69490799999994</v>
      </c>
      <c r="G22" s="2">
        <f>Summary40012200!$V$8</f>
        <v>412.16351599999996</v>
      </c>
      <c r="H22" s="2">
        <f>Summary40012200!$V$9</f>
        <v>563.56594599999994</v>
      </c>
      <c r="I22" s="2">
        <f>Summary40012200!$V$10</f>
        <v>824.71657199999993</v>
      </c>
      <c r="J22" s="2">
        <f>Summary40012200!$V$11</f>
        <v>1229.011469</v>
      </c>
      <c r="K22" s="2">
        <f>Summary40012200!$V$12</f>
        <v>1411.8303269999999</v>
      </c>
      <c r="L22" s="2">
        <f>Summary40012200!$V$13</f>
        <v>2090.6254490000001</v>
      </c>
      <c r="M22" s="2">
        <f>Summary40012200!$V$14</f>
        <v>1983.694338</v>
      </c>
      <c r="N22" s="2">
        <f>Summary40012200!$V$15</f>
        <v>2277.0759869999997</v>
      </c>
      <c r="O22" s="2">
        <f>Summary40012200!$V$16</f>
        <v>1175.1539889999999</v>
      </c>
      <c r="P22" s="2">
        <f>Summary40012200!$V$17</f>
        <v>2647.3557179999998</v>
      </c>
      <c r="Q22" s="2">
        <f>Summary40012200!$V$18</f>
        <v>4110.106554</v>
      </c>
      <c r="R22" s="2">
        <f>Summary40012200!$V$19</f>
        <v>2382.6724869999998</v>
      </c>
      <c r="S22" s="2">
        <f>Summary40012200!$V$20</f>
        <v>2067.707711</v>
      </c>
      <c r="T22" s="2">
        <f>Summary40012200!$V$21</f>
        <v>1279.490877</v>
      </c>
      <c r="U22" s="2">
        <f>Summary40012200!$V$22</f>
        <v>952.78158099999996</v>
      </c>
      <c r="V22" s="2">
        <f>Summary40012200!$V$23</f>
        <v>803.38384099999996</v>
      </c>
      <c r="W22" s="2">
        <f>Summary40012200!$V$24</f>
        <v>1016.0710849999999</v>
      </c>
      <c r="X22" s="2">
        <f>Summary40012200!$V$25</f>
        <v>873.53274399999998</v>
      </c>
      <c r="Y22" s="2">
        <f>Summary40012200!$V$26</f>
        <v>857.95982800000002</v>
      </c>
      <c r="Z22" s="2">
        <f>Summary40012200!$V$27</f>
        <v>0</v>
      </c>
    </row>
    <row r="23" spans="1:26" x14ac:dyDescent="0.25">
      <c r="A23" s="2" t="str">
        <f>Summary40012200!$W$2</f>
        <v>Mexico</v>
      </c>
      <c r="B23" s="2">
        <f>Summary40012200!$W$3</f>
        <v>2.4381219999999999</v>
      </c>
      <c r="C23" s="2">
        <f>Summary40012200!$W$4</f>
        <v>1.9461629999999999</v>
      </c>
      <c r="D23" s="2">
        <f>Summary40012200!$W$5</f>
        <v>0.34633399999999998</v>
      </c>
      <c r="E23" s="2">
        <f>Summary40012200!$W$6</f>
        <v>0</v>
      </c>
      <c r="F23" s="2">
        <f>Summary40012200!$W$7</f>
        <v>0.52885199999999999</v>
      </c>
      <c r="G23" s="2">
        <f>Summary40012200!$W$8</f>
        <v>0.57125399999999993</v>
      </c>
      <c r="H23" s="2">
        <f>Summary40012200!$W$9</f>
        <v>1.5318999999999999E-2</v>
      </c>
      <c r="I23" s="2">
        <f>Summary40012200!$W$10</f>
        <v>0.18824299999999999</v>
      </c>
      <c r="J23" s="2">
        <f>Summary40012200!$W$11</f>
        <v>5.3898999999999996E-2</v>
      </c>
      <c r="K23" s="2">
        <f>Summary40012200!$W$12</f>
        <v>9.2456999999999998E-2</v>
      </c>
      <c r="L23" s="2">
        <f>Summary40012200!$W$13</f>
        <v>0.11428099999999999</v>
      </c>
      <c r="M23" s="2">
        <f>Summary40012200!$W$14</f>
        <v>4.6684830000000002</v>
      </c>
      <c r="N23" s="2">
        <f>Summary40012200!$W$15</f>
        <v>7.4926399999999997</v>
      </c>
      <c r="O23" s="2">
        <f>Summary40012200!$W$16</f>
        <v>4.6008899999999997</v>
      </c>
      <c r="P23" s="2">
        <f>Summary40012200!$W$17</f>
        <v>4.454898</v>
      </c>
      <c r="Q23" s="2">
        <f>Summary40012200!$W$18</f>
        <v>3.1535479999999998</v>
      </c>
      <c r="R23" s="2">
        <f>Summary40012200!$W$19</f>
        <v>1.5816899999999998</v>
      </c>
      <c r="S23" s="2">
        <f>Summary40012200!$W$20</f>
        <v>3.666E-3</v>
      </c>
      <c r="T23" s="2">
        <f>Summary40012200!$W$21</f>
        <v>0.25605600000000001</v>
      </c>
      <c r="U23" s="2">
        <f>Summary40012200!$W$22</f>
        <v>0.190913</v>
      </c>
      <c r="V23" s="2">
        <f>Summary40012200!$W$23</f>
        <v>0.58782400000000001</v>
      </c>
      <c r="W23" s="2">
        <f>Summary40012200!$W$24</f>
        <v>1.272203</v>
      </c>
      <c r="X23" s="2">
        <f>Summary40012200!$W$25</f>
        <v>2.4845479999999998</v>
      </c>
      <c r="Y23" s="2">
        <f>Summary40012200!$W$26</f>
        <v>1.7313749999999999</v>
      </c>
      <c r="Z23" s="2">
        <f>Summary40012200!$W$27</f>
        <v>0</v>
      </c>
    </row>
    <row r="24" spans="1:26" x14ac:dyDescent="0.25">
      <c r="A24" s="2" t="str">
        <f>Summary40012200!$X$2</f>
        <v>Myanmar</v>
      </c>
      <c r="B24" s="2">
        <f>Summary40012200!$X$3</f>
        <v>0</v>
      </c>
      <c r="C24" s="2">
        <f>Summary40012200!$X$4</f>
        <v>0</v>
      </c>
      <c r="D24" s="2">
        <f>Summary40012200!$X$5</f>
        <v>0</v>
      </c>
      <c r="E24" s="2">
        <f>Summary40012200!$X$6</f>
        <v>0</v>
      </c>
      <c r="F24" s="2">
        <f>Summary40012200!$X$7</f>
        <v>0</v>
      </c>
      <c r="G24" s="2">
        <f>Summary40012200!$X$8</f>
        <v>0</v>
      </c>
      <c r="H24" s="2">
        <f>Summary40012200!$X$9</f>
        <v>0</v>
      </c>
      <c r="I24" s="2">
        <f>Summary40012200!$X$10</f>
        <v>0</v>
      </c>
      <c r="J24" s="2">
        <f>Summary40012200!$X$11</f>
        <v>0</v>
      </c>
      <c r="K24" s="2">
        <f>Summary40012200!$X$12</f>
        <v>0</v>
      </c>
      <c r="L24" s="2">
        <f>Summary40012200!$X$13</f>
        <v>0</v>
      </c>
      <c r="M24" s="2">
        <f>Summary40012200!$X$14</f>
        <v>0</v>
      </c>
      <c r="N24" s="2">
        <f>Summary40012200!$X$15</f>
        <v>0</v>
      </c>
      <c r="O24" s="2">
        <f>Summary40012200!$X$16</f>
        <v>0</v>
      </c>
      <c r="P24" s="2">
        <f>Summary40012200!$X$17</f>
        <v>0</v>
      </c>
      <c r="Q24" s="2">
        <f>Summary40012200!$X$18</f>
        <v>0</v>
      </c>
      <c r="R24" s="2">
        <f>Summary40012200!$X$19</f>
        <v>0.2432</v>
      </c>
      <c r="S24" s="2">
        <f>Summary40012200!$X$20</f>
        <v>0</v>
      </c>
      <c r="T24" s="2">
        <f>Summary40012200!$X$21</f>
        <v>20.170893</v>
      </c>
      <c r="U24" s="2">
        <f>Summary40012200!$X$22</f>
        <v>31.393712999999998</v>
      </c>
      <c r="V24" s="2">
        <f>Summary40012200!$X$23</f>
        <v>37.658704</v>
      </c>
      <c r="W24" s="2">
        <f>Summary40012200!$X$24</f>
        <v>47.51202</v>
      </c>
      <c r="X24" s="2">
        <f>Summary40012200!$X$25</f>
        <v>23.458866999999998</v>
      </c>
      <c r="Y24" s="2">
        <f>Summary40012200!$X$26</f>
        <v>24.591131999999998</v>
      </c>
      <c r="Z24" s="2">
        <f>Summary40012200!$X$27</f>
        <v>0</v>
      </c>
    </row>
    <row r="25" spans="1:26" x14ac:dyDescent="0.25">
      <c r="A25" s="2" t="str">
        <f>Summary40012200!$Y$2</f>
        <v>Nigeria</v>
      </c>
      <c r="B25" s="2">
        <f>Summary40012200!$Y$3</f>
        <v>0.11748399999999999</v>
      </c>
      <c r="C25" s="2">
        <f>Summary40012200!$Y$4</f>
        <v>0</v>
      </c>
      <c r="D25" s="2">
        <f>Summary40012200!$Y$5</f>
        <v>8.2604999999999998E-2</v>
      </c>
      <c r="E25" s="2">
        <f>Summary40012200!$Y$6</f>
        <v>0</v>
      </c>
      <c r="F25" s="2">
        <f>Summary40012200!$Y$7</f>
        <v>0</v>
      </c>
      <c r="G25" s="2">
        <f>Summary40012200!$Y$8</f>
        <v>0</v>
      </c>
      <c r="H25" s="2">
        <f>Summary40012200!$Y$9</f>
        <v>0</v>
      </c>
      <c r="I25" s="2">
        <f>Summary40012200!$Y$10</f>
        <v>0.16691</v>
      </c>
      <c r="J25" s="2">
        <f>Summary40012200!$Y$11</f>
        <v>0</v>
      </c>
      <c r="K25" s="2">
        <f>Summary40012200!$Y$12</f>
        <v>0</v>
      </c>
      <c r="L25" s="2">
        <f>Summary40012200!$Y$13</f>
        <v>16.556321000000001</v>
      </c>
      <c r="M25" s="2">
        <f>Summary40012200!$Y$14</f>
        <v>170.95345599999999</v>
      </c>
      <c r="N25" s="2">
        <f>Summary40012200!$Y$15</f>
        <v>413.38957199999999</v>
      </c>
      <c r="O25" s="2">
        <f>Summary40012200!$Y$16</f>
        <v>154.284505</v>
      </c>
      <c r="P25" s="2">
        <f>Summary40012200!$Y$17</f>
        <v>545.96812699999998</v>
      </c>
      <c r="Q25" s="67">
        <f>Summary40012200!$Y$18</f>
        <v>308.91841919999996</v>
      </c>
      <c r="R25" s="67">
        <f>Summary40012200!$Y$19</f>
        <v>210.75358860000006</v>
      </c>
      <c r="S25" s="67">
        <f>Summary40012200!$Y$20</f>
        <v>257.46524340000002</v>
      </c>
      <c r="T25" s="2">
        <f>Summary40012200!$Y$21</f>
        <v>91.035761999999991</v>
      </c>
      <c r="U25" s="2">
        <f>Summary40012200!$Y$22</f>
        <v>0</v>
      </c>
      <c r="V25" s="2">
        <f>Summary40012200!$Y$23</f>
        <v>37.065807</v>
      </c>
      <c r="W25" s="2">
        <f>Summary40012200!$Y$24</f>
        <v>59.909079999999996</v>
      </c>
      <c r="X25" s="2">
        <f>Summary40012200!$Y$25</f>
        <v>48.930838999999999</v>
      </c>
      <c r="Y25" s="2">
        <f>Summary40012200!$Y$26</f>
        <v>41.677814999999995</v>
      </c>
      <c r="Z25" s="2">
        <f>Summary40012200!$Y$27</f>
        <v>0</v>
      </c>
    </row>
    <row r="26" spans="1:26" x14ac:dyDescent="0.25">
      <c r="A26" s="2" t="str">
        <f>Summary40012200!$Z$2</f>
        <v>Philippines</v>
      </c>
      <c r="B26" s="2">
        <f>Summary40012200!$Z$3</f>
        <v>0</v>
      </c>
      <c r="C26" s="2">
        <f>Summary40012200!$Z$4</f>
        <v>0</v>
      </c>
      <c r="D26" s="2">
        <f>Summary40012200!$Z$5</f>
        <v>0</v>
      </c>
      <c r="E26" s="2">
        <f>Summary40012200!$Z$6</f>
        <v>0</v>
      </c>
      <c r="F26" s="2">
        <f>Summary40012200!$Z$7</f>
        <v>0</v>
      </c>
      <c r="G26" s="2">
        <f>Summary40012200!$Z$8</f>
        <v>0</v>
      </c>
      <c r="H26" s="2">
        <f>Summary40012200!$Z$9</f>
        <v>0</v>
      </c>
      <c r="I26" s="2">
        <f>Summary40012200!$Z$10</f>
        <v>0</v>
      </c>
      <c r="J26" s="2">
        <f>Summary40012200!$Z$11</f>
        <v>0</v>
      </c>
      <c r="K26" s="2">
        <f>Summary40012200!$Z$12</f>
        <v>0</v>
      </c>
      <c r="L26" s="2">
        <f>Summary40012200!$Z$13</f>
        <v>0</v>
      </c>
      <c r="M26" s="2">
        <f>Summary40012200!$Z$14</f>
        <v>0.17375599999999999</v>
      </c>
      <c r="N26" s="2">
        <f>Summary40012200!$Z$15</f>
        <v>0</v>
      </c>
      <c r="O26" s="2">
        <f>Summary40012200!$Z$16</f>
        <v>0.106764</v>
      </c>
      <c r="P26" s="2">
        <f>Summary40012200!$Z$17</f>
        <v>1.997209</v>
      </c>
      <c r="Q26" s="2">
        <f>Summary40012200!$Z$18</f>
        <v>2.42042</v>
      </c>
      <c r="R26" s="2">
        <f>Summary40012200!$Z$19</f>
        <v>3.4175299999999997</v>
      </c>
      <c r="S26" s="2">
        <f>Summary40012200!$Z$20</f>
        <v>12.320136</v>
      </c>
      <c r="T26" s="2">
        <f>Summary40012200!$Z$21</f>
        <v>4.0543119999999995</v>
      </c>
      <c r="U26" s="2">
        <f>Summary40012200!$Z$22</f>
        <v>2.8642239999999997</v>
      </c>
      <c r="V26" s="2">
        <f>Summary40012200!$Z$23</f>
        <v>2.4242669999999999</v>
      </c>
      <c r="W26" s="2">
        <f>Summary40012200!$Z$24</f>
        <v>18.412768</v>
      </c>
      <c r="X26" s="2">
        <f>Summary40012200!$Z$25</f>
        <v>22.124123999999998</v>
      </c>
      <c r="Y26" s="2">
        <f>Summary40012200!$Z$26</f>
        <v>22.271794999999997</v>
      </c>
      <c r="Z26" s="2">
        <f>Summary40012200!$Z$27</f>
        <v>0</v>
      </c>
    </row>
    <row r="27" spans="1:26" x14ac:dyDescent="0.25">
      <c r="A27" s="2" t="str">
        <f>Summary40012200!$AA$2</f>
        <v>Singapore</v>
      </c>
      <c r="B27" s="2">
        <f>Summary40012200!$AA$3</f>
        <v>343.73395399999998</v>
      </c>
      <c r="C27" s="2">
        <f>Summary40012200!$AA$4</f>
        <v>207.46176199999999</v>
      </c>
      <c r="D27" s="2">
        <f>Summary40012200!$AA$5</f>
        <v>137.444895</v>
      </c>
      <c r="E27" s="2">
        <f>Summary40012200!$AA$6</f>
        <v>139.65442899999999</v>
      </c>
      <c r="F27" s="2">
        <f>Summary40012200!$AA$7</f>
        <v>132.53152399999999</v>
      </c>
      <c r="G27" s="2">
        <f>Summary40012200!$AA$8</f>
        <v>85.953908999999996</v>
      </c>
      <c r="H27" s="2">
        <f>Summary40012200!$AA$9</f>
        <v>90.415976999999998</v>
      </c>
      <c r="I27" s="2">
        <f>Summary40012200!$AA$10</f>
        <v>99.057637999999997</v>
      </c>
      <c r="J27" s="2">
        <f>Summary40012200!$AA$11</f>
        <v>137.46002199999998</v>
      </c>
      <c r="K27" s="2">
        <f>Summary40012200!$AA$12</f>
        <v>168.58664299999998</v>
      </c>
      <c r="L27" s="2">
        <f>Summary40012200!$AA$13</f>
        <v>244.41233099999999</v>
      </c>
      <c r="M27" s="2">
        <f>Summary40012200!$AA$14</f>
        <v>216.10813999999999</v>
      </c>
      <c r="N27" s="2">
        <f>Summary40012200!$AA$15</f>
        <v>260.58738699999998</v>
      </c>
      <c r="O27" s="2">
        <f>Summary40012200!$AA$16</f>
        <v>138.869564</v>
      </c>
      <c r="P27" s="2">
        <f>Summary40012200!$AA$17</f>
        <v>276.45615699999996</v>
      </c>
      <c r="Q27" s="2">
        <f>Summary40012200!$AA$18</f>
        <v>336.267336</v>
      </c>
      <c r="R27" s="2">
        <f>Summary40012200!$AA$19</f>
        <v>199.445998</v>
      </c>
      <c r="S27" s="2">
        <f>Summary40012200!$AA$20</f>
        <v>107.11506899999999</v>
      </c>
      <c r="T27" s="2">
        <f>Summary40012200!$AA$21</f>
        <v>89.631101000000001</v>
      </c>
      <c r="U27" s="2">
        <f>Summary40012200!$AA$22</f>
        <v>74.704937999999999</v>
      </c>
      <c r="V27" s="2">
        <f>Summary40012200!$AA$23</f>
        <v>65.996053000000003</v>
      </c>
      <c r="W27" s="2">
        <f>Summary40012200!$AA$24</f>
        <v>98.275931999999997</v>
      </c>
      <c r="X27" s="2">
        <f>Summary40012200!$AA$25</f>
        <v>71.21167299999999</v>
      </c>
      <c r="Y27" s="2">
        <f>Summary40012200!$AA$26</f>
        <v>98.22921199999999</v>
      </c>
      <c r="Z27" s="2">
        <f>Summary40012200!$AA$27</f>
        <v>0</v>
      </c>
    </row>
    <row r="28" spans="1:26" x14ac:dyDescent="0.25">
      <c r="A28" s="2" t="str">
        <f>Summary40012200!$AB$2</f>
        <v>Sri Lanka</v>
      </c>
      <c r="B28" s="2">
        <f>Summary40012200!$AB$3</f>
        <v>0</v>
      </c>
      <c r="C28" s="2">
        <f>Summary40012200!$AB$4</f>
        <v>0</v>
      </c>
      <c r="D28" s="2">
        <f>Summary40012200!$AB$5</f>
        <v>0</v>
      </c>
      <c r="E28" s="2">
        <f>Summary40012200!$AB$6</f>
        <v>7.4777999999999997E-2</v>
      </c>
      <c r="F28" s="2">
        <f>Summary40012200!$AB$7</f>
        <v>4.0301999999999998E-2</v>
      </c>
      <c r="G28" s="2">
        <f>Summary40012200!$AB$8</f>
        <v>2.2102999999999998E-2</v>
      </c>
      <c r="H28" s="2">
        <f>Summary40012200!$AB$9</f>
        <v>4.6781999999999997E-2</v>
      </c>
      <c r="I28" s="2">
        <f>Summary40012200!$AB$10</f>
        <v>0.38419199999999998</v>
      </c>
      <c r="J28" s="2">
        <f>Summary40012200!$AB$11</f>
        <v>1.104409</v>
      </c>
      <c r="K28" s="2">
        <f>Summary40012200!$AB$12</f>
        <v>1.2433879999999999</v>
      </c>
      <c r="L28" s="2">
        <f>Summary40012200!$AB$13</f>
        <v>7.7647979999999999</v>
      </c>
      <c r="M28" s="2">
        <f>Summary40012200!$AB$14</f>
        <v>9.9242819999999998</v>
      </c>
      <c r="N28" s="2">
        <f>Summary40012200!$AB$15</f>
        <v>10.925082</v>
      </c>
      <c r="O28" s="2">
        <f>Summary40012200!$AB$16</f>
        <v>8.9717599999999997</v>
      </c>
      <c r="P28" s="2">
        <f>Summary40012200!$AB$17</f>
        <v>8.3828230000000001</v>
      </c>
      <c r="Q28" s="2">
        <f>Summary40012200!$AB$18</f>
        <v>14.397672999999999</v>
      </c>
      <c r="R28" s="2">
        <f>Summary40012200!$AB$19</f>
        <v>12.19548</v>
      </c>
      <c r="S28" s="2">
        <f>Summary40012200!$AB$20</f>
        <v>6.0225239999999998</v>
      </c>
      <c r="T28" s="2">
        <f>Summary40012200!$AB$21</f>
        <v>2.3294769999999998</v>
      </c>
      <c r="U28" s="2">
        <f>Summary40012200!$AB$22</f>
        <v>1.0078229999999999</v>
      </c>
      <c r="V28" s="2">
        <f>Summary40012200!$AB$23</f>
        <v>1.840916</v>
      </c>
      <c r="W28" s="2">
        <f>Summary40012200!$AB$24</f>
        <v>2.034573</v>
      </c>
      <c r="X28" s="2">
        <f>Summary40012200!$AB$25</f>
        <v>0</v>
      </c>
      <c r="Y28" s="2">
        <f>Summary40012200!$AB$26</f>
        <v>0</v>
      </c>
      <c r="Z28" s="2">
        <f>Summary40012200!$AB$27</f>
        <v>0</v>
      </c>
    </row>
    <row r="29" spans="1:26" x14ac:dyDescent="0.25">
      <c r="A29" s="2" t="str">
        <f>Summary40012200!$AC$2</f>
        <v>Taiwan</v>
      </c>
      <c r="B29" s="2">
        <f>Summary40012200!$AC$3</f>
        <v>0</v>
      </c>
      <c r="C29" s="2">
        <f>Summary40012200!$AC$4</f>
        <v>0</v>
      </c>
      <c r="D29" s="2">
        <f>Summary40012200!$AC$5</f>
        <v>1.018E-2</v>
      </c>
      <c r="E29" s="2">
        <f>Summary40012200!$AC$6</f>
        <v>0</v>
      </c>
      <c r="F29" s="2">
        <f>Summary40012200!$AC$7</f>
        <v>0</v>
      </c>
      <c r="G29" s="2">
        <f>Summary40012200!$AC$8</f>
        <v>0</v>
      </c>
      <c r="H29" s="2">
        <f>Summary40012200!$AC$9</f>
        <v>0</v>
      </c>
      <c r="I29" s="2">
        <f>Summary40012200!$AC$10</f>
        <v>0</v>
      </c>
      <c r="J29" s="2">
        <f>Summary40012200!$AC$11</f>
        <v>0</v>
      </c>
      <c r="K29" s="2">
        <f>Summary40012200!$AC$12</f>
        <v>1.3132999999999999E-2</v>
      </c>
      <c r="L29" s="2">
        <f>Summary40012200!$AC$13</f>
        <v>0</v>
      </c>
      <c r="M29" s="2">
        <f>Summary40012200!$AC$14</f>
        <v>4.1110000000000001E-3</v>
      </c>
      <c r="N29" s="2">
        <f>Summary40012200!$AC$15</f>
        <v>0</v>
      </c>
      <c r="O29" s="2">
        <f>Summary40012200!$AC$16</f>
        <v>9.0999999999999989E-5</v>
      </c>
      <c r="P29" s="2">
        <f>Summary40012200!$AC$17</f>
        <v>0</v>
      </c>
      <c r="Q29" s="2">
        <f>Summary40012200!$AC$18</f>
        <v>8.5559999999999994E-3</v>
      </c>
      <c r="R29" s="2">
        <f>Summary40012200!$AC$19</f>
        <v>7.4299999999999995E-4</v>
      </c>
      <c r="S29" s="2">
        <f>Summary40012200!$AC$20</f>
        <v>0</v>
      </c>
      <c r="T29" s="2">
        <f>Summary40012200!$AC$21</f>
        <v>0</v>
      </c>
      <c r="U29" s="2">
        <f>Summary40012200!$AC$22</f>
        <v>4.3419999999999995E-3</v>
      </c>
      <c r="V29" s="2">
        <f>Summary40012200!$AC$23</f>
        <v>8.0699999999999999E-4</v>
      </c>
      <c r="W29" s="2">
        <f>Summary40012200!$AC$24</f>
        <v>0</v>
      </c>
      <c r="X29" s="2">
        <f>Summary40012200!$AC$25</f>
        <v>0</v>
      </c>
      <c r="Y29" s="2">
        <f>Summary40012200!$AC$26</f>
        <v>3.2582E-2</v>
      </c>
      <c r="Z29" s="2">
        <f>Summary40012200!$AC$27</f>
        <v>0</v>
      </c>
    </row>
    <row r="30" spans="1:26" x14ac:dyDescent="0.25">
      <c r="A30" s="2" t="str">
        <f>Summary40012200!$AD$2</f>
        <v>Thailand</v>
      </c>
      <c r="B30" s="2">
        <f>Summary40012200!$AD$3</f>
        <v>2.9254729999999998</v>
      </c>
      <c r="C30" s="2">
        <f>Summary40012200!$AD$4</f>
        <v>2.4260839999999999</v>
      </c>
      <c r="D30" s="2">
        <f>Summary40012200!$AD$5</f>
        <v>1.7967629999999999</v>
      </c>
      <c r="E30" s="2">
        <f>Summary40012200!$AD$6</f>
        <v>1.266391</v>
      </c>
      <c r="F30" s="2">
        <f>Summary40012200!$AD$7</f>
        <v>0.96786299999999992</v>
      </c>
      <c r="G30" s="2">
        <f>Summary40012200!$AD$8</f>
        <v>1.9088999999999998E-2</v>
      </c>
      <c r="H30" s="2">
        <f>Summary40012200!$AD$9</f>
        <v>11.880424999999999</v>
      </c>
      <c r="I30" s="2">
        <f>Summary40012200!$AD$10</f>
        <v>17.101386999999999</v>
      </c>
      <c r="J30" s="2">
        <f>Summary40012200!$AD$11</f>
        <v>28.024260999999999</v>
      </c>
      <c r="K30" s="2">
        <f>Summary40012200!$AD$12</f>
        <v>38.575738000000001</v>
      </c>
      <c r="L30" s="2">
        <f>Summary40012200!$AD$13</f>
        <v>50.310204999999996</v>
      </c>
      <c r="M30" s="2">
        <f>Summary40012200!$AD$14</f>
        <v>1875.325478</v>
      </c>
      <c r="N30" s="2">
        <f>Summary40012200!$AD$15</f>
        <v>2647.7734259999997</v>
      </c>
      <c r="O30" s="2">
        <f>Summary40012200!$AD$16</f>
        <v>1476.277464</v>
      </c>
      <c r="P30" s="2">
        <f>Summary40012200!$AD$17</f>
        <v>3066.4440449999997</v>
      </c>
      <c r="Q30" s="2">
        <f>Summary40012200!$AD$18</f>
        <v>5696.1951559999998</v>
      </c>
      <c r="R30" s="2">
        <f>Summary40012200!$AD$19</f>
        <v>4204.5325940000002</v>
      </c>
      <c r="S30" s="2">
        <f>Summary40012200!$AD$20</f>
        <v>3919.2711469999999</v>
      </c>
      <c r="T30" s="2">
        <f>Summary40012200!$AD$21</f>
        <v>2929.6473900000001</v>
      </c>
      <c r="U30" s="2">
        <f>Summary40012200!$AD$22</f>
        <v>2670.8617909999998</v>
      </c>
      <c r="V30" s="2">
        <f>Summary40012200!$AD$23</f>
        <v>2343.2694739999997</v>
      </c>
      <c r="W30" s="2">
        <f>Summary40012200!$AD$24</f>
        <v>2879.869236</v>
      </c>
      <c r="X30" s="2">
        <f>Summary40012200!$AD$25</f>
        <v>2222.0107429999998</v>
      </c>
      <c r="Y30" s="2">
        <f>Summary40012200!$AD$26</f>
        <v>2163.7089059999998</v>
      </c>
      <c r="Z30" s="2">
        <f>Summary40012200!$AD$27</f>
        <v>0</v>
      </c>
    </row>
    <row r="31" spans="1:26" x14ac:dyDescent="0.25">
      <c r="A31" s="2" t="str">
        <f>Summary40012200!$AE$2</f>
        <v>Turkey</v>
      </c>
      <c r="B31" s="2">
        <f>Summary40012200!$AE$3</f>
        <v>5.5051999999999997E-2</v>
      </c>
      <c r="C31" s="2">
        <f>Summary40012200!$AE$4</f>
        <v>0.151557</v>
      </c>
      <c r="D31" s="2">
        <f>Summary40012200!$AE$5</f>
        <v>3.4096000000000001E-2</v>
      </c>
      <c r="E31" s="2">
        <f>Summary40012200!$AE$6</f>
        <v>1.3089E-2</v>
      </c>
      <c r="F31" s="2">
        <f>Summary40012200!$AE$7</f>
        <v>0</v>
      </c>
      <c r="G31" s="2">
        <f>Summary40012200!$AE$8</f>
        <v>0</v>
      </c>
      <c r="H31" s="2">
        <f>Summary40012200!$AE$9</f>
        <v>0.152334</v>
      </c>
      <c r="I31" s="2">
        <f>Summary40012200!$AE$10</f>
        <v>7.2522000000000003E-2</v>
      </c>
      <c r="J31" s="2">
        <f>Summary40012200!$AE$11</f>
        <v>0.73183999999999994</v>
      </c>
      <c r="K31" s="2">
        <f>Summary40012200!$AE$12</f>
        <v>1.5500419999999999</v>
      </c>
      <c r="L31" s="2">
        <f>Summary40012200!$AE$13</f>
        <v>1.0133589999999999</v>
      </c>
      <c r="M31" s="2">
        <f>Summary40012200!$AE$14</f>
        <v>1.617013</v>
      </c>
      <c r="N31" s="2">
        <f>Summary40012200!$AE$15</f>
        <v>2.7362829999999998</v>
      </c>
      <c r="O31" s="2">
        <f>Summary40012200!$AE$16</f>
        <v>2.1172420000000001</v>
      </c>
      <c r="P31" s="2">
        <f>Summary40012200!$AE$17</f>
        <v>4.338641</v>
      </c>
      <c r="Q31" s="2">
        <f>Summary40012200!$AE$18</f>
        <v>1.48902</v>
      </c>
      <c r="R31" s="2">
        <f>Summary40012200!$AE$19</f>
        <v>0.60346100000000003</v>
      </c>
      <c r="S31" s="2">
        <f>Summary40012200!$AE$20</f>
        <v>3.9405789999999996</v>
      </c>
      <c r="T31" s="2">
        <f>Summary40012200!$AE$21</f>
        <v>1.1628779999999999</v>
      </c>
      <c r="U31" s="2">
        <f>Summary40012200!$AE$22</f>
        <v>0.84051799999999999</v>
      </c>
      <c r="V31" s="2">
        <f>Summary40012200!$AE$23</f>
        <v>1.9828239999999999</v>
      </c>
      <c r="W31" s="2">
        <f>Summary40012200!$AE$24</f>
        <v>0.45085999999999998</v>
      </c>
      <c r="X31" s="2">
        <f>Summary40012200!$AE$25</f>
        <v>0.51682499999999998</v>
      </c>
      <c r="Y31" s="2">
        <f>Summary40012200!$AE$26</f>
        <v>1.0510459999999999</v>
      </c>
      <c r="Z31" s="2">
        <f>Summary40012200!$AE$27</f>
        <v>0</v>
      </c>
    </row>
    <row r="32" spans="1:26" x14ac:dyDescent="0.25">
      <c r="A32" s="2" t="str">
        <f>Summary40012200!$AF$2</f>
        <v>USA</v>
      </c>
      <c r="B32" s="2">
        <f>Summary40012200!$AF$3</f>
        <v>10.38316</v>
      </c>
      <c r="C32" s="2">
        <f>Summary40012200!$AF$4</f>
        <v>9.5347019999999993</v>
      </c>
      <c r="D32" s="2">
        <f>Summary40012200!$AF$5</f>
        <v>6.1212669999999996</v>
      </c>
      <c r="E32" s="2">
        <f>Summary40012200!$AF$6</f>
        <v>7.6982489999999997</v>
      </c>
      <c r="F32" s="2">
        <f>Summary40012200!$AF$7</f>
        <v>17.017198</v>
      </c>
      <c r="G32" s="2">
        <f>Summary40012200!$AF$8</f>
        <v>22.657930999999998</v>
      </c>
      <c r="H32" s="2">
        <f>Summary40012200!$AF$9</f>
        <v>12.220321</v>
      </c>
      <c r="I32" s="2">
        <f>Summary40012200!$AF$10</f>
        <v>23.527628</v>
      </c>
      <c r="J32" s="2">
        <f>Summary40012200!$AF$11</f>
        <v>16.466829000000001</v>
      </c>
      <c r="K32" s="2">
        <f>Summary40012200!$AF$12</f>
        <v>15.93924</v>
      </c>
      <c r="L32" s="2">
        <f>Summary40012200!$AF$13</f>
        <v>23.695356999999998</v>
      </c>
      <c r="M32" s="2">
        <f>Summary40012200!$AF$14</f>
        <v>34.077218999999999</v>
      </c>
      <c r="N32" s="2">
        <f>Summary40012200!$AF$15</f>
        <v>38.773097999999997</v>
      </c>
      <c r="O32" s="2">
        <f>Summary40012200!$AF$16</f>
        <v>45.207107000000001</v>
      </c>
      <c r="P32" s="2">
        <f>Summary40012200!$AF$17</f>
        <v>73.839922999999999</v>
      </c>
      <c r="Q32" s="2">
        <f>Summary40012200!$AF$18</f>
        <v>111.949601</v>
      </c>
      <c r="R32" s="2">
        <f>Summary40012200!$AF$19</f>
        <v>97.980194999999995</v>
      </c>
      <c r="S32" s="2">
        <f>Summary40012200!$AF$20</f>
        <v>71.221896000000001</v>
      </c>
      <c r="T32" s="2">
        <f>Summary40012200!$AF$21</f>
        <v>61.758146999999994</v>
      </c>
      <c r="U32" s="2">
        <f>Summary40012200!$AF$22</f>
        <v>53.850986999999996</v>
      </c>
      <c r="V32" s="2">
        <f>Summary40012200!$AF$23</f>
        <v>50.455373999999999</v>
      </c>
      <c r="W32" s="2">
        <f>Summary40012200!$AF$24</f>
        <v>46.745325000000001</v>
      </c>
      <c r="X32" s="2">
        <f>Summary40012200!$AF$25</f>
        <v>46.692330999999996</v>
      </c>
      <c r="Y32" s="2">
        <f>Summary40012200!$AF$26</f>
        <v>35.564737000000001</v>
      </c>
      <c r="Z32" s="2">
        <f>Summary40012200!$AF$27</f>
        <v>30.016454</v>
      </c>
    </row>
    <row r="33" spans="1:26" x14ac:dyDescent="0.25">
      <c r="A33" s="2" t="str">
        <f>Summary40012200!$AG$2</f>
        <v>Viet Nam</v>
      </c>
      <c r="B33" s="2">
        <f>Summary40012200!$AG$3</f>
        <v>0</v>
      </c>
      <c r="C33" s="2">
        <f>Summary40012200!$AG$4</f>
        <v>0</v>
      </c>
      <c r="D33" s="2">
        <f>Summary40012200!$AG$5</f>
        <v>0</v>
      </c>
      <c r="E33" s="2">
        <f>Summary40012200!$AG$6</f>
        <v>0</v>
      </c>
      <c r="F33" s="2">
        <f>Summary40012200!$AG$7</f>
        <v>157.72</v>
      </c>
      <c r="G33" s="2">
        <f>Summary40012200!$AG$8</f>
        <v>160.88767099999998</v>
      </c>
      <c r="H33" s="2">
        <f>Summary40012200!$AG$9</f>
        <v>194.86043799999999</v>
      </c>
      <c r="I33" s="2">
        <f>Summary40012200!$AG$10</f>
        <v>289.57668699999999</v>
      </c>
      <c r="J33" s="2">
        <f>Summary40012200!$AG$11</f>
        <v>180.67120799999998</v>
      </c>
      <c r="K33" s="2">
        <f>Summary40012200!$AG$12</f>
        <v>211.43075899999999</v>
      </c>
      <c r="L33" s="2">
        <f>Summary40012200!$AG$13</f>
        <v>301.35497099999998</v>
      </c>
      <c r="M33" s="2">
        <f>Summary40012200!$AG$14</f>
        <v>391.12537299999997</v>
      </c>
      <c r="N33" s="2">
        <f>Summary40012200!$AG$15</f>
        <v>351.48945699999996</v>
      </c>
      <c r="O33" s="2">
        <f>Summary40012200!$AG$16</f>
        <v>222.77273</v>
      </c>
      <c r="P33" s="2">
        <f>Summary40012200!$AG$17</f>
        <v>647.10761000000002</v>
      </c>
      <c r="Q33" s="2">
        <f>Summary40012200!$AG$18</f>
        <v>1209.5449139999998</v>
      </c>
      <c r="R33" s="2">
        <f>Summary40012200!$AG$19</f>
        <v>2150.309201</v>
      </c>
      <c r="S33" s="2">
        <f>Summary40012200!$AG$20</f>
        <v>2136.8049539999997</v>
      </c>
      <c r="T33" s="2">
        <f>Summary40012200!$AG$21</f>
        <v>1460.7788909999999</v>
      </c>
      <c r="U33" s="2">
        <f>Summary40012200!$AG$22</f>
        <v>885.69116799999995</v>
      </c>
      <c r="V33" s="2">
        <f>Summary40012200!$AG$23</f>
        <v>690.45038199999999</v>
      </c>
      <c r="W33" s="2">
        <f>Summary40012200!$AG$24</f>
        <v>695.14838799999995</v>
      </c>
      <c r="X33" s="2">
        <f>Summary40012200!$AG$25</f>
        <v>702.87886600000002</v>
      </c>
      <c r="Y33" s="2">
        <f>Summary40012200!$AG$26</f>
        <v>714.31984599999998</v>
      </c>
      <c r="Z33" s="2">
        <f>Summary40012200!$AG$27</f>
        <v>0</v>
      </c>
    </row>
    <row r="34" spans="1:26" x14ac:dyDescent="0.25">
      <c r="A34" s="2" t="str">
        <f>Summary40012200!$AH$2</f>
        <v>Rest of World</v>
      </c>
      <c r="B34" s="2">
        <f>Summary40012200!$AH$3</f>
        <v>1.6384209999999999</v>
      </c>
      <c r="C34" s="2">
        <f>Summary40012200!$AH$4</f>
        <v>10.927418999999999</v>
      </c>
      <c r="D34" s="2">
        <f>Summary40012200!$AH$5</f>
        <v>6.1522079999999999</v>
      </c>
      <c r="E34" s="2">
        <f>Summary40012200!$AH$6</f>
        <v>1.945614</v>
      </c>
      <c r="F34" s="2">
        <f>Summary40012200!$AH$7</f>
        <v>2.8683449999999997</v>
      </c>
      <c r="G34" s="2">
        <f>Summary40012200!$AH$8</f>
        <v>2.6542909999999997</v>
      </c>
      <c r="H34" s="2">
        <f>Summary40012200!$AH$9</f>
        <v>2.0968169999999997</v>
      </c>
      <c r="I34" s="2">
        <f>Summary40012200!$AH$10</f>
        <v>4.9835180000000001</v>
      </c>
      <c r="J34" s="2">
        <f>Summary40012200!$AH$11</f>
        <v>8.6021769999999993</v>
      </c>
      <c r="K34" s="2">
        <f>Summary40012200!$AH$12</f>
        <v>5.4104599999999996</v>
      </c>
      <c r="L34" s="2">
        <f>Summary40012200!$AH$13</f>
        <v>8.7758260000000003</v>
      </c>
      <c r="M34" s="2">
        <f>Summary40012200!$AH$14</f>
        <v>9.661346</v>
      </c>
      <c r="N34" s="2">
        <f>Summary40012200!$AH$15</f>
        <v>5.034923</v>
      </c>
      <c r="O34" s="2">
        <f>Summary40012200!$AH$16</f>
        <v>4.5429279999999999</v>
      </c>
      <c r="P34" s="2">
        <f>Summary40012200!$AH$17</f>
        <v>11.024206</v>
      </c>
      <c r="Q34" s="2">
        <f>Summary40012200!$AH$18</f>
        <v>19.077033399999998</v>
      </c>
      <c r="R34" s="2">
        <f>Summary40012200!$AH$19</f>
        <v>24.168004399999997</v>
      </c>
      <c r="S34" s="2">
        <f>Summary40012200!$AH$20</f>
        <v>33.450921000000001</v>
      </c>
      <c r="T34" s="2">
        <f>Summary40012200!$AH$21</f>
        <v>15.773852999999999</v>
      </c>
      <c r="U34" s="2">
        <f>Summary40012200!$AH$22</f>
        <v>21.162967999999999</v>
      </c>
      <c r="V34" s="2">
        <f>Summary40012200!$AH$23</f>
        <v>11.047499999999999</v>
      </c>
      <c r="W34" s="2">
        <f>Summary40012200!$AH$24</f>
        <v>8.2631189999999997</v>
      </c>
      <c r="X34" s="2">
        <f>Summary40012200!$AH$25</f>
        <v>11.240644999999999</v>
      </c>
      <c r="Y34" s="2">
        <f>Summary40012200!$AH$26</f>
        <v>16.489958999999999</v>
      </c>
      <c r="Z34" s="2">
        <f>Summary40012200!$AH$27</f>
        <v>3.8962319999999999</v>
      </c>
    </row>
    <row r="36" spans="1:26" x14ac:dyDescent="0.25">
      <c r="B36" s="6">
        <f>Summary40012200!$B$3</f>
        <v>922.81924199999992</v>
      </c>
      <c r="C36" s="6">
        <f>Summary40012200!$B$4</f>
        <v>617.879189</v>
      </c>
      <c r="D36" s="6">
        <f>Summary40012200!$B$5</f>
        <v>436.347531</v>
      </c>
      <c r="E36" s="6">
        <f>Summary40012200!$B$6</f>
        <v>375.41356300000001</v>
      </c>
      <c r="F36" s="6">
        <f>Summary40012200!$B$7</f>
        <v>438.66481299999998</v>
      </c>
      <c r="G36" s="6">
        <f>Summary40012200!$B$8</f>
        <v>425.51731000000001</v>
      </c>
      <c r="H36" s="6">
        <f>Summary40012200!$B$9</f>
        <v>495.14702699999998</v>
      </c>
      <c r="I36" s="6">
        <f>Summary40012200!$B$10</f>
        <v>802.90965599999993</v>
      </c>
      <c r="J36" s="6">
        <f>0+(Summary40012200!$B$11)</f>
        <v>1111.550201</v>
      </c>
      <c r="K36" s="6">
        <f>0+(Summary40012200!$B$12)</f>
        <v>1080.7289879999998</v>
      </c>
      <c r="L36" s="6">
        <f>Summary40012200!$B$13</f>
        <v>1764.642147</v>
      </c>
      <c r="M36" s="6">
        <f>Summary40012200!$B$14</f>
        <v>2041.383061</v>
      </c>
      <c r="N36" s="6">
        <f>Summary40012200!$B$15</f>
        <v>2153.1371039999999</v>
      </c>
      <c r="O36" s="6">
        <f>Summary40012200!$B$16</f>
        <v>1654.6383269999999</v>
      </c>
      <c r="P36" s="6">
        <f>Summary40012200!$B$17</f>
        <v>2730.3713049999997</v>
      </c>
      <c r="Q36" s="6">
        <f>Summary40012200!$B$18</f>
        <v>3811.7883114000001</v>
      </c>
      <c r="R36" s="6">
        <f>Summary40012200!$B$19</f>
        <v>2686.8098918000001</v>
      </c>
      <c r="S36" s="6">
        <f>Summary40012200!$B$20</f>
        <v>2498.4229459999997</v>
      </c>
      <c r="T36" s="6">
        <f>Summary40012200!$B$21</f>
        <v>1957.3128839999999</v>
      </c>
      <c r="U36" s="6">
        <f>Summary40012200!$B$22</f>
        <v>1465.341872</v>
      </c>
      <c r="V36" s="6">
        <f>Summary40012200!$B$23</f>
        <v>1488.1059989999999</v>
      </c>
      <c r="W36" s="6">
        <f>Summary40012200!$B$24</f>
        <v>2046.6342789999999</v>
      </c>
      <c r="X36" s="6">
        <f>Summary40012200!$B$25</f>
        <v>1781.020806</v>
      </c>
      <c r="Y36" s="6">
        <f>Summary40012200!$B$26</f>
        <v>1701.5881529999999</v>
      </c>
      <c r="Z36" s="6">
        <f>Summary40012200!$B$27</f>
        <v>102.02474599999999</v>
      </c>
    </row>
    <row r="38" spans="1:26" ht="13" x14ac:dyDescent="0.3">
      <c r="A38" t="s">
        <v>46</v>
      </c>
      <c r="B38" s="62">
        <f>SUM(B4:B5)</f>
        <v>31.200595</v>
      </c>
      <c r="C38" s="62">
        <f t="shared" ref="C38:Z38" si="1">SUM(C4:C5)</f>
        <v>19.300581999999999</v>
      </c>
      <c r="D38" s="62">
        <f t="shared" si="1"/>
        <v>12.498267</v>
      </c>
      <c r="E38" s="62">
        <f t="shared" si="1"/>
        <v>6.5969949999999997</v>
      </c>
      <c r="F38" s="62">
        <f t="shared" si="1"/>
        <v>1.5367689999999998</v>
      </c>
      <c r="G38" s="62">
        <f t="shared" si="1"/>
        <v>0.68251499999999987</v>
      </c>
      <c r="H38" s="62">
        <f t="shared" si="1"/>
        <v>0.99242299999999994</v>
      </c>
      <c r="I38" s="62">
        <f t="shared" si="1"/>
        <v>1.446393</v>
      </c>
      <c r="J38" s="62">
        <f t="shared" si="1"/>
        <v>1.3491199999999999</v>
      </c>
      <c r="K38" s="62">
        <f t="shared" si="1"/>
        <v>3.459244</v>
      </c>
      <c r="L38" s="62">
        <f t="shared" si="1"/>
        <v>8.7212779999999981</v>
      </c>
      <c r="M38" s="62">
        <f t="shared" si="1"/>
        <v>9.5892499999999998</v>
      </c>
      <c r="N38" s="62">
        <f t="shared" si="1"/>
        <v>10.856821</v>
      </c>
      <c r="O38" s="62">
        <f t="shared" si="1"/>
        <v>5.8217489999999996</v>
      </c>
      <c r="P38" s="62">
        <f t="shared" si="1"/>
        <v>23.572751</v>
      </c>
      <c r="Q38" s="62">
        <f t="shared" si="1"/>
        <v>16.881313999999996</v>
      </c>
      <c r="R38" s="62">
        <f t="shared" si="1"/>
        <v>16.812501999999999</v>
      </c>
      <c r="S38" s="62">
        <f t="shared" si="1"/>
        <v>4.9168190000000003</v>
      </c>
      <c r="T38" s="62">
        <f t="shared" si="1"/>
        <v>20.656699</v>
      </c>
      <c r="U38" s="62">
        <f t="shared" si="1"/>
        <v>1.600339</v>
      </c>
      <c r="V38" s="62">
        <f t="shared" si="1"/>
        <v>12.757617</v>
      </c>
      <c r="W38" s="62">
        <f t="shared" si="1"/>
        <v>16.301351999999998</v>
      </c>
      <c r="X38" s="62">
        <f t="shared" si="1"/>
        <v>6.3969309999999995</v>
      </c>
      <c r="Y38" s="62">
        <f t="shared" si="1"/>
        <v>12.482029999999998</v>
      </c>
      <c r="Z38" s="62">
        <f t="shared" si="1"/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B45FF-3B10-4826-A00A-BD1BFA932702}">
  <dimension ref="A1:Z38"/>
  <sheetViews>
    <sheetView workbookViewId="0">
      <pane xSplit="1" ySplit="2" topLeftCell="B3" activePane="bottomRight" state="frozen"/>
      <selection activeCell="N9" sqref="N9"/>
      <selection pane="topRight" activeCell="N9" sqref="N9"/>
      <selection pane="bottomLeft" activeCell="N9" sqref="N9"/>
      <selection pane="bottomRight" activeCell="N9" sqref="N9"/>
    </sheetView>
  </sheetViews>
  <sheetFormatPr defaultRowHeight="12.5" x14ac:dyDescent="0.25"/>
  <cols>
    <col min="1" max="1" width="17.26953125" bestFit="1" customWidth="1"/>
    <col min="2" max="26" width="5.6328125" customWidth="1"/>
  </cols>
  <sheetData>
    <row r="1" spans="1:26" x14ac:dyDescent="0.25">
      <c r="B1" s="2">
        <f t="shared" ref="B1:Z1" si="0">SUM(B3:B34)</f>
        <v>789.691013</v>
      </c>
      <c r="C1" s="2">
        <f t="shared" si="0"/>
        <v>703.38322399999993</v>
      </c>
      <c r="D1" s="2">
        <f t="shared" si="0"/>
        <v>516.08261500000003</v>
      </c>
      <c r="E1" s="2">
        <f t="shared" si="0"/>
        <v>465.75873699999994</v>
      </c>
      <c r="F1" s="2">
        <f t="shared" si="0"/>
        <v>662.96264899999983</v>
      </c>
      <c r="G1" s="2">
        <f t="shared" si="0"/>
        <v>602.35106100000007</v>
      </c>
      <c r="H1" s="2">
        <f t="shared" si="0"/>
        <v>854.01972699999999</v>
      </c>
      <c r="I1" s="2">
        <f t="shared" si="0"/>
        <v>1357.9476519999998</v>
      </c>
      <c r="J1" s="2">
        <f t="shared" si="0"/>
        <v>1845.871222</v>
      </c>
      <c r="K1" s="2">
        <f t="shared" si="0"/>
        <v>2330.981389</v>
      </c>
      <c r="L1" s="2">
        <f t="shared" si="0"/>
        <v>3228.9422569999997</v>
      </c>
      <c r="M1" s="2">
        <f t="shared" si="0"/>
        <v>1681.9252699999997</v>
      </c>
      <c r="N1" s="2">
        <f t="shared" si="0"/>
        <v>2008.3000859999997</v>
      </c>
      <c r="O1" s="2">
        <f t="shared" si="0"/>
        <v>1375.6727649999998</v>
      </c>
      <c r="P1" s="2">
        <f t="shared" si="0"/>
        <v>2266.4003539999999</v>
      </c>
      <c r="Q1" s="2">
        <f t="shared" si="0"/>
        <v>2639.6787446000003</v>
      </c>
      <c r="R1" s="2">
        <f t="shared" si="0"/>
        <v>961.08047919999979</v>
      </c>
      <c r="S1" s="2">
        <f t="shared" si="0"/>
        <v>710.37895399999991</v>
      </c>
      <c r="T1" s="2">
        <f t="shared" si="0"/>
        <v>535.57318099999998</v>
      </c>
      <c r="U1" s="2">
        <f t="shared" si="0"/>
        <v>444.71610400000003</v>
      </c>
      <c r="V1" s="2">
        <f t="shared" si="0"/>
        <v>374.27083799999997</v>
      </c>
      <c r="W1" s="2">
        <f t="shared" si="0"/>
        <v>651.45904999999993</v>
      </c>
      <c r="X1" s="2">
        <f t="shared" si="0"/>
        <v>451.21953599999995</v>
      </c>
      <c r="Y1" s="2">
        <f t="shared" si="0"/>
        <v>419.81516699999997</v>
      </c>
      <c r="Z1" s="2">
        <f t="shared" si="0"/>
        <v>15.145993999999998</v>
      </c>
    </row>
    <row r="2" spans="1:26" x14ac:dyDescent="0.25">
      <c r="B2">
        <f>Summary40012900!$A$3</f>
        <v>1996</v>
      </c>
      <c r="C2">
        <f>Summary40012900!$A$4</f>
        <v>1997</v>
      </c>
      <c r="D2">
        <f>Summary40012900!$A$5</f>
        <v>1998</v>
      </c>
      <c r="E2">
        <f>Summary40012900!$A$6</f>
        <v>1999</v>
      </c>
      <c r="F2">
        <f>Summary40012900!$A$7</f>
        <v>2000</v>
      </c>
      <c r="G2">
        <f>Summary40012900!$A$8</f>
        <v>2001</v>
      </c>
      <c r="H2">
        <f>Summary40012900!$A$9</f>
        <v>2002</v>
      </c>
      <c r="I2">
        <f>Summary40012900!$A$10</f>
        <v>2003</v>
      </c>
      <c r="J2">
        <f>0+(Summary40012900!$A$11)</f>
        <v>2004</v>
      </c>
      <c r="K2">
        <f>0+(Summary40012900!$A$12)</f>
        <v>2005</v>
      </c>
      <c r="L2">
        <f>Summary40012900!$A$13</f>
        <v>2006</v>
      </c>
      <c r="M2">
        <f>Summary40012900!$A$14</f>
        <v>2007</v>
      </c>
      <c r="N2">
        <f>Summary40012900!$A$15</f>
        <v>2008</v>
      </c>
      <c r="O2">
        <f>Summary40012900!$A$16</f>
        <v>2009</v>
      </c>
      <c r="P2">
        <f>Summary40012900!$A$17</f>
        <v>2010</v>
      </c>
      <c r="Q2">
        <f>Summary40012900!$A$18</f>
        <v>2011</v>
      </c>
      <c r="R2">
        <f>Summary40012900!$A$19</f>
        <v>2012</v>
      </c>
      <c r="S2">
        <f>Summary40012900!$A$20</f>
        <v>2013</v>
      </c>
      <c r="T2">
        <f>Summary40012900!$A$21</f>
        <v>2014</v>
      </c>
      <c r="U2">
        <f>Summary40012900!$A$22</f>
        <v>2015</v>
      </c>
      <c r="V2">
        <f>Summary40012900!$A$23</f>
        <v>2016</v>
      </c>
      <c r="W2">
        <f>Summary40012900!$A$24</f>
        <v>2017</v>
      </c>
      <c r="X2">
        <f>Summary40012900!$A$25</f>
        <v>2018</v>
      </c>
      <c r="Y2">
        <f>Summary40012900!$A$26</f>
        <v>2019</v>
      </c>
      <c r="Z2">
        <f>Summary40012900!$A$27</f>
        <v>2020</v>
      </c>
    </row>
    <row r="3" spans="1:26" x14ac:dyDescent="0.25">
      <c r="A3" s="2" t="str">
        <f>Summary40012900!$C$2</f>
        <v>EU-28</v>
      </c>
      <c r="B3" s="2">
        <f>Summary40012900!$C$3</f>
        <v>5.2545390000000012</v>
      </c>
      <c r="C3" s="2">
        <f>Summary40012900!$C$4</f>
        <v>4.7386040000000023</v>
      </c>
      <c r="D3" s="2">
        <f>Summary40012900!$C$5</f>
        <v>5.5657639999999944</v>
      </c>
      <c r="E3" s="2">
        <f>Summary40012900!$C$6</f>
        <v>4.7719650000000016</v>
      </c>
      <c r="F3" s="2">
        <f>Summary40012900!$C$7</f>
        <v>3.0609920000000024</v>
      </c>
      <c r="G3" s="2">
        <f>Summary40012900!$C$8</f>
        <v>4.4807209999999955</v>
      </c>
      <c r="H3" s="2">
        <f>Summary40012900!$C$9</f>
        <v>4.5236210000000021</v>
      </c>
      <c r="I3" s="2">
        <f>Summary40012900!$C$10</f>
        <v>5.7160789999999935</v>
      </c>
      <c r="J3" s="2">
        <f>Summary40012900!$C$11</f>
        <v>9.1161179999999931</v>
      </c>
      <c r="K3" s="2">
        <f>Summary40012900!$C$12</f>
        <v>5.5512909999999991</v>
      </c>
      <c r="L3" s="2">
        <f>Summary40012900!$C$13</f>
        <v>20.604203999999996</v>
      </c>
      <c r="M3" s="2">
        <f>Summary40012900!$C$14</f>
        <v>25.02922199999999</v>
      </c>
      <c r="N3" s="2">
        <f>Summary40012900!$C$15</f>
        <v>28.972978000000005</v>
      </c>
      <c r="O3" s="2">
        <f>Summary40012900!$C$16</f>
        <v>20.667075999999994</v>
      </c>
      <c r="P3" s="2">
        <f>Summary40012900!$C$17</f>
        <v>10.326220000000035</v>
      </c>
      <c r="Q3" s="2">
        <f>Summary40012900!$C$18</f>
        <v>15.435254999999984</v>
      </c>
      <c r="R3" s="2">
        <f>Summary40012900!$C$19</f>
        <v>6.5477549999999951</v>
      </c>
      <c r="S3" s="2">
        <f>Summary40012900!$C$20</f>
        <v>8.60803599999997</v>
      </c>
      <c r="T3" s="2">
        <f>Summary40012900!$C$21</f>
        <v>6.0704410000000024</v>
      </c>
      <c r="U3" s="2">
        <f>Summary40012900!$C$22</f>
        <v>4.4519459999999995</v>
      </c>
      <c r="V3" s="2">
        <f>Summary40012900!$C$23</f>
        <v>3.3505669999999999</v>
      </c>
      <c r="W3" s="2">
        <f>Summary40012900!$C$24</f>
        <v>5.4692190000000025</v>
      </c>
      <c r="X3" s="2">
        <f>Summary40012900!$C$25</f>
        <v>3.5494369999999975</v>
      </c>
      <c r="Y3" s="2">
        <f>Summary40012900!$C$26</f>
        <v>3.7900379999999991</v>
      </c>
      <c r="Z3" s="2">
        <f>Summary40012900!$C$27</f>
        <v>1.7237679999999997</v>
      </c>
    </row>
    <row r="4" spans="1:26" x14ac:dyDescent="0.25">
      <c r="A4" s="2" t="str">
        <f>Summary40012900!$D$2</f>
        <v>China</v>
      </c>
      <c r="B4" s="2">
        <f>Summary40012900!$D$3</f>
        <v>12.000714</v>
      </c>
      <c r="C4" s="2">
        <f>Summary40012900!$D$4</f>
        <v>15.74959</v>
      </c>
      <c r="D4" s="2">
        <f>Summary40012900!$D$5</f>
        <v>4.3467229999999999</v>
      </c>
      <c r="E4" s="2">
        <f>Summary40012900!$D$6</f>
        <v>0.434973</v>
      </c>
      <c r="F4" s="2">
        <f>Summary40012900!$D$7</f>
        <v>0.11981799999999999</v>
      </c>
      <c r="G4" s="2">
        <f>Summary40012900!$D$8</f>
        <v>3.0945999999999998E-2</v>
      </c>
      <c r="H4" s="2">
        <f>Summary40012900!$D$9</f>
        <v>8.7403999999999996E-2</v>
      </c>
      <c r="I4" s="2">
        <f>Summary40012900!$D$10</f>
        <v>0.37016399999999999</v>
      </c>
      <c r="J4" s="2">
        <f>Summary40012900!$D$11</f>
        <v>0.37887199999999999</v>
      </c>
      <c r="K4" s="2">
        <f>Summary40012900!$D$12</f>
        <v>0.25405699999999998</v>
      </c>
      <c r="L4" s="2">
        <f>Summary40012900!$D$13</f>
        <v>0.61232900000000001</v>
      </c>
      <c r="M4" s="2">
        <f>Summary40012900!$D$14</f>
        <v>0.58604800000000001</v>
      </c>
      <c r="N4" s="2">
        <f>Summary40012900!$D$15</f>
        <v>1.7110839999999998</v>
      </c>
      <c r="O4" s="2">
        <f>Summary40012900!$D$16</f>
        <v>1.1304959999999999</v>
      </c>
      <c r="P4" s="2">
        <f>Summary40012900!$D$17</f>
        <v>4.6279589999999997</v>
      </c>
      <c r="Q4" s="2">
        <f>Summary40012900!$D$18</f>
        <v>9.4283649999999994</v>
      </c>
      <c r="R4" s="2">
        <f>Summary40012900!$D$19</f>
        <v>2.3158080000000001</v>
      </c>
      <c r="S4" s="2">
        <f>Summary40012900!$D$20</f>
        <v>3.7574739999999998</v>
      </c>
      <c r="T4" s="2">
        <f>Summary40012900!$D$21</f>
        <v>3.088266</v>
      </c>
      <c r="U4" s="2">
        <f>Summary40012900!$D$22</f>
        <v>1.949117</v>
      </c>
      <c r="V4" s="2">
        <f>Summary40012900!$D$23</f>
        <v>1.3549339999999999</v>
      </c>
      <c r="W4" s="2">
        <f>Summary40012900!$D$24</f>
        <v>4.6262159999999994</v>
      </c>
      <c r="X4" s="2">
        <f>Summary40012900!$D$25</f>
        <v>3.1632119999999997</v>
      </c>
      <c r="Y4" s="2">
        <f>Summary40012900!$D$26</f>
        <v>2.690931</v>
      </c>
      <c r="Z4" s="2">
        <f>Summary40012900!$D$27</f>
        <v>0</v>
      </c>
    </row>
    <row r="5" spans="1:26" x14ac:dyDescent="0.25">
      <c r="A5" s="2" t="str">
        <f>Summary40012900!$E$2</f>
        <v>Hong Kong</v>
      </c>
      <c r="B5" s="2">
        <f>Summary40012900!$E$3</f>
        <v>16.615956999999998</v>
      </c>
      <c r="C5" s="2">
        <f>Summary40012900!$E$4</f>
        <v>14.357386999999999</v>
      </c>
      <c r="D5" s="2">
        <f>Summary40012900!$E$5</f>
        <v>16.497713999999998</v>
      </c>
      <c r="E5" s="2">
        <f>Summary40012900!$E$6</f>
        <v>11.626856</v>
      </c>
      <c r="F5" s="2">
        <f>Summary40012900!$E$7</f>
        <v>6.2239319999999996</v>
      </c>
      <c r="G5" s="2">
        <f>Summary40012900!$E$8</f>
        <v>4.9937069999999997</v>
      </c>
      <c r="H5" s="2">
        <f>Summary40012900!$E$9</f>
        <v>6.2583310000000001</v>
      </c>
      <c r="I5" s="2">
        <f>Summary40012900!$E$10</f>
        <v>9.491104</v>
      </c>
      <c r="J5" s="2">
        <f>Summary40012900!$E$11</f>
        <v>6.7260629999999999</v>
      </c>
      <c r="K5" s="2">
        <f>Summary40012900!$E$12</f>
        <v>8.8319600000000005</v>
      </c>
      <c r="L5" s="2">
        <f>Summary40012900!$E$13</f>
        <v>9.5384639999999994</v>
      </c>
      <c r="M5" s="2">
        <f>Summary40012900!$E$14</f>
        <v>7.8298859999999992</v>
      </c>
      <c r="N5" s="2">
        <f>Summary40012900!$E$15</f>
        <v>11.344149</v>
      </c>
      <c r="O5" s="2">
        <f>Summary40012900!$E$16</f>
        <v>5.7993209999999999</v>
      </c>
      <c r="P5" s="2">
        <f>Summary40012900!$E$17</f>
        <v>11.358407999999999</v>
      </c>
      <c r="Q5" s="2">
        <f>Summary40012900!$E$18</f>
        <v>14.559149999999999</v>
      </c>
      <c r="R5" s="2">
        <f>Summary40012900!$E$19</f>
        <v>9.4116090000000003</v>
      </c>
      <c r="S5" s="2">
        <f>Summary40012900!$E$20</f>
        <v>7.2197290000000001</v>
      </c>
      <c r="T5" s="2">
        <f>Summary40012900!$E$21</f>
        <v>5.4817830000000001</v>
      </c>
      <c r="U5" s="2">
        <f>Summary40012900!$E$22</f>
        <v>4.0209899999999994</v>
      </c>
      <c r="V5" s="2">
        <f>Summary40012900!$E$23</f>
        <v>4.1636629999999997</v>
      </c>
      <c r="W5" s="2">
        <f>Summary40012900!$E$24</f>
        <v>2.3036780000000001</v>
      </c>
      <c r="X5" s="2">
        <f>Summary40012900!$E$25</f>
        <v>1.366957</v>
      </c>
      <c r="Y5" s="2">
        <f>Summary40012900!$E$26</f>
        <v>1.6928259999999999</v>
      </c>
      <c r="Z5" s="2">
        <f>Summary40012900!$E$27</f>
        <v>0</v>
      </c>
    </row>
    <row r="6" spans="1:26" x14ac:dyDescent="0.25">
      <c r="A6" s="2" t="str">
        <f>Summary40012900!$F$2</f>
        <v>Australia</v>
      </c>
      <c r="B6" s="2">
        <f>Summary40012900!$F$3</f>
        <v>0.10432799999999999</v>
      </c>
      <c r="C6" s="2">
        <f>Summary40012900!$F$4</f>
        <v>0.36674899999999999</v>
      </c>
      <c r="D6" s="2">
        <f>Summary40012900!$F$5</f>
        <v>0.21682999999999999</v>
      </c>
      <c r="E6" s="2">
        <f>Summary40012900!$F$6</f>
        <v>0.148812</v>
      </c>
      <c r="F6" s="2">
        <f>Summary40012900!$F$7</f>
        <v>0.174125</v>
      </c>
      <c r="G6" s="2">
        <f>Summary40012900!$F$8</f>
        <v>0.21418799999999999</v>
      </c>
      <c r="H6" s="2">
        <f>Summary40012900!$F$9</f>
        <v>0.45204299999999997</v>
      </c>
      <c r="I6" s="2">
        <f>Summary40012900!$F$10</f>
        <v>0.62376599999999993</v>
      </c>
      <c r="J6" s="2">
        <f>Summary40012900!$F$11</f>
        <v>0.56104599999999993</v>
      </c>
      <c r="K6" s="2">
        <f>Summary40012900!$F$12</f>
        <v>0.652918</v>
      </c>
      <c r="L6" s="2">
        <f>Summary40012900!$F$13</f>
        <v>0.56254199999999999</v>
      </c>
      <c r="M6" s="2">
        <f>Summary40012900!$F$14</f>
        <v>0.39217999999999997</v>
      </c>
      <c r="N6" s="2">
        <f>Summary40012900!$F$15</f>
        <v>0.70794599999999996</v>
      </c>
      <c r="O6" s="2">
        <f>Summary40012900!$F$16</f>
        <v>0.42147099999999998</v>
      </c>
      <c r="P6" s="2">
        <f>Summary40012900!$F$17</f>
        <v>0.559612</v>
      </c>
      <c r="Q6" s="2">
        <f>Summary40012900!$F$18</f>
        <v>0.76828099999999999</v>
      </c>
      <c r="R6" s="2">
        <f>Summary40012900!$F$19</f>
        <v>1.048932</v>
      </c>
      <c r="S6" s="2">
        <f>Summary40012900!$F$20</f>
        <v>0.136743</v>
      </c>
      <c r="T6" s="2">
        <f>Summary40012900!$F$21</f>
        <v>5.4350999999999997E-2</v>
      </c>
      <c r="U6" s="2">
        <f>Summary40012900!$F$22</f>
        <v>9.7116999999999995E-2</v>
      </c>
      <c r="V6" s="2">
        <f>Summary40012900!$F$23</f>
        <v>0.100714</v>
      </c>
      <c r="W6" s="2">
        <f>Summary40012900!$F$24</f>
        <v>0.30724999999999997</v>
      </c>
      <c r="X6" s="2">
        <f>Summary40012900!$F$25</f>
        <v>0.19798499999999999</v>
      </c>
      <c r="Y6" s="2">
        <f>Summary40012900!$F$26</f>
        <v>0.243668</v>
      </c>
      <c r="Z6" s="2">
        <f>Summary40012900!$F$27</f>
        <v>0</v>
      </c>
    </row>
    <row r="7" spans="1:26" x14ac:dyDescent="0.25">
      <c r="A7" s="2" t="str">
        <f>Summary40012900!$G$2</f>
        <v>Brazil</v>
      </c>
      <c r="B7" s="2">
        <f>Summary40012900!$G$3</f>
        <v>1.2274999999999999E-2</v>
      </c>
      <c r="C7" s="2">
        <f>Summary40012900!$G$4</f>
        <v>3.1E-4</v>
      </c>
      <c r="D7" s="2">
        <f>Summary40012900!$G$5</f>
        <v>2.8617E-2</v>
      </c>
      <c r="E7" s="2">
        <f>Summary40012900!$G$6</f>
        <v>0.172652</v>
      </c>
      <c r="F7" s="2">
        <f>Summary40012900!$G$7</f>
        <v>0.29824999999999996</v>
      </c>
      <c r="G7" s="2">
        <f>Summary40012900!$G$8</f>
        <v>3.5519999999999996E-2</v>
      </c>
      <c r="H7" s="2">
        <f>Summary40012900!$G$9</f>
        <v>0.15998699999999999</v>
      </c>
      <c r="I7" s="2">
        <f>Summary40012900!$G$10</f>
        <v>6.208E-3</v>
      </c>
      <c r="J7" s="2">
        <f>Summary40012900!$G$11</f>
        <v>0.30283599999999999</v>
      </c>
      <c r="K7" s="2">
        <f>Summary40012900!$G$12</f>
        <v>0.309639</v>
      </c>
      <c r="L7" s="2">
        <f>Summary40012900!$G$13</f>
        <v>0.193387</v>
      </c>
      <c r="M7" s="2">
        <f>Summary40012900!$G$14</f>
        <v>1.6829969999999999</v>
      </c>
      <c r="N7" s="2">
        <f>Summary40012900!$G$15</f>
        <v>8.8005E-2</v>
      </c>
      <c r="O7" s="2">
        <f>Summary40012900!$G$16</f>
        <v>3.7528679999999999</v>
      </c>
      <c r="P7" s="2">
        <f>Summary40012900!$G$17</f>
        <v>28.409186999999999</v>
      </c>
      <c r="Q7" s="2">
        <f>Summary40012900!$G$18</f>
        <v>51.275216</v>
      </c>
      <c r="R7" s="2">
        <f>Summary40012900!$G$19</f>
        <v>47.066640999999997</v>
      </c>
      <c r="S7" s="2">
        <f>Summary40012900!$G$20</f>
        <v>0.98410199999999992</v>
      </c>
      <c r="T7" s="2">
        <f>Summary40012900!$G$21</f>
        <v>0.68021199999999993</v>
      </c>
      <c r="U7" s="2">
        <f>Summary40012900!$G$22</f>
        <v>2.4752479999999997</v>
      </c>
      <c r="V7" s="2">
        <f>Summary40012900!$G$23</f>
        <v>0.43246999999999997</v>
      </c>
      <c r="W7" s="2">
        <f>Summary40012900!$G$24</f>
        <v>3.9255099999999996</v>
      </c>
      <c r="X7" s="2">
        <f>Summary40012900!$G$25</f>
        <v>0.63973899999999995</v>
      </c>
      <c r="Y7" s="2">
        <f>Summary40012900!$G$26</f>
        <v>0.27477599999999996</v>
      </c>
      <c r="Z7" s="2">
        <f>Summary40012900!$G$27</f>
        <v>0</v>
      </c>
    </row>
    <row r="8" spans="1:26" x14ac:dyDescent="0.25">
      <c r="A8" s="2" t="str">
        <f>Summary40012900!$H$2</f>
        <v>Cambodia</v>
      </c>
      <c r="B8" s="2">
        <f>Summary40012900!$H$3</f>
        <v>0</v>
      </c>
      <c r="C8" s="2">
        <f>Summary40012900!$H$4</f>
        <v>0</v>
      </c>
      <c r="D8" s="2">
        <f>Summary40012900!$H$5</f>
        <v>0</v>
      </c>
      <c r="E8" s="2">
        <f>Summary40012900!$H$6</f>
        <v>0</v>
      </c>
      <c r="F8" s="2">
        <f>Summary40012900!$H$7</f>
        <v>1.560765</v>
      </c>
      <c r="G8" s="2">
        <f>Summary40012900!$H$8</f>
        <v>9.0553509999999999</v>
      </c>
      <c r="H8" s="2">
        <f>Summary40012900!$H$9</f>
        <v>27.674500999999999</v>
      </c>
      <c r="I8" s="2">
        <f>Summary40012900!$H$10</f>
        <v>33.560200000000002</v>
      </c>
      <c r="J8" s="2">
        <f>Summary40012900!$H$11</f>
        <v>36.931376</v>
      </c>
      <c r="K8" s="2">
        <f>Summary40012900!$H$12</f>
        <v>34.722046999999996</v>
      </c>
      <c r="L8" s="2">
        <f>Summary40012900!$H$13</f>
        <v>43.121601999999996</v>
      </c>
      <c r="M8" s="2">
        <f>Summary40012900!$H$14</f>
        <v>40.683853999999997</v>
      </c>
      <c r="N8" s="2">
        <f>Summary40012900!$H$15</f>
        <v>31.121648999999998</v>
      </c>
      <c r="O8" s="2">
        <f>Summary40012900!$H$16</f>
        <v>48.615055999999996</v>
      </c>
      <c r="P8" s="2">
        <f>Summary40012900!$H$17</f>
        <v>81.295975999999996</v>
      </c>
      <c r="Q8" s="2">
        <f>Summary40012900!$H$18</f>
        <v>190.46848699999998</v>
      </c>
      <c r="R8" s="2">
        <f>Summary40012900!$H$19</f>
        <v>165.82555600000001</v>
      </c>
      <c r="S8" s="2">
        <f>Summary40012900!$H$20</f>
        <v>165.56115599999998</v>
      </c>
      <c r="T8" s="2">
        <f>Summary40012900!$H$21</f>
        <v>126.30780799999999</v>
      </c>
      <c r="U8" s="2">
        <f>Summary40012900!$H$22</f>
        <v>137.18069199999999</v>
      </c>
      <c r="V8" s="2">
        <f>Summary40012900!$H$23</f>
        <v>132.759828</v>
      </c>
      <c r="W8" s="2">
        <f>Summary40012900!$H$24</f>
        <v>202.13439099999999</v>
      </c>
      <c r="X8" s="2">
        <f>Summary40012900!$H$25</f>
        <v>175.468602</v>
      </c>
      <c r="Y8" s="2">
        <f>Summary40012900!$H$26</f>
        <v>191.10358199999999</v>
      </c>
      <c r="Z8" s="2">
        <f>Summary40012900!$H$27</f>
        <v>0</v>
      </c>
    </row>
    <row r="9" spans="1:26" x14ac:dyDescent="0.25">
      <c r="A9" s="2" t="str">
        <f>Summary40012900!$I$2</f>
        <v>Cameroon</v>
      </c>
      <c r="B9" s="2">
        <f>Summary40012900!$I$3</f>
        <v>22.705915999999998</v>
      </c>
      <c r="C9" s="2">
        <f>Summary40012900!$I$4</f>
        <v>11.886246999999999</v>
      </c>
      <c r="D9" s="2">
        <f>Summary40012900!$I$5</f>
        <v>0</v>
      </c>
      <c r="E9" s="2">
        <f>Summary40012900!$I$6</f>
        <v>0</v>
      </c>
      <c r="F9" s="2">
        <f>Summary40012900!$I$7</f>
        <v>0</v>
      </c>
      <c r="G9" s="2">
        <f>Summary40012900!$I$8</f>
        <v>0</v>
      </c>
      <c r="H9" s="2">
        <f>Summary40012900!$I$9</f>
        <v>0</v>
      </c>
      <c r="I9" s="2">
        <f>Summary40012900!$I$10</f>
        <v>0</v>
      </c>
      <c r="J9" s="2">
        <f>Summary40012900!$I$11</f>
        <v>0</v>
      </c>
      <c r="K9" s="2">
        <f>Summary40012900!$I$12</f>
        <v>0</v>
      </c>
      <c r="L9" s="2">
        <f>Summary40012900!$I$13</f>
        <v>0</v>
      </c>
      <c r="M9" s="2">
        <f>Summary40012900!$I$14</f>
        <v>0</v>
      </c>
      <c r="N9" s="2">
        <f>Summary40012900!$I$15</f>
        <v>0</v>
      </c>
      <c r="O9" s="2">
        <f>Summary40012900!$I$16</f>
        <v>0</v>
      </c>
      <c r="P9" s="2">
        <f>Summary40012900!$I$17</f>
        <v>0</v>
      </c>
      <c r="Q9" s="2">
        <f>Summary40012900!$I$18</f>
        <v>0.42328099999999996</v>
      </c>
      <c r="R9" s="2">
        <f>Summary40012900!$I$19</f>
        <v>39.294148</v>
      </c>
      <c r="S9" s="2">
        <f>Summary40012900!$I$20</f>
        <v>30.638997999999997</v>
      </c>
      <c r="T9" s="2">
        <f>Summary40012900!$I$21</f>
        <v>7.3293879999999998</v>
      </c>
      <c r="U9" s="2">
        <f>Summary40012900!$I$22</f>
        <v>0.98040099999999997</v>
      </c>
      <c r="V9" s="2">
        <f>Summary40012900!$I$23</f>
        <v>1.1009E-2</v>
      </c>
      <c r="W9" s="2">
        <f>Summary40012900!$I$24</f>
        <v>0</v>
      </c>
      <c r="X9" s="2">
        <f>Summary40012900!$I$25</f>
        <v>0</v>
      </c>
      <c r="Y9" s="2">
        <f>Summary40012900!$I$26</f>
        <v>0</v>
      </c>
      <c r="Z9" s="2">
        <f>Summary40012900!$I$27</f>
        <v>0</v>
      </c>
    </row>
    <row r="10" spans="1:26" x14ac:dyDescent="0.25">
      <c r="A10" s="2" t="str">
        <f>Summary40012900!$J$2</f>
        <v>Canada</v>
      </c>
      <c r="B10" s="2">
        <f>Summary40012900!$J$3</f>
        <v>0.56111</v>
      </c>
      <c r="C10" s="2">
        <f>Summary40012900!$J$4</f>
        <v>5.9296289999999994</v>
      </c>
      <c r="D10" s="2">
        <f>Summary40012900!$J$5</f>
        <v>16.289109</v>
      </c>
      <c r="E10" s="2">
        <f>Summary40012900!$J$6</f>
        <v>1.9825929999999998</v>
      </c>
      <c r="F10" s="2">
        <f>Summary40012900!$J$7</f>
        <v>2.174207</v>
      </c>
      <c r="G10" s="2">
        <f>Summary40012900!$J$8</f>
        <v>3.5412859999999999</v>
      </c>
      <c r="H10" s="2">
        <f>Summary40012900!$J$9</f>
        <v>2.8717229999999998</v>
      </c>
      <c r="I10" s="2">
        <f>Summary40012900!$J$10</f>
        <v>6.0581249999999995</v>
      </c>
      <c r="J10" s="2">
        <f>Summary40012900!$J$11</f>
        <v>8.5881270000000001</v>
      </c>
      <c r="K10" s="2">
        <f>Summary40012900!$J$12</f>
        <v>4.3660209999999999</v>
      </c>
      <c r="L10" s="2">
        <f>Summary40012900!$J$13</f>
        <v>4.8374509999999997</v>
      </c>
      <c r="M10" s="2">
        <f>Summary40012900!$J$14</f>
        <v>10.044145</v>
      </c>
      <c r="N10" s="2">
        <f>Summary40012900!$J$15</f>
        <v>7.9499509999999995</v>
      </c>
      <c r="O10" s="2">
        <f>Summary40012900!$J$16</f>
        <v>4.6210179999999994</v>
      </c>
      <c r="P10" s="2">
        <f>Summary40012900!$J$17</f>
        <v>5.0036629999999995</v>
      </c>
      <c r="Q10" s="2">
        <f>Summary40012900!$J$18</f>
        <v>4.4713449999999995</v>
      </c>
      <c r="R10" s="2">
        <f>Summary40012900!$J$19</f>
        <v>8.8170559999999991</v>
      </c>
      <c r="S10" s="2">
        <f>Summary40012900!$J$20</f>
        <v>8.4886020000000002</v>
      </c>
      <c r="T10" s="2">
        <f>Summary40012900!$J$21</f>
        <v>1.378004</v>
      </c>
      <c r="U10" s="2">
        <f>Summary40012900!$J$22</f>
        <v>0.69923400000000002</v>
      </c>
      <c r="V10" s="2">
        <f>Summary40012900!$J$23</f>
        <v>2.1836009999999999</v>
      </c>
      <c r="W10" s="2">
        <f>Summary40012900!$J$24</f>
        <v>2.4868869999999998</v>
      </c>
      <c r="X10" s="2">
        <f>Summary40012900!$J$25</f>
        <v>0.71322999999999992</v>
      </c>
      <c r="Y10" s="2">
        <f>Summary40012900!$J$26</f>
        <v>0.23225299999999999</v>
      </c>
      <c r="Z10" s="2">
        <f>Summary40012900!$J$27</f>
        <v>0</v>
      </c>
    </row>
    <row r="11" spans="1:26" x14ac:dyDescent="0.25">
      <c r="A11" s="2" t="str">
        <f>Summary40012900!$K$2</f>
        <v>Côte d'Ivoire</v>
      </c>
      <c r="B11" s="2">
        <f>Summary40012900!$K$3</f>
        <v>92.369950000000003</v>
      </c>
      <c r="C11" s="2">
        <f>Summary40012900!$K$4</f>
        <v>47.701634999999996</v>
      </c>
      <c r="D11" s="2">
        <f>Summary40012900!$K$5</f>
        <v>32.523533999999998</v>
      </c>
      <c r="E11" s="2">
        <f>Summary40012900!$K$6</f>
        <v>19.972671999999999</v>
      </c>
      <c r="F11" s="2">
        <f>Summary40012900!$K$7</f>
        <v>19.817947</v>
      </c>
      <c r="G11" s="2">
        <f>Summary40012900!$K$8</f>
        <v>18.174028</v>
      </c>
      <c r="H11" s="2">
        <f>Summary40012900!$K$9</f>
        <v>26.328789</v>
      </c>
      <c r="I11" s="2">
        <f>Summary40012900!$K$10</f>
        <v>33.430056999999998</v>
      </c>
      <c r="J11" s="2">
        <f>Summary40012900!$K$11</f>
        <v>46.776204</v>
      </c>
      <c r="K11" s="2">
        <f>Summary40012900!$K$12</f>
        <v>69.733915999999994</v>
      </c>
      <c r="L11" s="2">
        <f>Summary40012900!$K$13</f>
        <v>107.28282</v>
      </c>
      <c r="M11" s="2">
        <f>Summary40012900!$K$14</f>
        <v>119.54025</v>
      </c>
      <c r="N11" s="2">
        <f>Summary40012900!$K$15</f>
        <v>167.36860299999998</v>
      </c>
      <c r="O11" s="2">
        <f>Summary40012900!$K$16</f>
        <v>107.507858</v>
      </c>
      <c r="P11" s="2">
        <f>Summary40012900!$K$17</f>
        <v>202.961905</v>
      </c>
      <c r="Q11" s="2">
        <f>Summary40012900!$K$18</f>
        <v>125.20422099999999</v>
      </c>
      <c r="R11" s="2">
        <f>Summary40012900!$K$19</f>
        <v>65.761541999999992</v>
      </c>
      <c r="S11" s="2">
        <f>Summary40012900!$K$20</f>
        <v>5.4886229999999996</v>
      </c>
      <c r="T11" s="2">
        <f>Summary40012900!$K$21</f>
        <v>1.390838</v>
      </c>
      <c r="U11" s="2">
        <f>Summary40012900!$K$22</f>
        <v>0.64509699999999992</v>
      </c>
      <c r="V11" s="2">
        <f>Summary40012900!$K$23</f>
        <v>22.628919</v>
      </c>
      <c r="W11" s="2">
        <f>Summary40012900!$K$24</f>
        <v>86.353568999999993</v>
      </c>
      <c r="X11" s="2">
        <f>Summary40012900!$K$25</f>
        <v>24.846021</v>
      </c>
      <c r="Y11" s="2">
        <f>Summary40012900!$K$26</f>
        <v>55.044283</v>
      </c>
      <c r="Z11" s="2">
        <f>Summary40012900!$K$27</f>
        <v>0</v>
      </c>
    </row>
    <row r="12" spans="1:26" x14ac:dyDescent="0.25">
      <c r="A12" s="2" t="str">
        <f>Summary40012900!$L$2</f>
        <v>Gabon</v>
      </c>
      <c r="B12" s="2">
        <f>Summary40012900!$L$3</f>
        <v>0</v>
      </c>
      <c r="C12" s="2">
        <f>Summary40012900!$L$4</f>
        <v>0</v>
      </c>
      <c r="D12" s="2">
        <f>Summary40012900!$L$5</f>
        <v>3.39E-4</v>
      </c>
      <c r="E12" s="2">
        <f>Summary40012900!$L$6</f>
        <v>0</v>
      </c>
      <c r="F12" s="2">
        <f>Summary40012900!$L$7</f>
        <v>0</v>
      </c>
      <c r="G12" s="2">
        <f>Summary40012900!$L$8</f>
        <v>0</v>
      </c>
      <c r="H12" s="2">
        <f>Summary40012900!$L$9</f>
        <v>0</v>
      </c>
      <c r="I12" s="2">
        <f>Summary40012900!$L$10</f>
        <v>0</v>
      </c>
      <c r="J12" s="2">
        <f>Summary40012900!$L$11</f>
        <v>0</v>
      </c>
      <c r="K12" s="2">
        <f>Summary40012900!$L$12</f>
        <v>0</v>
      </c>
      <c r="L12" s="2">
        <f>Summary40012900!$L$13</f>
        <v>0</v>
      </c>
      <c r="M12" s="2">
        <f>Summary40012900!$L$14</f>
        <v>6.5500239999999996</v>
      </c>
      <c r="N12" s="2">
        <f>Summary40012900!$L$15</f>
        <v>13.925756</v>
      </c>
      <c r="O12" s="2">
        <f>Summary40012900!$L$16</f>
        <v>0.32418599999999997</v>
      </c>
      <c r="P12" s="2">
        <f>Summary40012900!$L$17</f>
        <v>0</v>
      </c>
      <c r="Q12" s="2">
        <f>Summary40012900!$L$18</f>
        <v>0</v>
      </c>
      <c r="R12" s="2">
        <f>Summary40012900!$L$19</f>
        <v>0</v>
      </c>
      <c r="S12" s="2">
        <f>Summary40012900!$L$20</f>
        <v>0</v>
      </c>
      <c r="T12" s="2">
        <f>Summary40012900!$L$21</f>
        <v>0</v>
      </c>
      <c r="U12" s="2">
        <f>Summary40012900!$L$22</f>
        <v>0</v>
      </c>
      <c r="V12" s="2">
        <f>Summary40012900!$L$23</f>
        <v>0</v>
      </c>
      <c r="W12" s="2">
        <f>Summary40012900!$L$24</f>
        <v>0</v>
      </c>
      <c r="X12" s="2">
        <f>Summary40012900!$L$25</f>
        <v>0</v>
      </c>
      <c r="Y12" s="2">
        <f>Summary40012900!$L$26</f>
        <v>0</v>
      </c>
      <c r="Z12" s="2">
        <f>Summary40012900!$L$27</f>
        <v>0</v>
      </c>
    </row>
    <row r="13" spans="1:26" x14ac:dyDescent="0.25">
      <c r="A13" s="2" t="str">
        <f>Summary40012900!$M$2</f>
        <v>Ghana</v>
      </c>
      <c r="B13" s="2">
        <f>Summary40012900!$M$3</f>
        <v>1.24576</v>
      </c>
      <c r="C13" s="2">
        <f>Summary40012900!$M$4</f>
        <v>9.2999999999999997E-5</v>
      </c>
      <c r="D13" s="2">
        <f>Summary40012900!$M$5</f>
        <v>5.3621999999999996E-2</v>
      </c>
      <c r="E13" s="2">
        <f>Summary40012900!$M$6</f>
        <v>0</v>
      </c>
      <c r="F13" s="2">
        <f>Summary40012900!$M$7</f>
        <v>0</v>
      </c>
      <c r="G13" s="2">
        <f>Summary40012900!$M$8</f>
        <v>0</v>
      </c>
      <c r="H13" s="2">
        <f>Summary40012900!$M$9</f>
        <v>0</v>
      </c>
      <c r="I13" s="2">
        <f>Summary40012900!$M$10</f>
        <v>0</v>
      </c>
      <c r="J13" s="2">
        <f>Summary40012900!$M$11</f>
        <v>0</v>
      </c>
      <c r="K13" s="2">
        <f>Summary40012900!$M$12</f>
        <v>4.6583189999999997</v>
      </c>
      <c r="L13" s="2">
        <f>Summary40012900!$M$13</f>
        <v>3.9326099999999999</v>
      </c>
      <c r="M13" s="2">
        <f>Summary40012900!$M$14</f>
        <v>0.109804</v>
      </c>
      <c r="N13" s="2">
        <f>Summary40012900!$M$15</f>
        <v>0</v>
      </c>
      <c r="O13" s="2">
        <f>Summary40012900!$M$16</f>
        <v>1.4802769999999998</v>
      </c>
      <c r="P13" s="2">
        <f>Summary40012900!$M$17</f>
        <v>0.690639</v>
      </c>
      <c r="Q13" s="2">
        <f>Summary40012900!$M$18</f>
        <v>0.118368</v>
      </c>
      <c r="R13" s="2">
        <f>Summary40012900!$M$19</f>
        <v>0.89299799999999996</v>
      </c>
      <c r="S13" s="2">
        <f>Summary40012900!$M$20</f>
        <v>0</v>
      </c>
      <c r="T13" s="2">
        <f>Summary40012900!$M$21</f>
        <v>0</v>
      </c>
      <c r="U13" s="2">
        <f>Summary40012900!$M$22</f>
        <v>0</v>
      </c>
      <c r="V13" s="2">
        <f>Summary40012900!$M$23</f>
        <v>2.153654</v>
      </c>
      <c r="W13" s="2">
        <f>Summary40012900!$M$24</f>
        <v>1.0113220000000001</v>
      </c>
      <c r="X13" s="2">
        <f>Summary40012900!$M$25</f>
        <v>1.8076889999999999</v>
      </c>
      <c r="Y13" s="2">
        <f>Summary40012900!$M$26</f>
        <v>1.5446629999999999</v>
      </c>
      <c r="Z13" s="2">
        <f>Summary40012900!$M$27</f>
        <v>0</v>
      </c>
    </row>
    <row r="14" spans="1:26" x14ac:dyDescent="0.25">
      <c r="A14" s="2" t="str">
        <f>Summary40012900!$N$2</f>
        <v>Guatemala</v>
      </c>
      <c r="B14" s="2">
        <f>Summary40012900!$N$3</f>
        <v>8.9859999999999995E-2</v>
      </c>
      <c r="C14" s="2">
        <f>Summary40012900!$N$4</f>
        <v>5.8046E-2</v>
      </c>
      <c r="D14" s="2">
        <f>Summary40012900!$N$5</f>
        <v>2.3385E-2</v>
      </c>
      <c r="E14" s="2">
        <f>Summary40012900!$N$6</f>
        <v>2.8339E-2</v>
      </c>
      <c r="F14" s="2">
        <f>Summary40012900!$N$7</f>
        <v>0.647949</v>
      </c>
      <c r="G14" s="2">
        <f>Summary40012900!$N$8</f>
        <v>0.30037999999999998</v>
      </c>
      <c r="H14" s="2">
        <f>Summary40012900!$N$9</f>
        <v>0</v>
      </c>
      <c r="I14" s="2">
        <f>Summary40012900!$N$10</f>
        <v>0.180309</v>
      </c>
      <c r="J14" s="2">
        <f>Summary40012900!$N$11</f>
        <v>6.8892999999999996E-2</v>
      </c>
      <c r="K14" s="2">
        <f>Summary40012900!$N$12</f>
        <v>0</v>
      </c>
      <c r="L14" s="2">
        <f>Summary40012900!$N$13</f>
        <v>2.81E-4</v>
      </c>
      <c r="M14" s="2">
        <f>Summary40012900!$N$14</f>
        <v>0</v>
      </c>
      <c r="N14" s="2">
        <f>Summary40012900!$N$15</f>
        <v>7.0278999999999994E-2</v>
      </c>
      <c r="O14" s="2">
        <f>Summary40012900!$N$16</f>
        <v>7.2399999999999993E-4</v>
      </c>
      <c r="P14" s="2">
        <f>Summary40012900!$N$17</f>
        <v>9.1479999999999999E-3</v>
      </c>
      <c r="Q14" s="2">
        <f>Summary40012900!$N$18</f>
        <v>7.9999999999999993E-5</v>
      </c>
      <c r="R14" s="2">
        <f>Summary40012900!$N$19</f>
        <v>5.9599999999999996E-4</v>
      </c>
      <c r="S14" s="2">
        <f>Summary40012900!$N$20</f>
        <v>1.4999999999999999E-4</v>
      </c>
      <c r="T14" s="2">
        <f>Summary40012900!$N$21</f>
        <v>4.9399999999999997E-4</v>
      </c>
      <c r="U14" s="2">
        <f>Summary40012900!$N$22</f>
        <v>0.16584699999999999</v>
      </c>
      <c r="V14" s="2">
        <f>Summary40012900!$N$23</f>
        <v>1.7888999999999999E-2</v>
      </c>
      <c r="W14" s="2">
        <f>Summary40012900!$N$24</f>
        <v>1.529E-3</v>
      </c>
      <c r="X14" s="2">
        <f>Summary40012900!$N$25</f>
        <v>1.0971E-2</v>
      </c>
      <c r="Y14" s="2">
        <f>Summary40012900!$N$26</f>
        <v>2.33E-4</v>
      </c>
      <c r="Z14" s="2">
        <f>Summary40012900!$N$27</f>
        <v>0.388741</v>
      </c>
    </row>
    <row r="15" spans="1:26" x14ac:dyDescent="0.25">
      <c r="A15" s="2" t="str">
        <f>Summary40012900!$O$2</f>
        <v>Guinea</v>
      </c>
      <c r="B15" s="2">
        <f>Summary40012900!$O$3</f>
        <v>0</v>
      </c>
      <c r="C15" s="2">
        <f>Summary40012900!$O$4</f>
        <v>0</v>
      </c>
      <c r="D15" s="2">
        <f>Summary40012900!$O$5</f>
        <v>0</v>
      </c>
      <c r="E15" s="2">
        <f>Summary40012900!$O$6</f>
        <v>0</v>
      </c>
      <c r="F15" s="2">
        <f>Summary40012900!$O$7</f>
        <v>7.2459999999999998E-3</v>
      </c>
      <c r="G15" s="2">
        <f>Summary40012900!$O$8</f>
        <v>0</v>
      </c>
      <c r="H15" s="2">
        <f>Summary40012900!$O$9</f>
        <v>2.2951739999999998</v>
      </c>
      <c r="I15" s="2">
        <f>Summary40012900!$O$10</f>
        <v>0</v>
      </c>
      <c r="J15" s="2">
        <f>Summary40012900!$O$11</f>
        <v>9.716804999999999</v>
      </c>
      <c r="K15" s="2">
        <f>Summary40012900!$O$12</f>
        <v>13.439475</v>
      </c>
      <c r="L15" s="2">
        <f>Summary40012900!$O$13</f>
        <v>11.256501</v>
      </c>
      <c r="M15" s="2">
        <f>Summary40012900!$O$14</f>
        <v>12.935006</v>
      </c>
      <c r="N15" s="2">
        <f>Summary40012900!$O$15</f>
        <v>22.326588999999998</v>
      </c>
      <c r="O15" s="2">
        <f>Summary40012900!$O$16</f>
        <v>0</v>
      </c>
      <c r="P15" s="2">
        <f>Summary40012900!$O$17</f>
        <v>0</v>
      </c>
      <c r="Q15" s="2">
        <f>Summary40012900!$O$18</f>
        <v>0</v>
      </c>
      <c r="R15" s="2">
        <f>Summary40012900!$O$19</f>
        <v>0</v>
      </c>
      <c r="S15" s="2">
        <f>Summary40012900!$O$20</f>
        <v>21.427387</v>
      </c>
      <c r="T15" s="2">
        <f>Summary40012900!$O$21</f>
        <v>26.36497</v>
      </c>
      <c r="U15" s="2">
        <f>Summary40012900!$O$22</f>
        <v>26.046675</v>
      </c>
      <c r="V15" s="2">
        <f>Summary40012900!$O$23</f>
        <v>0</v>
      </c>
      <c r="W15" s="2">
        <f>Summary40012900!$O$24</f>
        <v>0</v>
      </c>
      <c r="X15" s="2">
        <f>Summary40012900!$O$25</f>
        <v>0</v>
      </c>
      <c r="Y15" s="2">
        <f>Summary40012900!$O$26</f>
        <v>0</v>
      </c>
      <c r="Z15" s="2">
        <f>Summary40012900!$O$27</f>
        <v>0</v>
      </c>
    </row>
    <row r="16" spans="1:26" x14ac:dyDescent="0.25">
      <c r="A16" s="2" t="str">
        <f>Summary40012900!$P$2</f>
        <v>India</v>
      </c>
      <c r="B16" s="2">
        <f>Summary40012900!$P$3</f>
        <v>8.4028999999999993E-2</v>
      </c>
      <c r="C16" s="2">
        <f>Summary40012900!$P$4</f>
        <v>0.110109</v>
      </c>
      <c r="D16" s="2">
        <f>Summary40012900!$P$5</f>
        <v>0.14721299999999998</v>
      </c>
      <c r="E16" s="2">
        <f>Summary40012900!$P$6</f>
        <v>7.4107999999999993E-2</v>
      </c>
      <c r="F16" s="2">
        <f>Summary40012900!$P$7</f>
        <v>5.5946999999999997E-2</v>
      </c>
      <c r="G16" s="2">
        <f>Summary40012900!$P$8</f>
        <v>0.454959</v>
      </c>
      <c r="H16" s="2">
        <f>Summary40012900!$P$9</f>
        <v>0.75503699999999996</v>
      </c>
      <c r="I16" s="2">
        <f>Summary40012900!$P$10</f>
        <v>3.6780079999999997</v>
      </c>
      <c r="J16" s="2">
        <f>Summary40012900!$P$11</f>
        <v>7.7785549999999999</v>
      </c>
      <c r="K16" s="2">
        <f>Summary40012900!$P$12</f>
        <v>8.053877</v>
      </c>
      <c r="L16" s="2">
        <f>Summary40012900!$P$13</f>
        <v>8.4659040000000001</v>
      </c>
      <c r="M16" s="2">
        <f>Summary40012900!$P$14</f>
        <v>8.4357050000000005</v>
      </c>
      <c r="N16" s="2">
        <f>Summary40012900!$P$15</f>
        <v>26.498404999999998</v>
      </c>
      <c r="O16" s="2">
        <f>Summary40012900!$P$16</f>
        <v>10.447754</v>
      </c>
      <c r="P16" s="2">
        <f>Summary40012900!$P$17</f>
        <v>12.248745</v>
      </c>
      <c r="Q16" s="2">
        <f>Summary40012900!$P$18</f>
        <v>22.846392999999999</v>
      </c>
      <c r="R16" s="2">
        <f>Summary40012900!$P$19</f>
        <v>44.746218999999996</v>
      </c>
      <c r="S16" s="2">
        <f>Summary40012900!$P$20</f>
        <v>6.8767009999999997</v>
      </c>
      <c r="T16" s="2">
        <f>Summary40012900!$P$21</f>
        <v>1.5739909999999999</v>
      </c>
      <c r="U16" s="2">
        <f>Summary40012900!$P$22</f>
        <v>29.187137999999997</v>
      </c>
      <c r="V16" s="2">
        <f>Summary40012900!$P$23</f>
        <v>27.964625999999999</v>
      </c>
      <c r="W16" s="2">
        <f>Summary40012900!$P$24</f>
        <v>1.4647489999999999</v>
      </c>
      <c r="X16" s="2">
        <f>Summary40012900!$P$25</f>
        <v>1.199865</v>
      </c>
      <c r="Y16" s="2">
        <f>Summary40012900!$P$26</f>
        <v>0.13477600000000001</v>
      </c>
      <c r="Z16" s="2">
        <f>Summary40012900!$P$27</f>
        <v>0.31059899999999996</v>
      </c>
    </row>
    <row r="17" spans="1:26" x14ac:dyDescent="0.25">
      <c r="A17" s="2" t="str">
        <f>Summary40012900!$Q$2</f>
        <v>Indonesia</v>
      </c>
      <c r="B17" s="2">
        <f>Summary40012900!$Q$3</f>
        <v>1.08433</v>
      </c>
      <c r="C17" s="2">
        <f>Summary40012900!$Q$4</f>
        <v>0.24276899999999998</v>
      </c>
      <c r="D17" s="2">
        <f>Summary40012900!$Q$5</f>
        <v>0.30208299999999999</v>
      </c>
      <c r="E17" s="2">
        <f>Summary40012900!$Q$6</f>
        <v>2.8088989999999998</v>
      </c>
      <c r="F17" s="2">
        <f>Summary40012900!$Q$7</f>
        <v>3.4643409999999997</v>
      </c>
      <c r="G17" s="2">
        <f>Summary40012900!$Q$8</f>
        <v>8.9130489999999991</v>
      </c>
      <c r="H17" s="2">
        <f>Summary40012900!$Q$9</f>
        <v>29.311667</v>
      </c>
      <c r="I17" s="2">
        <f>Summary40012900!$Q$10</f>
        <v>29.485440999999998</v>
      </c>
      <c r="J17" s="2">
        <f>Summary40012900!$Q$11</f>
        <v>17.275435999999999</v>
      </c>
      <c r="K17" s="2">
        <f>Summary40012900!$Q$12</f>
        <v>9.1955999999999996E-2</v>
      </c>
      <c r="L17" s="2">
        <f>Summary40012900!$Q$13</f>
        <v>1.864E-3</v>
      </c>
      <c r="M17" s="2">
        <f>Summary40012900!$Q$14</f>
        <v>2.3291029999999999</v>
      </c>
      <c r="N17" s="2">
        <f>Summary40012900!$Q$15</f>
        <v>1.8771599999999999</v>
      </c>
      <c r="O17" s="2">
        <f>Summary40012900!$Q$16</f>
        <v>7.6007999999999992E-2</v>
      </c>
      <c r="P17" s="2">
        <f>Summary40012900!$Q$17</f>
        <v>0</v>
      </c>
      <c r="Q17" s="2">
        <f>Summary40012900!$Q$18</f>
        <v>7.8599999999999991E-4</v>
      </c>
      <c r="R17" s="2">
        <f>Summary40012900!$Q$19</f>
        <v>0</v>
      </c>
      <c r="S17" s="2">
        <f>Summary40012900!$Q$20</f>
        <v>0</v>
      </c>
      <c r="T17" s="2">
        <f>Summary40012900!$Q$21</f>
        <v>0</v>
      </c>
      <c r="U17" s="2">
        <f>Summary40012900!$Q$22</f>
        <v>0</v>
      </c>
      <c r="V17" s="2">
        <f>Summary40012900!$Q$23</f>
        <v>0</v>
      </c>
      <c r="W17" s="2">
        <f>Summary40012900!$Q$24</f>
        <v>0</v>
      </c>
      <c r="X17" s="2">
        <f>Summary40012900!$Q$25</f>
        <v>0</v>
      </c>
      <c r="Y17" s="2">
        <f>Summary40012900!$Q$26</f>
        <v>0</v>
      </c>
      <c r="Z17" s="2">
        <f>Summary40012900!$Q$27</f>
        <v>0</v>
      </c>
    </row>
    <row r="18" spans="1:26" x14ac:dyDescent="0.25">
      <c r="A18" s="2" t="str">
        <f>Summary40012900!$R$2</f>
        <v>Japan</v>
      </c>
      <c r="B18" s="2">
        <f>Summary40012900!$R$3</f>
        <v>0.290215</v>
      </c>
      <c r="C18" s="2">
        <f>Summary40012900!$R$4</f>
        <v>0.34017399999999998</v>
      </c>
      <c r="D18" s="2">
        <f>Summary40012900!$R$5</f>
        <v>0.32220799999999999</v>
      </c>
      <c r="E18" s="2">
        <f>Summary40012900!$R$6</f>
        <v>0.48077599999999998</v>
      </c>
      <c r="F18" s="2">
        <f>Summary40012900!$R$7</f>
        <v>0.52128699999999994</v>
      </c>
      <c r="G18" s="2">
        <f>Summary40012900!$R$8</f>
        <v>0.36510499999999996</v>
      </c>
      <c r="H18" s="2">
        <f>Summary40012900!$R$9</f>
        <v>0.34026999999999996</v>
      </c>
      <c r="I18" s="2">
        <f>Summary40012900!$R$10</f>
        <v>0.15720999999999999</v>
      </c>
      <c r="J18" s="2">
        <f>Summary40012900!$R$11</f>
        <v>0.341034</v>
      </c>
      <c r="K18" s="2">
        <f>Summary40012900!$R$12</f>
        <v>0.21625899999999998</v>
      </c>
      <c r="L18" s="2">
        <f>Summary40012900!$R$13</f>
        <v>1.3359909999999999</v>
      </c>
      <c r="M18" s="2">
        <f>Summary40012900!$R$14</f>
        <v>0.91629499999999997</v>
      </c>
      <c r="N18" s="2">
        <f>Summary40012900!$R$15</f>
        <v>1.200898</v>
      </c>
      <c r="O18" s="2">
        <f>Summary40012900!$R$16</f>
        <v>1.0718049999999999</v>
      </c>
      <c r="P18" s="2">
        <f>Summary40012900!$R$17</f>
        <v>1.2552759999999998</v>
      </c>
      <c r="Q18" s="2">
        <f>Summary40012900!$R$18</f>
        <v>1.107345</v>
      </c>
      <c r="R18" s="2">
        <f>Summary40012900!$R$19</f>
        <v>0.79442999999999997</v>
      </c>
      <c r="S18" s="2">
        <f>Summary40012900!$R$20</f>
        <v>0.94761299999999993</v>
      </c>
      <c r="T18" s="2">
        <f>Summary40012900!$R$21</f>
        <v>0.77314499999999997</v>
      </c>
      <c r="U18" s="2">
        <f>Summary40012900!$R$22</f>
        <v>0.51785499999999995</v>
      </c>
      <c r="V18" s="2">
        <f>Summary40012900!$R$23</f>
        <v>0.49587599999999998</v>
      </c>
      <c r="W18" s="2">
        <f>Summary40012900!$R$24</f>
        <v>0.58383799999999997</v>
      </c>
      <c r="X18" s="2">
        <f>Summary40012900!$R$25</f>
        <v>0.753772</v>
      </c>
      <c r="Y18" s="2">
        <f>Summary40012900!$R$26</f>
        <v>0.48903999999999997</v>
      </c>
      <c r="Z18" s="2">
        <f>Summary40012900!$R$27</f>
        <v>0.50861400000000001</v>
      </c>
    </row>
    <row r="19" spans="1:26" x14ac:dyDescent="0.25">
      <c r="A19" s="2" t="str">
        <f>Summary40012900!$S$2</f>
        <v>Korea, South</v>
      </c>
      <c r="B19" s="2">
        <f>Summary40012900!$S$3</f>
        <v>2.619294</v>
      </c>
      <c r="C19" s="2">
        <f>Summary40012900!$S$4</f>
        <v>0.98877099999999996</v>
      </c>
      <c r="D19" s="2">
        <f>Summary40012900!$S$5</f>
        <v>0.40722700000000001</v>
      </c>
      <c r="E19" s="2">
        <f>Summary40012900!$S$6</f>
        <v>0.154971</v>
      </c>
      <c r="F19" s="2">
        <f>Summary40012900!$S$7</f>
        <v>0.1643</v>
      </c>
      <c r="G19" s="2">
        <f>Summary40012900!$S$8</f>
        <v>7.4269000000000002E-2</v>
      </c>
      <c r="H19" s="2">
        <f>Summary40012900!$S$9</f>
        <v>0.10195699999999999</v>
      </c>
      <c r="I19" s="2">
        <f>Summary40012900!$S$10</f>
        <v>0.128722</v>
      </c>
      <c r="J19" s="2">
        <f>Summary40012900!$S$11</f>
        <v>0.108653</v>
      </c>
      <c r="K19" s="2">
        <f>Summary40012900!$S$12</f>
        <v>0.58010499999999998</v>
      </c>
      <c r="L19" s="2">
        <f>Summary40012900!$S$13</f>
        <v>0.503278</v>
      </c>
      <c r="M19" s="2">
        <f>Summary40012900!$S$14</f>
        <v>0.51872600000000002</v>
      </c>
      <c r="N19" s="2">
        <f>Summary40012900!$S$15</f>
        <v>0.84070299999999998</v>
      </c>
      <c r="O19" s="2">
        <f>Summary40012900!$S$16</f>
        <v>0.64086699999999996</v>
      </c>
      <c r="P19" s="2">
        <f>Summary40012900!$S$17</f>
        <v>0.76288199999999995</v>
      </c>
      <c r="Q19" s="2">
        <f>Summary40012900!$S$18</f>
        <v>0.392843</v>
      </c>
      <c r="R19" s="2">
        <f>Summary40012900!$S$19</f>
        <v>0.27757399999999999</v>
      </c>
      <c r="S19" s="2">
        <f>Summary40012900!$S$20</f>
        <v>0.32915699999999998</v>
      </c>
      <c r="T19" s="2">
        <f>Summary40012900!$S$21</f>
        <v>0.244695</v>
      </c>
      <c r="U19" s="2">
        <f>Summary40012900!$S$22</f>
        <v>0.14010599999999998</v>
      </c>
      <c r="V19" s="2">
        <f>Summary40012900!$S$23</f>
        <v>8.7668999999999997E-2</v>
      </c>
      <c r="W19" s="2">
        <f>Summary40012900!$S$24</f>
        <v>0.3291</v>
      </c>
      <c r="X19" s="2">
        <f>Summary40012900!$S$25</f>
        <v>1.0816079999999999</v>
      </c>
      <c r="Y19" s="2">
        <f>Summary40012900!$S$26</f>
        <v>9.8805999999999991E-2</v>
      </c>
      <c r="Z19" s="2">
        <f>Summary40012900!$S$27</f>
        <v>0</v>
      </c>
    </row>
    <row r="20" spans="1:26" x14ac:dyDescent="0.25">
      <c r="A20" s="2" t="str">
        <f>Summary40012900!$T$2</f>
        <v>Laos</v>
      </c>
      <c r="B20" s="2">
        <f>Summary40012900!$T$3</f>
        <v>0</v>
      </c>
      <c r="C20" s="2">
        <f>Summary40012900!$T$4</f>
        <v>0</v>
      </c>
      <c r="D20" s="2">
        <f>Summary40012900!$T$5</f>
        <v>0</v>
      </c>
      <c r="E20" s="2">
        <f>Summary40012900!$T$6</f>
        <v>0</v>
      </c>
      <c r="F20" s="2">
        <f>Summary40012900!$T$7</f>
        <v>0</v>
      </c>
      <c r="G20" s="2">
        <f>Summary40012900!$T$8</f>
        <v>0</v>
      </c>
      <c r="H20" s="2">
        <f>Summary40012900!$T$9</f>
        <v>0</v>
      </c>
      <c r="I20" s="2">
        <f>Summary40012900!$T$10</f>
        <v>0</v>
      </c>
      <c r="J20" s="2">
        <f>Summary40012900!$T$11</f>
        <v>0</v>
      </c>
      <c r="K20" s="2">
        <f>Summary40012900!$T$12</f>
        <v>0</v>
      </c>
      <c r="L20" s="2">
        <f>Summary40012900!$T$13</f>
        <v>0</v>
      </c>
      <c r="M20" s="2">
        <f>Summary40012900!$T$14</f>
        <v>0</v>
      </c>
      <c r="N20" s="2">
        <f>Summary40012900!$T$15</f>
        <v>0</v>
      </c>
      <c r="O20" s="2">
        <f>Summary40012900!$T$16</f>
        <v>0</v>
      </c>
      <c r="P20" s="2">
        <f>Summary40012900!$T$17</f>
        <v>0</v>
      </c>
      <c r="Q20" s="2">
        <f>Summary40012900!$T$18</f>
        <v>0</v>
      </c>
      <c r="R20" s="2">
        <f>Summary40012900!$T$19</f>
        <v>9.7359489999999997</v>
      </c>
      <c r="S20" s="2">
        <f>Summary40012900!$T$20</f>
        <v>9.1539559999999991</v>
      </c>
      <c r="T20" s="2">
        <f>Summary40012900!$T$21</f>
        <v>8.9377329999999997</v>
      </c>
      <c r="U20" s="2">
        <f>Summary40012900!$T$22</f>
        <v>3.3948299999999998</v>
      </c>
      <c r="V20" s="2">
        <f>Summary40012900!$T$23</f>
        <v>26.579813999999999</v>
      </c>
      <c r="W20" s="2">
        <f>Summary40012900!$T$24</f>
        <v>13.580530999999999</v>
      </c>
      <c r="X20" s="2">
        <f>Summary40012900!$T$25</f>
        <v>14.571463999999999</v>
      </c>
      <c r="Y20" s="2">
        <f>Summary40012900!$T$26</f>
        <v>13.137271999999999</v>
      </c>
      <c r="Z20" s="2">
        <f>Summary40012900!$T$27</f>
        <v>0</v>
      </c>
    </row>
    <row r="21" spans="1:26" x14ac:dyDescent="0.25">
      <c r="A21" s="2" t="str">
        <f>Summary40012900!$U$2</f>
        <v>Malawi</v>
      </c>
      <c r="B21" s="2">
        <f>Summary40012900!$U$3</f>
        <v>1.4652269999999998</v>
      </c>
      <c r="C21" s="2">
        <f>Summary40012900!$U$4</f>
        <v>1.5012079999999999</v>
      </c>
      <c r="D21" s="2">
        <f>Summary40012900!$U$5</f>
        <v>1.0578639999999999</v>
      </c>
      <c r="E21" s="2">
        <f>Summary40012900!$U$6</f>
        <v>1.4118439999999999</v>
      </c>
      <c r="F21" s="2">
        <f>Summary40012900!$U$7</f>
        <v>1.1861569999999999</v>
      </c>
      <c r="G21" s="2">
        <f>Summary40012900!$U$8</f>
        <v>2.41073</v>
      </c>
      <c r="H21" s="2">
        <f>Summary40012900!$U$9</f>
        <v>1.9686389999999998</v>
      </c>
      <c r="I21" s="2">
        <f>Summary40012900!$U$10</f>
        <v>2.7002739999999998</v>
      </c>
      <c r="J21" s="2">
        <f>Summary40012900!$U$11</f>
        <v>3.6411639999999998</v>
      </c>
      <c r="K21" s="2">
        <f>Summary40012900!$U$12</f>
        <v>2.075663</v>
      </c>
      <c r="L21" s="2">
        <f>Summary40012900!$U$13</f>
        <v>4.9774419999999999</v>
      </c>
      <c r="M21" s="2">
        <f>Summary40012900!$U$14</f>
        <v>5.6701199999999998</v>
      </c>
      <c r="N21" s="2">
        <f>Summary40012900!$U$15</f>
        <v>7.3871089999999997</v>
      </c>
      <c r="O21" s="2">
        <f>Summary40012900!$U$16</f>
        <v>4.2221149999999996</v>
      </c>
      <c r="P21" s="2">
        <f>Summary40012900!$U$17</f>
        <v>9.5804150000000003</v>
      </c>
      <c r="Q21" s="2">
        <f>Summary40012900!$U$18</f>
        <v>13.596703</v>
      </c>
      <c r="R21" s="2">
        <f>Summary40012900!$U$19</f>
        <v>8.339834999999999</v>
      </c>
      <c r="S21" s="2">
        <f>Summary40012900!$U$20</f>
        <v>8.1458919999999999</v>
      </c>
      <c r="T21" s="2">
        <f>Summary40012900!$U$21</f>
        <v>4.5321759999999998</v>
      </c>
      <c r="U21" s="2">
        <f>Summary40012900!$U$22</f>
        <v>4.1007939999999996</v>
      </c>
      <c r="V21" s="2">
        <f>Summary40012900!$U$23</f>
        <v>3.4687959999999998</v>
      </c>
      <c r="W21" s="2">
        <f>Summary40012900!$U$24</f>
        <v>5.835242</v>
      </c>
      <c r="X21" s="2">
        <f>Summary40012900!$U$25</f>
        <v>0</v>
      </c>
      <c r="Y21" s="2">
        <f>Summary40012900!$U$26</f>
        <v>3.9212799999999999</v>
      </c>
      <c r="Z21" s="2">
        <f>Summary40012900!$U$27</f>
        <v>0</v>
      </c>
    </row>
    <row r="22" spans="1:26" x14ac:dyDescent="0.25">
      <c r="A22" s="2" t="str">
        <f>Summary40012900!$V$2</f>
        <v>Malaysia</v>
      </c>
      <c r="B22" s="2">
        <f>Summary40012900!$V$3</f>
        <v>56.339016000000001</v>
      </c>
      <c r="C22" s="2">
        <f>Summary40012900!$V$4</f>
        <v>37.079662999999996</v>
      </c>
      <c r="D22" s="2">
        <f>Summary40012900!$V$5</f>
        <v>21.228887999999998</v>
      </c>
      <c r="E22" s="2">
        <f>Summary40012900!$V$6</f>
        <v>17.184908999999998</v>
      </c>
      <c r="F22" s="2">
        <f>Summary40012900!$V$7</f>
        <v>14.256286999999999</v>
      </c>
      <c r="G22" s="2">
        <f>Summary40012900!$V$8</f>
        <v>8.7644690000000001</v>
      </c>
      <c r="H22" s="2">
        <f>Summary40012900!$V$9</f>
        <v>9.99526</v>
      </c>
      <c r="I22" s="2">
        <f>Summary40012900!$V$10</f>
        <v>13.458452999999999</v>
      </c>
      <c r="J22" s="2">
        <f>Summary40012900!$V$11</f>
        <v>16.250851000000001</v>
      </c>
      <c r="K22" s="2">
        <f>Summary40012900!$V$12</f>
        <v>10.713536999999999</v>
      </c>
      <c r="L22" s="2">
        <f>Summary40012900!$V$13</f>
        <v>13.945343999999999</v>
      </c>
      <c r="M22" s="2">
        <f>Summary40012900!$V$14</f>
        <v>9.7414059999999996</v>
      </c>
      <c r="N22" s="2">
        <f>Summary40012900!$V$15</f>
        <v>13.531203</v>
      </c>
      <c r="O22" s="2">
        <f>Summary40012900!$V$16</f>
        <v>6.0520439999999995</v>
      </c>
      <c r="P22" s="2">
        <f>Summary40012900!$V$17</f>
        <v>12.066678999999999</v>
      </c>
      <c r="Q22" s="2">
        <f>Summary40012900!$V$18</f>
        <v>11.871682</v>
      </c>
      <c r="R22" s="2">
        <f>Summary40012900!$V$19</f>
        <v>12.671308</v>
      </c>
      <c r="S22" s="2">
        <f>Summary40012900!$V$20</f>
        <v>21.925113</v>
      </c>
      <c r="T22" s="2">
        <f>Summary40012900!$V$21</f>
        <v>14.381985999999999</v>
      </c>
      <c r="U22" s="2">
        <f>Summary40012900!$V$22</f>
        <v>7.2456959999999997</v>
      </c>
      <c r="V22" s="2">
        <f>Summary40012900!$V$23</f>
        <v>4.3347579999999999</v>
      </c>
      <c r="W22" s="2">
        <f>Summary40012900!$V$24</f>
        <v>3.584978</v>
      </c>
      <c r="X22" s="2">
        <f>Summary40012900!$V$25</f>
        <v>2.6429369999999999</v>
      </c>
      <c r="Y22" s="2">
        <f>Summary40012900!$V$26</f>
        <v>1.162204</v>
      </c>
      <c r="Z22" s="2">
        <f>Summary40012900!$V$27</f>
        <v>0</v>
      </c>
    </row>
    <row r="23" spans="1:26" x14ac:dyDescent="0.25">
      <c r="A23" s="2" t="str">
        <f>Summary40012900!$W$2</f>
        <v>Mexico</v>
      </c>
      <c r="B23" s="2">
        <f>Summary40012900!$W$3</f>
        <v>1.7705499999999998</v>
      </c>
      <c r="C23" s="2">
        <f>Summary40012900!$W$4</f>
        <v>0.38727200000000001</v>
      </c>
      <c r="D23" s="2">
        <f>Summary40012900!$W$5</f>
        <v>0.34085799999999999</v>
      </c>
      <c r="E23" s="2">
        <f>Summary40012900!$W$6</f>
        <v>0.146036</v>
      </c>
      <c r="F23" s="2">
        <f>Summary40012900!$W$7</f>
        <v>0.36094599999999999</v>
      </c>
      <c r="G23" s="2">
        <f>Summary40012900!$W$8</f>
        <v>1.508E-3</v>
      </c>
      <c r="H23" s="2">
        <f>Summary40012900!$W$9</f>
        <v>3.8509999999999996E-2</v>
      </c>
      <c r="I23" s="2">
        <f>Summary40012900!$W$10</f>
        <v>0.86471599999999993</v>
      </c>
      <c r="J23" s="2">
        <f>Summary40012900!$W$11</f>
        <v>2.4232670000000001</v>
      </c>
      <c r="K23" s="2">
        <f>Summary40012900!$W$12</f>
        <v>1.700062</v>
      </c>
      <c r="L23" s="2">
        <f>Summary40012900!$W$13</f>
        <v>2.4158969999999997</v>
      </c>
      <c r="M23" s="2">
        <f>Summary40012900!$W$14</f>
        <v>0.61859900000000001</v>
      </c>
      <c r="N23" s="2">
        <f>Summary40012900!$W$15</f>
        <v>0.95389799999999991</v>
      </c>
      <c r="O23" s="2">
        <f>Summary40012900!$W$16</f>
        <v>0.96808799999999995</v>
      </c>
      <c r="P23" s="2">
        <f>Summary40012900!$W$17</f>
        <v>4.0728460000000002</v>
      </c>
      <c r="Q23" s="2">
        <f>Summary40012900!$W$18</f>
        <v>10.283021999999999</v>
      </c>
      <c r="R23" s="2">
        <f>Summary40012900!$W$19</f>
        <v>7.508127</v>
      </c>
      <c r="S23" s="2">
        <f>Summary40012900!$W$20</f>
        <v>4.8529969999999993</v>
      </c>
      <c r="T23" s="2">
        <f>Summary40012900!$W$21</f>
        <v>2.8171659999999998</v>
      </c>
      <c r="U23" s="2">
        <f>Summary40012900!$W$22</f>
        <v>1.660085</v>
      </c>
      <c r="V23" s="2">
        <f>Summary40012900!$W$23</f>
        <v>1.12974</v>
      </c>
      <c r="W23" s="2">
        <f>Summary40012900!$W$24</f>
        <v>0</v>
      </c>
      <c r="X23" s="2">
        <f>Summary40012900!$W$25</f>
        <v>0</v>
      </c>
      <c r="Y23" s="2">
        <f>Summary40012900!$W$26</f>
        <v>0</v>
      </c>
      <c r="Z23" s="2">
        <f>Summary40012900!$W$27</f>
        <v>0</v>
      </c>
    </row>
    <row r="24" spans="1:26" x14ac:dyDescent="0.25">
      <c r="A24" s="2" t="str">
        <f>Summary40012900!$X$2</f>
        <v>Myanmar</v>
      </c>
      <c r="B24" s="2">
        <f>Summary40012900!$X$3</f>
        <v>0</v>
      </c>
      <c r="C24" s="2">
        <f>Summary40012900!$X$4</f>
        <v>0</v>
      </c>
      <c r="D24" s="2">
        <f>Summary40012900!$X$5</f>
        <v>0</v>
      </c>
      <c r="E24" s="2">
        <f>Summary40012900!$X$6</f>
        <v>0</v>
      </c>
      <c r="F24" s="2">
        <f>Summary40012900!$X$7</f>
        <v>0</v>
      </c>
      <c r="G24" s="2">
        <f>Summary40012900!$X$8</f>
        <v>0</v>
      </c>
      <c r="H24" s="2">
        <f>Summary40012900!$X$9</f>
        <v>0</v>
      </c>
      <c r="I24" s="2">
        <f>Summary40012900!$X$10</f>
        <v>0</v>
      </c>
      <c r="J24" s="2">
        <f>Summary40012900!$X$11</f>
        <v>0</v>
      </c>
      <c r="K24" s="2">
        <f>Summary40012900!$X$12</f>
        <v>0</v>
      </c>
      <c r="L24" s="2">
        <f>Summary40012900!$X$13</f>
        <v>0</v>
      </c>
      <c r="M24" s="2">
        <f>Summary40012900!$X$14</f>
        <v>0</v>
      </c>
      <c r="N24" s="2">
        <f>Summary40012900!$X$15</f>
        <v>0</v>
      </c>
      <c r="O24" s="2">
        <f>Summary40012900!$X$16</f>
        <v>0</v>
      </c>
      <c r="P24" s="2">
        <f>Summary40012900!$X$17</f>
        <v>0</v>
      </c>
      <c r="Q24" s="2">
        <f>Summary40012900!$X$18</f>
        <v>0</v>
      </c>
      <c r="R24" s="2">
        <f>Summary40012900!$X$19</f>
        <v>0</v>
      </c>
      <c r="S24" s="2">
        <f>Summary40012900!$X$20</f>
        <v>0</v>
      </c>
      <c r="T24" s="2">
        <f>Summary40012900!$X$21</f>
        <v>0.30401400000000001</v>
      </c>
      <c r="U24" s="2">
        <f>Summary40012900!$X$22</f>
        <v>0.18177499999999999</v>
      </c>
      <c r="V24" s="2">
        <f>Summary40012900!$X$23</f>
        <v>0.82742399999999994</v>
      </c>
      <c r="W24" s="2">
        <f>Summary40012900!$X$24</f>
        <v>9.7836999999999993E-2</v>
      </c>
      <c r="X24" s="2">
        <f>Summary40012900!$X$25</f>
        <v>1.6809919999999998</v>
      </c>
      <c r="Y24" s="2">
        <f>Summary40012900!$X$26</f>
        <v>2.3976690000000001</v>
      </c>
      <c r="Z24" s="2">
        <f>Summary40012900!$X$27</f>
        <v>0</v>
      </c>
    </row>
    <row r="25" spans="1:26" x14ac:dyDescent="0.25">
      <c r="A25" s="2" t="str">
        <f>Summary40012900!$Y$2</f>
        <v>Nigeria</v>
      </c>
      <c r="B25" s="2">
        <f>Summary40012900!$Y$3</f>
        <v>0.99840299999999993</v>
      </c>
      <c r="C25" s="2">
        <f>Summary40012900!$Y$4</f>
        <v>0</v>
      </c>
      <c r="D25" s="2">
        <f>Summary40012900!$Y$5</f>
        <v>0.208646</v>
      </c>
      <c r="E25" s="2">
        <f>Summary40012900!$Y$6</f>
        <v>0.136461</v>
      </c>
      <c r="F25" s="2">
        <f>Summary40012900!$Y$7</f>
        <v>5.7387999999999995E-2</v>
      </c>
      <c r="G25" s="2">
        <f>Summary40012900!$Y$8</f>
        <v>0</v>
      </c>
      <c r="H25" s="2">
        <f>Summary40012900!$Y$9</f>
        <v>0</v>
      </c>
      <c r="I25" s="2">
        <f>Summary40012900!$Y$10</f>
        <v>0</v>
      </c>
      <c r="J25" s="2">
        <f>Summary40012900!$Y$11</f>
        <v>0</v>
      </c>
      <c r="K25" s="2">
        <f>Summary40012900!$Y$12</f>
        <v>0</v>
      </c>
      <c r="L25" s="2">
        <f>Summary40012900!$Y$13</f>
        <v>1.9719999999999998E-3</v>
      </c>
      <c r="M25" s="2">
        <f>Summary40012900!$Y$14</f>
        <v>0.25770899999999997</v>
      </c>
      <c r="N25" s="2">
        <f>Summary40012900!$Y$15</f>
        <v>3.0054650000000001</v>
      </c>
      <c r="O25" s="2">
        <f>Summary40012900!$Y$16</f>
        <v>4.1973159999999998</v>
      </c>
      <c r="P25" s="2">
        <f>Summary40012900!$Y$17</f>
        <v>6.4513429999999996</v>
      </c>
      <c r="Q25" s="2">
        <f>Summary40012900!$Y$18</f>
        <v>4.2743799999999998</v>
      </c>
      <c r="R25" s="2">
        <f>Summary40012900!$Y$19</f>
        <v>11.563699399999999</v>
      </c>
      <c r="S25" s="2">
        <f>Summary40012900!$Y$20</f>
        <v>3.3145509999999998</v>
      </c>
      <c r="T25" s="2">
        <f>Summary40012900!$Y$21</f>
        <v>2.782222</v>
      </c>
      <c r="U25" s="2">
        <f>Summary40012900!$Y$22</f>
        <v>0</v>
      </c>
      <c r="V25" s="2">
        <f>Summary40012900!$Y$23</f>
        <v>0</v>
      </c>
      <c r="W25" s="2">
        <f>Summary40012900!$Y$24</f>
        <v>0</v>
      </c>
      <c r="X25" s="2">
        <f>Summary40012900!$Y$25</f>
        <v>0</v>
      </c>
      <c r="Y25" s="2">
        <f>Summary40012900!$Y$26</f>
        <v>0.164633</v>
      </c>
      <c r="Z25" s="2">
        <f>Summary40012900!$Y$27</f>
        <v>0</v>
      </c>
    </row>
    <row r="26" spans="1:26" x14ac:dyDescent="0.25">
      <c r="A26" s="2" t="str">
        <f>Summary40012900!$Z$2</f>
        <v>Philippines</v>
      </c>
      <c r="B26" s="2">
        <f>Summary40012900!$Z$3</f>
        <v>33.815821</v>
      </c>
      <c r="C26" s="2">
        <f>Summary40012900!$Z$4</f>
        <v>25.001131999999998</v>
      </c>
      <c r="D26" s="2">
        <f>Summary40012900!$Z$5</f>
        <v>14.248030999999999</v>
      </c>
      <c r="E26" s="2">
        <f>Summary40012900!$Z$6</f>
        <v>11.756086999999999</v>
      </c>
      <c r="F26" s="2">
        <f>Summary40012900!$Z$7</f>
        <v>14.290082</v>
      </c>
      <c r="G26" s="2">
        <f>Summary40012900!$Z$8</f>
        <v>13.210538999999999</v>
      </c>
      <c r="H26" s="2">
        <f>Summary40012900!$Z$9</f>
        <v>18.159132</v>
      </c>
      <c r="I26" s="2">
        <f>Summary40012900!$Z$10</f>
        <v>32.779748999999995</v>
      </c>
      <c r="J26" s="2">
        <f>Summary40012900!$Z$11</f>
        <v>34.487597999999998</v>
      </c>
      <c r="K26" s="2">
        <f>Summary40012900!$Z$12</f>
        <v>36.508474</v>
      </c>
      <c r="L26" s="2">
        <f>Summary40012900!$Z$13</f>
        <v>46.463656999999998</v>
      </c>
      <c r="M26" s="2">
        <f>Summary40012900!$Z$14</f>
        <v>40.122723999999998</v>
      </c>
      <c r="N26" s="2">
        <f>Summary40012900!$Z$15</f>
        <v>52.299889999999998</v>
      </c>
      <c r="O26" s="2">
        <f>Summary40012900!$Z$16</f>
        <v>24.465904999999999</v>
      </c>
      <c r="P26" s="2">
        <f>Summary40012900!$Z$17</f>
        <v>53.367629000000001</v>
      </c>
      <c r="Q26" s="2">
        <f>Summary40012900!$Z$18</f>
        <v>77.499915999999999</v>
      </c>
      <c r="R26" s="2">
        <f>Summary40012900!$Z$19</f>
        <v>45.345545999999999</v>
      </c>
      <c r="S26" s="2">
        <f>Summary40012900!$Z$20</f>
        <v>35.491915999999996</v>
      </c>
      <c r="T26" s="2">
        <f>Summary40012900!$Z$21</f>
        <v>56.593176999999997</v>
      </c>
      <c r="U26" s="2">
        <f>Summary40012900!$Z$22</f>
        <v>49.033718999999998</v>
      </c>
      <c r="V26" s="2">
        <f>Summary40012900!$Z$23</f>
        <v>33.600477999999995</v>
      </c>
      <c r="W26" s="2">
        <f>Summary40012900!$Z$24</f>
        <v>67.509905000000003</v>
      </c>
      <c r="X26" s="2">
        <f>Summary40012900!$Z$25</f>
        <v>50.569006999999999</v>
      </c>
      <c r="Y26" s="2">
        <f>Summary40012900!$Z$26</f>
        <v>56.837167999999998</v>
      </c>
      <c r="Z26" s="2">
        <f>Summary40012900!$Z$27</f>
        <v>0</v>
      </c>
    </row>
    <row r="27" spans="1:26" x14ac:dyDescent="0.25">
      <c r="A27" s="2" t="str">
        <f>Summary40012900!$AA$2</f>
        <v>Singapore</v>
      </c>
      <c r="B27" s="2">
        <f>Summary40012900!$AA$3</f>
        <v>27.298211999999999</v>
      </c>
      <c r="C27" s="2">
        <f>Summary40012900!$AA$4</f>
        <v>32.367905999999998</v>
      </c>
      <c r="D27" s="2">
        <f>Summary40012900!$AA$5</f>
        <v>15.233288</v>
      </c>
      <c r="E27" s="2">
        <f>Summary40012900!$AA$6</f>
        <v>11.377623999999999</v>
      </c>
      <c r="F27" s="2">
        <f>Summary40012900!$AA$7</f>
        <v>10.182722999999999</v>
      </c>
      <c r="G27" s="2">
        <f>Summary40012900!$AA$8</f>
        <v>6.4981289999999996</v>
      </c>
      <c r="H27" s="2">
        <f>Summary40012900!$AA$9</f>
        <v>3.1779500000000001</v>
      </c>
      <c r="I27" s="2">
        <f>Summary40012900!$AA$10</f>
        <v>17.891476000000001</v>
      </c>
      <c r="J27" s="2">
        <f>Summary40012900!$AA$11</f>
        <v>64.521827999999999</v>
      </c>
      <c r="K27" s="2">
        <f>Summary40012900!$AA$12</f>
        <v>42.592081</v>
      </c>
      <c r="L27" s="2">
        <f>Summary40012900!$AA$13</f>
        <v>6.166671</v>
      </c>
      <c r="M27" s="2">
        <f>Summary40012900!$AA$14</f>
        <v>8.2549999999999998E-2</v>
      </c>
      <c r="N27" s="2">
        <f>Summary40012900!$AA$15</f>
        <v>0.72683399999999998</v>
      </c>
      <c r="O27" s="2">
        <f>Summary40012900!$AA$16</f>
        <v>5.9360999999999997E-2</v>
      </c>
      <c r="P27" s="2">
        <f>Summary40012900!$AA$17</f>
        <v>2.8170999999999998E-2</v>
      </c>
      <c r="Q27" s="2">
        <f>Summary40012900!$AA$18</f>
        <v>9.648799999999999E-2</v>
      </c>
      <c r="R27" s="2">
        <f>Summary40012900!$AA$19</f>
        <v>4.8277999999999995E-2</v>
      </c>
      <c r="S27" s="2">
        <f>Summary40012900!$AA$20</f>
        <v>0.50783400000000001</v>
      </c>
      <c r="T27" s="2">
        <f>Summary40012900!$AA$21</f>
        <v>1.4685E-2</v>
      </c>
      <c r="U27" s="2">
        <f>Summary40012900!$AA$22</f>
        <v>6.3675999999999996E-2</v>
      </c>
      <c r="V27" s="2">
        <f>Summary40012900!$AA$23</f>
        <v>5.7679999999999997E-3</v>
      </c>
      <c r="W27" s="2">
        <f>Summary40012900!$AA$24</f>
        <v>0.10557599999999999</v>
      </c>
      <c r="X27" s="2">
        <f>Summary40012900!$AA$25</f>
        <v>1.0536E-2</v>
      </c>
      <c r="Y27" s="2">
        <f>Summary40012900!$AA$26</f>
        <v>0.62456699999999998</v>
      </c>
      <c r="Z27" s="2">
        <f>Summary40012900!$AA$27</f>
        <v>0</v>
      </c>
    </row>
    <row r="28" spans="1:26" x14ac:dyDescent="0.25">
      <c r="A28" s="2" t="str">
        <f>Summary40012900!$AB$2</f>
        <v>Sri Lanka</v>
      </c>
      <c r="B28" s="2">
        <f>Summary40012900!$AB$3</f>
        <v>0</v>
      </c>
      <c r="C28" s="2">
        <f>Summary40012900!$AB$4</f>
        <v>0</v>
      </c>
      <c r="D28" s="2">
        <f>Summary40012900!$AB$5</f>
        <v>0</v>
      </c>
      <c r="E28" s="2">
        <f>Summary40012900!$AB$6</f>
        <v>21.541691</v>
      </c>
      <c r="F28" s="2">
        <f>Summary40012900!$AB$7</f>
        <v>20.911801999999998</v>
      </c>
      <c r="G28" s="2">
        <f>Summary40012900!$AB$8</f>
        <v>17.534116000000001</v>
      </c>
      <c r="H28" s="2">
        <f>Summary40012900!$AB$9</f>
        <v>14.913333</v>
      </c>
      <c r="I28" s="2">
        <f>Summary40012900!$AB$10</f>
        <v>21.363927</v>
      </c>
      <c r="J28" s="2">
        <f>Summary40012900!$AB$11</f>
        <v>26.178896999999999</v>
      </c>
      <c r="K28" s="2">
        <f>Summary40012900!$AB$12</f>
        <v>27.309092</v>
      </c>
      <c r="L28" s="2">
        <f>Summary40012900!$AB$13</f>
        <v>43.811640999999995</v>
      </c>
      <c r="M28" s="2">
        <f>Summary40012900!$AB$14</f>
        <v>53.233726999999995</v>
      </c>
      <c r="N28" s="2">
        <f>Summary40012900!$AB$15</f>
        <v>54.817066999999994</v>
      </c>
      <c r="O28" s="2">
        <f>Summary40012900!$AB$16</f>
        <v>36.515428999999997</v>
      </c>
      <c r="P28" s="2">
        <f>Summary40012900!$AB$17</f>
        <v>79.82182499999999</v>
      </c>
      <c r="Q28" s="2">
        <f>Summary40012900!$AB$18</f>
        <v>120.869367</v>
      </c>
      <c r="R28" s="2">
        <f>Summary40012900!$AB$19</f>
        <v>65.572172999999992</v>
      </c>
      <c r="S28" s="2">
        <f>Summary40012900!$AB$20</f>
        <v>49.801133</v>
      </c>
      <c r="T28" s="2">
        <f>Summary40012900!$AB$21</f>
        <v>36.122419999999998</v>
      </c>
      <c r="U28" s="2">
        <f>Summary40012900!$AB$22</f>
        <v>23.403724999999998</v>
      </c>
      <c r="V28" s="2">
        <f>Summary40012900!$AB$23</f>
        <v>26.495075999999997</v>
      </c>
      <c r="W28" s="2">
        <f>Summary40012900!$AB$24</f>
        <v>23.358072</v>
      </c>
      <c r="X28" s="2">
        <f>Summary40012900!$AB$25</f>
        <v>0</v>
      </c>
      <c r="Y28" s="2">
        <f>Summary40012900!$AB$26</f>
        <v>0</v>
      </c>
      <c r="Z28" s="2">
        <f>Summary40012900!$AB$27</f>
        <v>0</v>
      </c>
    </row>
    <row r="29" spans="1:26" x14ac:dyDescent="0.25">
      <c r="A29" s="2" t="str">
        <f>Summary40012900!$AC$2</f>
        <v>Taiwan</v>
      </c>
      <c r="B29" s="2">
        <f>Summary40012900!$AC$3</f>
        <v>0</v>
      </c>
      <c r="C29" s="2">
        <f>Summary40012900!$AC$4</f>
        <v>1.7426000000000001E-2</v>
      </c>
      <c r="D29" s="2">
        <f>Summary40012900!$AC$5</f>
        <v>0.52529199999999998</v>
      </c>
      <c r="E29" s="2">
        <f>Summary40012900!$AC$6</f>
        <v>0.54295799999999994</v>
      </c>
      <c r="F29" s="2">
        <f>Summary40012900!$AC$7</f>
        <v>0</v>
      </c>
      <c r="G29" s="2">
        <f>Summary40012900!$AC$8</f>
        <v>6.0999999999999999E-5</v>
      </c>
      <c r="H29" s="2">
        <f>Summary40012900!$AC$9</f>
        <v>0.15257499999999999</v>
      </c>
      <c r="I29" s="2">
        <f>Summary40012900!$AC$10</f>
        <v>0.4955</v>
      </c>
      <c r="J29" s="2">
        <f>Summary40012900!$AC$11</f>
        <v>0.28512399999999999</v>
      </c>
      <c r="K29" s="2">
        <f>Summary40012900!$AC$12</f>
        <v>1.239611</v>
      </c>
      <c r="L29" s="2">
        <f>Summary40012900!$AC$13</f>
        <v>3.0574330000000001</v>
      </c>
      <c r="M29" s="2">
        <f>Summary40012900!$AC$14</f>
        <v>1.9860959999999999</v>
      </c>
      <c r="N29" s="2">
        <f>Summary40012900!$AC$15</f>
        <v>6.3966969999999996</v>
      </c>
      <c r="O29" s="2">
        <f>Summary40012900!$AC$16</f>
        <v>2.4304509999999997</v>
      </c>
      <c r="P29" s="2">
        <f>Summary40012900!$AC$17</f>
        <v>6.0387729999999999</v>
      </c>
      <c r="Q29" s="2">
        <f>Summary40012900!$AC$18</f>
        <v>10.058377999999999</v>
      </c>
      <c r="R29" s="2">
        <f>Summary40012900!$AC$19</f>
        <v>7.0586219999999997</v>
      </c>
      <c r="S29" s="2">
        <f>Summary40012900!$AC$20</f>
        <v>9.2318359999999995</v>
      </c>
      <c r="T29" s="2">
        <f>Summary40012900!$AC$21</f>
        <v>4.6799049999999998</v>
      </c>
      <c r="U29" s="2">
        <f>Summary40012900!$AC$22</f>
        <v>2.1514359999999999</v>
      </c>
      <c r="V29" s="2">
        <f>Summary40012900!$AC$23</f>
        <v>2.5137489999999998</v>
      </c>
      <c r="W29" s="2">
        <f>Summary40012900!$AC$24</f>
        <v>5.5123299999999995</v>
      </c>
      <c r="X29" s="2">
        <f>Summary40012900!$AC$25</f>
        <v>1.489681</v>
      </c>
      <c r="Y29" s="2">
        <f>Summary40012900!$AC$26</f>
        <v>1.7111779999999999</v>
      </c>
      <c r="Z29" s="2">
        <f>Summary40012900!$AC$27</f>
        <v>0</v>
      </c>
    </row>
    <row r="30" spans="1:26" x14ac:dyDescent="0.25">
      <c r="A30" s="2" t="str">
        <f>Summary40012900!$AD$2</f>
        <v>Thailand</v>
      </c>
      <c r="B30" s="2">
        <f>Summary40012900!$AD$3</f>
        <v>497.44084599999996</v>
      </c>
      <c r="C30" s="2">
        <f>Summary40012900!$AD$4</f>
        <v>488.78103999999996</v>
      </c>
      <c r="D30" s="2">
        <f>Summary40012900!$AD$5</f>
        <v>372.628894</v>
      </c>
      <c r="E30" s="2">
        <f>Summary40012900!$AD$6</f>
        <v>340.08428699999996</v>
      </c>
      <c r="F30" s="2">
        <f>Summary40012900!$AD$7</f>
        <v>548.94991099999993</v>
      </c>
      <c r="G30" s="2">
        <f>Summary40012900!$AD$8</f>
        <v>488.07575199999997</v>
      </c>
      <c r="H30" s="2">
        <f>Summary40012900!$AD$9</f>
        <v>627.91734399999996</v>
      </c>
      <c r="I30" s="2">
        <f>Summary40012900!$AD$10</f>
        <v>1044.1708839999999</v>
      </c>
      <c r="J30" s="2">
        <f>Summary40012900!$AD$11</f>
        <v>1371.7233219999998</v>
      </c>
      <c r="K30" s="2">
        <f>Summary40012900!$AD$12</f>
        <v>1602.825556</v>
      </c>
      <c r="L30" s="2">
        <f>Summary40012900!$AD$13</f>
        <v>2258.510687</v>
      </c>
      <c r="M30" s="2">
        <f>Summary40012900!$AD$14</f>
        <v>641.04760399999998</v>
      </c>
      <c r="N30" s="2">
        <f>Summary40012900!$AD$15</f>
        <v>606.70941199999993</v>
      </c>
      <c r="O30" s="2">
        <f>Summary40012900!$AD$16</f>
        <v>368.30890899999997</v>
      </c>
      <c r="P30" s="2">
        <f>Summary40012900!$AD$17</f>
        <v>637.36019399999998</v>
      </c>
      <c r="Q30" s="2">
        <f>Summary40012900!$AD$18</f>
        <v>647.27728500000001</v>
      </c>
      <c r="R30" s="2">
        <f>Summary40012900!$AD$19</f>
        <v>318.274452</v>
      </c>
      <c r="S30" s="2">
        <f>Summary40012900!$AD$20</f>
        <v>256.03283599999997</v>
      </c>
      <c r="T30" s="2">
        <f>Summary40012900!$AD$21</f>
        <v>170.34445199999999</v>
      </c>
      <c r="U30" s="2">
        <f>Summary40012900!$AD$22</f>
        <v>109.49705999999999</v>
      </c>
      <c r="V30" s="2">
        <f>Summary40012900!$AD$23</f>
        <v>52.294159999999998</v>
      </c>
      <c r="W30" s="2">
        <f>Summary40012900!$AD$24</f>
        <v>183.24861099999998</v>
      </c>
      <c r="X30" s="2">
        <f>Summary40012900!$AD$25</f>
        <v>125.26353999999999</v>
      </c>
      <c r="Y30" s="2">
        <f>Summary40012900!$AD$26</f>
        <v>65.957765999999992</v>
      </c>
      <c r="Z30" s="2">
        <f>Summary40012900!$AD$27</f>
        <v>0</v>
      </c>
    </row>
    <row r="31" spans="1:26" x14ac:dyDescent="0.25">
      <c r="A31" s="2" t="str">
        <f>Summary40012900!$AE$2</f>
        <v>Turkey</v>
      </c>
      <c r="B31" s="2">
        <f>Summary40012900!$AE$3</f>
        <v>0.163494</v>
      </c>
      <c r="C31" s="2">
        <f>Summary40012900!$AE$4</f>
        <v>2.3814999999999999E-2</v>
      </c>
      <c r="D31" s="2">
        <f>Summary40012900!$AE$5</f>
        <v>4.9399999999999999E-2</v>
      </c>
      <c r="E31" s="2">
        <f>Summary40012900!$AE$6</f>
        <v>0.50667299999999993</v>
      </c>
      <c r="F31" s="2">
        <f>Summary40012900!$AE$7</f>
        <v>0.20918399999999998</v>
      </c>
      <c r="G31" s="2">
        <f>Summary40012900!$AE$8</f>
        <v>3.0602999999999998E-2</v>
      </c>
      <c r="H31" s="2">
        <f>Summary40012900!$AE$9</f>
        <v>3.4955E-2</v>
      </c>
      <c r="I31" s="2">
        <f>Summary40012900!$AE$10</f>
        <v>0.16355599999999998</v>
      </c>
      <c r="J31" s="2">
        <f>Summary40012900!$AE$11</f>
        <v>5.3814999999999995E-2</v>
      </c>
      <c r="K31" s="2">
        <f>Summary40012900!$AE$12</f>
        <v>3.7199999999999998E-3</v>
      </c>
      <c r="L31" s="2">
        <f>Summary40012900!$AE$13</f>
        <v>0.24216299999999999</v>
      </c>
      <c r="M31" s="2">
        <f>Summary40012900!$AE$14</f>
        <v>0.46732799999999997</v>
      </c>
      <c r="N31" s="2">
        <f>Summary40012900!$AE$15</f>
        <v>0.52846599999999999</v>
      </c>
      <c r="O31" s="2">
        <f>Summary40012900!$AE$16</f>
        <v>0.63885199999999998</v>
      </c>
      <c r="P31" s="2">
        <f>Summary40012900!$AE$17</f>
        <v>0.41594599999999998</v>
      </c>
      <c r="Q31" s="2">
        <f>Summary40012900!$AE$18</f>
        <v>0.60695900000000003</v>
      </c>
      <c r="R31" s="2">
        <f>Summary40012900!$AE$19</f>
        <v>1.3206979999999999</v>
      </c>
      <c r="S31" s="2">
        <f>Summary40012900!$AE$20</f>
        <v>0.72377099999999994</v>
      </c>
      <c r="T31" s="2">
        <f>Summary40012900!$AE$21</f>
        <v>0.853545</v>
      </c>
      <c r="U31" s="2">
        <f>Summary40012900!$AE$22</f>
        <v>0.35099599999999997</v>
      </c>
      <c r="V31" s="2">
        <f>Summary40012900!$AE$23</f>
        <v>0.20300099999999999</v>
      </c>
      <c r="W31" s="2">
        <f>Summary40012900!$AE$24</f>
        <v>0.34947299999999998</v>
      </c>
      <c r="X31" s="2">
        <f>Summary40012900!$AE$25</f>
        <v>0.27355999999999997</v>
      </c>
      <c r="Y31" s="2">
        <f>Summary40012900!$AE$26</f>
        <v>0.14830199999999999</v>
      </c>
      <c r="Z31" s="2">
        <f>Summary40012900!$AE$27</f>
        <v>0</v>
      </c>
    </row>
    <row r="32" spans="1:26" x14ac:dyDescent="0.25">
      <c r="A32" s="2" t="str">
        <f>Summary40012900!$AF$2</f>
        <v>USA</v>
      </c>
      <c r="B32" s="2">
        <f>Summary40012900!$AF$3</f>
        <v>13.113026999999999</v>
      </c>
      <c r="C32" s="2">
        <f>Summary40012900!$AF$4</f>
        <v>12.47921</v>
      </c>
      <c r="D32" s="2">
        <f>Summary40012900!$AF$5</f>
        <v>12.052057999999999</v>
      </c>
      <c r="E32" s="2">
        <f>Summary40012900!$AF$6</f>
        <v>15.624704999999999</v>
      </c>
      <c r="F32" s="2">
        <f>Summary40012900!$AF$7</f>
        <v>13.059318999999999</v>
      </c>
      <c r="G32" s="2">
        <f>Summary40012900!$AF$8</f>
        <v>12.35468</v>
      </c>
      <c r="H32" s="2">
        <f>Summary40012900!$AF$9</f>
        <v>15.595714999999998</v>
      </c>
      <c r="I32" s="2">
        <f>Summary40012900!$AF$10</f>
        <v>23.129777999999998</v>
      </c>
      <c r="J32" s="2">
        <f>Summary40012900!$AF$11</f>
        <v>17.133689</v>
      </c>
      <c r="K32" s="2">
        <f>Summary40012900!$AF$12</f>
        <v>16.441813</v>
      </c>
      <c r="L32" s="2">
        <f>Summary40012900!$AF$13</f>
        <v>24.203415</v>
      </c>
      <c r="M32" s="2">
        <f>Summary40012900!$AF$14</f>
        <v>15.899858999999999</v>
      </c>
      <c r="N32" s="2">
        <f>Summary40012900!$AF$15</f>
        <v>25.188703999999998</v>
      </c>
      <c r="O32" s="2">
        <f>Summary40012900!$AF$16</f>
        <v>26.028706</v>
      </c>
      <c r="P32" s="2">
        <f>Summary40012900!$AF$17</f>
        <v>42.251322999999999</v>
      </c>
      <c r="Q32" s="2">
        <f>Summary40012900!$AF$18</f>
        <v>44.541913000000001</v>
      </c>
      <c r="R32" s="2">
        <f>Summary40012900!$AF$19</f>
        <v>47.852160999999995</v>
      </c>
      <c r="S32" s="2">
        <f>Summary40012900!$AF$20</f>
        <v>37.525773999999998</v>
      </c>
      <c r="T32" s="2">
        <f>Summary40012900!$AF$21</f>
        <v>47.295831999999997</v>
      </c>
      <c r="U32" s="2">
        <f>Summary40012900!$AF$22</f>
        <v>31.378440999999999</v>
      </c>
      <c r="V32" s="2">
        <f>Summary40012900!$AF$23</f>
        <v>22.100677999999998</v>
      </c>
      <c r="W32" s="2">
        <f>Summary40012900!$AF$24</f>
        <v>34.178274000000002</v>
      </c>
      <c r="X32" s="2">
        <f>Summary40012900!$AF$25</f>
        <v>37.302315</v>
      </c>
      <c r="Y32" s="2">
        <f>Summary40012900!$AF$26</f>
        <v>13.563861999999999</v>
      </c>
      <c r="Z32" s="2">
        <f>Summary40012900!$AF$27</f>
        <v>9.8944489999999998</v>
      </c>
    </row>
    <row r="33" spans="1:26" x14ac:dyDescent="0.25">
      <c r="A33" s="2" t="str">
        <f>Summary40012900!$AG$2</f>
        <v>Viet Nam</v>
      </c>
      <c r="B33" s="2">
        <f>Summary40012900!$AG$3</f>
        <v>0</v>
      </c>
      <c r="C33" s="2">
        <f>Summary40012900!$AG$4</f>
        <v>0</v>
      </c>
      <c r="D33" s="2">
        <f>Summary40012900!$AG$5</f>
        <v>0</v>
      </c>
      <c r="E33" s="2">
        <f>Summary40012900!$AG$6</f>
        <v>0</v>
      </c>
      <c r="F33" s="2">
        <f>Summary40012900!$AG$7</f>
        <v>9.2999999999999999E-2</v>
      </c>
      <c r="G33" s="2">
        <f>Summary40012900!$AG$8</f>
        <v>1.5612649999999999</v>
      </c>
      <c r="H33" s="2">
        <f>Summary40012900!$AG$9</f>
        <v>59.535616999999995</v>
      </c>
      <c r="I33" s="2">
        <f>Summary40012900!$AG$10</f>
        <v>74.894447999999997</v>
      </c>
      <c r="J33" s="2">
        <f>Summary40012900!$AG$11</f>
        <v>161.21756199999999</v>
      </c>
      <c r="K33" s="2">
        <f>Summary40012900!$AG$12</f>
        <v>434.420772</v>
      </c>
      <c r="L33" s="2">
        <f>Summary40012900!$AG$13</f>
        <v>608.958393</v>
      </c>
      <c r="M33" s="2">
        <f>Summary40012900!$AG$14</f>
        <v>669.88565799999992</v>
      </c>
      <c r="N33" s="2">
        <f>Summary40012900!$AG$15</f>
        <v>916.69433199999992</v>
      </c>
      <c r="O33" s="2">
        <f>Summary40012900!$AG$16</f>
        <v>692.93744399999991</v>
      </c>
      <c r="P33" s="2">
        <f>Summary40012900!$AG$17</f>
        <v>1051.7634069999999</v>
      </c>
      <c r="Q33" s="2">
        <f>Summary40012900!$AG$18</f>
        <v>1253.9601969999999</v>
      </c>
      <c r="R33" s="2">
        <f>Summary40012900!$AG$19</f>
        <v>26.634115999999999</v>
      </c>
      <c r="S33" s="2">
        <f>Summary40012900!$AG$20</f>
        <v>8.0725040000000003</v>
      </c>
      <c r="T33" s="2">
        <f>Summary40012900!$AG$21</f>
        <v>2.1286679999999998</v>
      </c>
      <c r="U33" s="2">
        <f>Summary40012900!$AG$22</f>
        <v>1.279496</v>
      </c>
      <c r="V33" s="2">
        <f>Summary40012900!$AG$23</f>
        <v>0.71311099999999994</v>
      </c>
      <c r="W33" s="2">
        <f>Summary40012900!$AG$24</f>
        <v>1.059356</v>
      </c>
      <c r="X33" s="2">
        <f>Summary40012900!$AG$25</f>
        <v>0.74406499999999998</v>
      </c>
      <c r="Y33" s="2">
        <f>Summary40012900!$AG$26</f>
        <v>0.42029699999999998</v>
      </c>
      <c r="Z33" s="2">
        <f>Summary40012900!$AG$27</f>
        <v>0</v>
      </c>
    </row>
    <row r="34" spans="1:26" x14ac:dyDescent="0.25">
      <c r="A34" s="2" t="str">
        <f>Summary40012900!$AH$2</f>
        <v>Rest of World</v>
      </c>
      <c r="B34" s="2">
        <f>Summary40012900!$AH$3</f>
        <v>2.2481399999999998</v>
      </c>
      <c r="C34" s="2">
        <f>Summary40012900!$AH$4</f>
        <v>3.2744389999999997</v>
      </c>
      <c r="D34" s="2">
        <f>Summary40012900!$AH$5</f>
        <v>1.7850279999999998</v>
      </c>
      <c r="E34" s="2">
        <f>Summary40012900!$AH$6</f>
        <v>2.787846</v>
      </c>
      <c r="F34" s="2">
        <f>Summary40012900!$AH$7</f>
        <v>1.114744</v>
      </c>
      <c r="G34" s="2">
        <f>Summary40012900!$AH$8</f>
        <v>1.2756999999999998</v>
      </c>
      <c r="H34" s="2">
        <f>Summary40012900!$AH$9</f>
        <v>1.370193</v>
      </c>
      <c r="I34" s="2">
        <f>Summary40012900!$AH$10</f>
        <v>3.1494979999999999</v>
      </c>
      <c r="J34" s="2">
        <f>Summary40012900!$AH$11</f>
        <v>3.284087</v>
      </c>
      <c r="K34" s="2">
        <f>Summary40012900!$AH$12</f>
        <v>3.689168</v>
      </c>
      <c r="L34" s="2">
        <f>Summary40012900!$AH$13</f>
        <v>3.9383139999999996</v>
      </c>
      <c r="M34" s="2">
        <f>Summary40012900!$AH$14</f>
        <v>5.3286449999999999</v>
      </c>
      <c r="N34" s="2">
        <f>Summary40012900!$AH$15</f>
        <v>4.0568539999999995</v>
      </c>
      <c r="O34" s="2">
        <f>Summary40012900!$AH$16</f>
        <v>2.2913600000000001</v>
      </c>
      <c r="P34" s="2">
        <f>Summary40012900!$AH$17</f>
        <v>3.672183</v>
      </c>
      <c r="Q34" s="2">
        <f>Summary40012900!$AH$18</f>
        <v>8.2430385999999984</v>
      </c>
      <c r="R34" s="2">
        <f>Summary40012900!$AH$19</f>
        <v>6.3546507999999999</v>
      </c>
      <c r="S34" s="2">
        <f>Summary40012900!$AH$20</f>
        <v>5.1343699999999997</v>
      </c>
      <c r="T34" s="2">
        <f>Summary40012900!$AH$21</f>
        <v>3.0468139999999999</v>
      </c>
      <c r="U34" s="2">
        <f>Summary40012900!$AH$22</f>
        <v>2.4169119999999999</v>
      </c>
      <c r="V34" s="2">
        <f>Summary40012900!$AH$23</f>
        <v>2.2988659999999999</v>
      </c>
      <c r="W34" s="2">
        <f>Summary40012900!$AH$24</f>
        <v>2.0416069999999999</v>
      </c>
      <c r="X34" s="2">
        <f>Summary40012900!$AH$25</f>
        <v>1.8723509999999999</v>
      </c>
      <c r="Y34" s="2">
        <f>Summary40012900!$AH$26</f>
        <v>2.4290940000000001</v>
      </c>
      <c r="Z34" s="2">
        <f>Summary40012900!$AH$27</f>
        <v>2.319823</v>
      </c>
    </row>
    <row r="36" spans="1:26" x14ac:dyDescent="0.25">
      <c r="B36" s="6">
        <f>Summary40012900!$B$3</f>
        <v>922.81924199999992</v>
      </c>
      <c r="C36" s="6">
        <f>Summary40012900!$B$4</f>
        <v>617.879189</v>
      </c>
      <c r="D36" s="6">
        <f>Summary40012900!$B$5</f>
        <v>436.347531</v>
      </c>
      <c r="E36" s="6">
        <f>Summary40012900!$B$6</f>
        <v>375.41356300000001</v>
      </c>
      <c r="F36" s="6">
        <f>Summary40012900!$B$7</f>
        <v>438.66481299999998</v>
      </c>
      <c r="G36" s="6">
        <f>Summary40012900!$B$8</f>
        <v>425.51731000000001</v>
      </c>
      <c r="H36" s="6">
        <f>Summary40012900!$B$9</f>
        <v>495.14702699999998</v>
      </c>
      <c r="I36" s="6">
        <f>Summary40012900!$B$10</f>
        <v>802.90965599999993</v>
      </c>
      <c r="J36" s="6">
        <f>0+(Summary40012900!$B$11)</f>
        <v>1111.550201</v>
      </c>
      <c r="K36" s="6">
        <f>0+(Summary40012900!$B$12)</f>
        <v>1080.7289879999998</v>
      </c>
      <c r="L36" s="6">
        <f>Summary40012900!$B$13</f>
        <v>1764.642147</v>
      </c>
      <c r="M36" s="6">
        <f>Summary40012900!$B$14</f>
        <v>2041.383061</v>
      </c>
      <c r="N36" s="6">
        <f>Summary40012900!$B$15</f>
        <v>2153.1371039999999</v>
      </c>
      <c r="O36" s="6">
        <f>Summary40012900!$B$16</f>
        <v>1654.6383269999999</v>
      </c>
      <c r="P36" s="6">
        <f>Summary40012900!$B$17</f>
        <v>2730.3713049999997</v>
      </c>
      <c r="Q36" s="6">
        <f>Summary40012900!$B$18</f>
        <v>3811.7883114000001</v>
      </c>
      <c r="R36" s="6">
        <f>Summary40012900!$B$19</f>
        <v>2686.8098918000001</v>
      </c>
      <c r="S36" s="6">
        <f>Summary40012900!$B$20</f>
        <v>2498.4229459999997</v>
      </c>
      <c r="T36" s="6">
        <f>Summary40012900!$B$21</f>
        <v>1957.3128839999999</v>
      </c>
      <c r="U36" s="6">
        <f>Summary40012900!$B$22</f>
        <v>1465.341872</v>
      </c>
      <c r="V36" s="6">
        <f>Summary40012900!$B$23</f>
        <v>1488.1059989999999</v>
      </c>
      <c r="W36" s="6">
        <f>Summary40012900!$B$24</f>
        <v>2046.6342789999999</v>
      </c>
      <c r="X36" s="6">
        <f>Summary40012900!$B$25</f>
        <v>1781.020806</v>
      </c>
      <c r="Y36" s="6">
        <f>Summary40012900!$B$26</f>
        <v>1701.5881529999999</v>
      </c>
      <c r="Z36" s="6">
        <f>Summary40012900!$B$27</f>
        <v>102.02474599999999</v>
      </c>
    </row>
    <row r="38" spans="1:26" ht="13" x14ac:dyDescent="0.3">
      <c r="A38" t="s">
        <v>46</v>
      </c>
      <c r="B38" s="62">
        <f>SUM(B4:B5)</f>
        <v>28.616670999999997</v>
      </c>
      <c r="C38" s="62">
        <f t="shared" ref="C38:Z38" si="1">SUM(C4:C5)</f>
        <v>30.106977000000001</v>
      </c>
      <c r="D38" s="62">
        <f t="shared" si="1"/>
        <v>20.844436999999999</v>
      </c>
      <c r="E38" s="62">
        <f t="shared" si="1"/>
        <v>12.061828999999999</v>
      </c>
      <c r="F38" s="62">
        <f t="shared" si="1"/>
        <v>6.34375</v>
      </c>
      <c r="G38" s="62">
        <f t="shared" si="1"/>
        <v>5.0246529999999998</v>
      </c>
      <c r="H38" s="62">
        <f t="shared" si="1"/>
        <v>6.3457350000000003</v>
      </c>
      <c r="I38" s="62">
        <f t="shared" si="1"/>
        <v>9.8612680000000008</v>
      </c>
      <c r="J38" s="62">
        <f t="shared" si="1"/>
        <v>7.1049350000000002</v>
      </c>
      <c r="K38" s="62">
        <f t="shared" si="1"/>
        <v>9.086017</v>
      </c>
      <c r="L38" s="62">
        <f t="shared" si="1"/>
        <v>10.150793</v>
      </c>
      <c r="M38" s="62">
        <f t="shared" si="1"/>
        <v>8.415934</v>
      </c>
      <c r="N38" s="62">
        <f t="shared" si="1"/>
        <v>13.055232999999999</v>
      </c>
      <c r="O38" s="62">
        <f t="shared" si="1"/>
        <v>6.9298169999999999</v>
      </c>
      <c r="P38" s="62">
        <f t="shared" si="1"/>
        <v>15.986366999999998</v>
      </c>
      <c r="Q38" s="62">
        <f t="shared" si="1"/>
        <v>23.987514999999998</v>
      </c>
      <c r="R38" s="62">
        <f t="shared" si="1"/>
        <v>11.727417000000001</v>
      </c>
      <c r="S38" s="62">
        <f t="shared" si="1"/>
        <v>10.977202999999999</v>
      </c>
      <c r="T38" s="62">
        <f t="shared" si="1"/>
        <v>8.5700490000000009</v>
      </c>
      <c r="U38" s="62">
        <f t="shared" si="1"/>
        <v>5.9701069999999996</v>
      </c>
      <c r="V38" s="62">
        <f t="shared" si="1"/>
        <v>5.5185969999999998</v>
      </c>
      <c r="W38" s="62">
        <f t="shared" si="1"/>
        <v>6.9298939999999991</v>
      </c>
      <c r="X38" s="62">
        <f t="shared" si="1"/>
        <v>4.5301689999999999</v>
      </c>
      <c r="Y38" s="62">
        <f t="shared" si="1"/>
        <v>4.3837570000000001</v>
      </c>
      <c r="Z38" s="62">
        <f t="shared" si="1"/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4E11-4968-457E-8D34-046F02D34E40}">
  <dimension ref="A1:AJ27"/>
  <sheetViews>
    <sheetView workbookViewId="0">
      <pane xSplit="2" ySplit="2" topLeftCell="C3" activePane="bottomRight" state="frozen"/>
      <selection activeCell="N9" sqref="N9"/>
      <selection pane="topRight" activeCell="N9" sqref="N9"/>
      <selection pane="bottomLeft" activeCell="N9" sqref="N9"/>
      <selection pane="bottomRight" activeCell="N9" sqref="N9"/>
    </sheetView>
  </sheetViews>
  <sheetFormatPr defaultRowHeight="13" x14ac:dyDescent="0.3"/>
  <cols>
    <col min="20" max="20" width="9" style="3" customWidth="1"/>
    <col min="30" max="30" width="9" style="7" customWidth="1"/>
  </cols>
  <sheetData>
    <row r="1" spans="1:36" x14ac:dyDescent="0.3">
      <c r="A1" s="49">
        <f>'[2]2000'!BQ$1</f>
        <v>400110</v>
      </c>
      <c r="D1" s="65"/>
      <c r="Q1" s="3"/>
    </row>
    <row r="2" spans="1:36" ht="12.5" x14ac:dyDescent="0.25">
      <c r="B2" t="s">
        <v>1</v>
      </c>
      <c r="C2" s="5" t="str">
        <f>'[2]2000'!BQ$4</f>
        <v>EU-28</v>
      </c>
      <c r="D2" s="50" t="str">
        <f>'[2]2000'!BR$4</f>
        <v>China</v>
      </c>
      <c r="E2" s="50" t="str">
        <f>'[2]2000'!BS$4</f>
        <v>Hong Kong</v>
      </c>
      <c r="F2" s="50" t="str">
        <f>'[2]2000'!BT$4</f>
        <v>Australia</v>
      </c>
      <c r="G2" s="50" t="str">
        <f>'[2]2000'!BU$4</f>
        <v>Brazil</v>
      </c>
      <c r="H2" s="50" t="str">
        <f>'[2]2000'!BV$4</f>
        <v>Cambodia</v>
      </c>
      <c r="I2" s="4" t="str">
        <f>'[2]2000'!BW$4</f>
        <v>Cameroon</v>
      </c>
      <c r="J2" s="4" t="str">
        <f>'[2]2000'!BX$4</f>
        <v>Canada</v>
      </c>
      <c r="K2" s="50" t="str">
        <f>'[2]2000'!BY$4</f>
        <v>Côte d'Ivoire</v>
      </c>
      <c r="L2" s="50" t="str">
        <f>'[2]2000'!BZ$4</f>
        <v>Gabon</v>
      </c>
      <c r="M2" s="50" t="str">
        <f>'[2]2000'!CA$4</f>
        <v>Ghana</v>
      </c>
      <c r="N2" s="4" t="str">
        <f>'[2]2000'!CB$4</f>
        <v>Guatemala</v>
      </c>
      <c r="O2" s="50" t="str">
        <f>'[2]2000'!CC$4</f>
        <v>Guinea</v>
      </c>
      <c r="P2" s="50" t="str">
        <f>'[2]2000'!CD$4</f>
        <v>India</v>
      </c>
      <c r="Q2" s="4" t="str">
        <f>'[2]2000'!CE$4</f>
        <v>Indonesia</v>
      </c>
      <c r="R2" s="4" t="str">
        <f>'[2]2000'!CF$4</f>
        <v>Japan</v>
      </c>
      <c r="S2" s="4" t="str">
        <f>'[2]2000'!CG$4</f>
        <v>Korea, South</v>
      </c>
      <c r="T2" s="4" t="str">
        <f>'[2]2000'!CH$4</f>
        <v>Laos</v>
      </c>
      <c r="U2" s="4" t="str">
        <f>'[2]2000'!CI$4</f>
        <v>Malawi</v>
      </c>
      <c r="V2" s="50" t="str">
        <f>'[2]2000'!CJ$4</f>
        <v>Malaysia</v>
      </c>
      <c r="W2" s="50" t="str">
        <f>'[2]2000'!CK$4</f>
        <v>Mexico</v>
      </c>
      <c r="X2" s="50" t="str">
        <f>'[2]2000'!CL$4</f>
        <v>Myanmar</v>
      </c>
      <c r="Y2" s="50" t="str">
        <f>'[2]2000'!CM$4</f>
        <v>Nigeria</v>
      </c>
      <c r="Z2" s="50" t="str">
        <f>'[2]2000'!CN$4</f>
        <v>Philippines</v>
      </c>
      <c r="AA2" s="50" t="str">
        <f>'[2]2000'!CO$4</f>
        <v>Singapore</v>
      </c>
      <c r="AB2" s="50" t="str">
        <f>'[2]2000'!CP$4</f>
        <v>Sri Lanka</v>
      </c>
      <c r="AC2" s="50" t="str">
        <f>'[2]2000'!CQ$4</f>
        <v>Taiwan</v>
      </c>
      <c r="AD2" s="4" t="str">
        <f>'[2]2000'!CR$4</f>
        <v>Thailand</v>
      </c>
      <c r="AE2" s="4" t="str">
        <f>'[2]2000'!CS$4</f>
        <v>Turkey</v>
      </c>
      <c r="AF2" s="50" t="str">
        <f>'[2]2000'!CT$4</f>
        <v>USA</v>
      </c>
      <c r="AG2" s="50" t="str">
        <f>'[2]2000'!CU$4</f>
        <v>Viet Nam</v>
      </c>
      <c r="AH2" s="50" t="str">
        <f>'[2]2000'!CV$4</f>
        <v>Rest of World</v>
      </c>
      <c r="AI2" s="5" t="str">
        <f>'[2]2000'!BQ$4</f>
        <v>EU-28</v>
      </c>
      <c r="AJ2" s="61" t="str">
        <f>'[2]2000'!CX$4</f>
        <v>Intra-EU</v>
      </c>
    </row>
    <row r="3" spans="1:36" ht="12.5" x14ac:dyDescent="0.25">
      <c r="A3">
        <v>1996</v>
      </c>
      <c r="B3" s="2">
        <f>'[3]1996'!CW$3</f>
        <v>922.81924199999992</v>
      </c>
      <c r="C3" s="5">
        <f>AI3-AJ3</f>
        <v>5.7640099999999954</v>
      </c>
      <c r="D3" s="50">
        <f>'[3]1996'!BR$3</f>
        <v>0.103254</v>
      </c>
      <c r="E3" s="50">
        <f>'[3]1996'!BS$3</f>
        <v>35.603946000000001</v>
      </c>
      <c r="F3" s="50">
        <f>'[3]1996'!BT$3</f>
        <v>0.231269</v>
      </c>
      <c r="G3" s="50">
        <f>'[3]1996'!BU$3</f>
        <v>2.8909999999999999E-3</v>
      </c>
      <c r="H3" s="50">
        <f>'[3]1996'!BV$3</f>
        <v>0</v>
      </c>
      <c r="I3" s="4">
        <f>'[3]1996'!BW$3</f>
        <v>4.09199</v>
      </c>
      <c r="J3" s="4">
        <f>'[3]1996'!BX$3</f>
        <v>0.45605599999999996</v>
      </c>
      <c r="K3" s="50">
        <f>'[3]1996'!BY$3</f>
        <v>3.7354259999999999</v>
      </c>
      <c r="L3" s="50">
        <f>'[3]1996'!BZ$3</f>
        <v>0</v>
      </c>
      <c r="M3" s="50">
        <f>'[3]1996'!CA$3</f>
        <v>6.8331900000000001</v>
      </c>
      <c r="N3" s="4">
        <f>'[3]1996'!CB$3</f>
        <v>30.493684999999999</v>
      </c>
      <c r="O3" s="50">
        <f>'[3]1996'!CC$3</f>
        <v>0</v>
      </c>
      <c r="P3" s="50">
        <f>'[3]1996'!CD$3</f>
        <v>4.1922280000000001</v>
      </c>
      <c r="Q3" s="4">
        <f>'[3]1996'!CE$3</f>
        <v>43.938829999999996</v>
      </c>
      <c r="R3" s="4">
        <f>'[3]1996'!CF$3</f>
        <v>3.6828E-2</v>
      </c>
      <c r="S3" s="4">
        <f>'[3]1996'!CG$3</f>
        <v>0.73213299999999992</v>
      </c>
      <c r="T3" s="4">
        <f>'[3]1996'!CH$3</f>
        <v>0</v>
      </c>
      <c r="U3" s="4">
        <f>'[3]1996'!CI$3</f>
        <v>0.14292099999999999</v>
      </c>
      <c r="V3" s="50">
        <f>'[3]1996'!CJ$3</f>
        <v>208.05907499999998</v>
      </c>
      <c r="W3" s="50">
        <f>'[3]1996'!CK$3</f>
        <v>0.15484100000000001</v>
      </c>
      <c r="X3" s="50">
        <f>'[3]1996'!CL$3</f>
        <v>0</v>
      </c>
      <c r="Y3" s="50">
        <f>'[3]1996'!CM$3</f>
        <v>142.292429</v>
      </c>
      <c r="Z3" s="50">
        <f>'[3]1996'!CN$3</f>
        <v>0</v>
      </c>
      <c r="AA3" s="50">
        <f>'[3]1996'!CO$3</f>
        <v>28.180672999999999</v>
      </c>
      <c r="AB3" s="50">
        <f>'[3]1996'!CP$3</f>
        <v>0</v>
      </c>
      <c r="AC3" s="50">
        <f>'[3]1996'!CQ$3</f>
        <v>0</v>
      </c>
      <c r="AD3" s="4">
        <f>'[3]1996'!CR$3</f>
        <v>341.887406</v>
      </c>
      <c r="AE3" s="4">
        <f>'[3]1996'!CS$3</f>
        <v>6.1912999999999996E-2</v>
      </c>
      <c r="AF3" s="50">
        <f>'[3]1996'!CT$3</f>
        <v>32.411729999999999</v>
      </c>
      <c r="AG3" s="50">
        <f>'[3]1996'!CU$3</f>
        <v>0</v>
      </c>
      <c r="AH3" s="50">
        <f>'[3]1996'!CV$3</f>
        <v>1.6013109999999999</v>
      </c>
      <c r="AI3" s="5">
        <f>'[3]1996'!BQ$3</f>
        <v>37.575216999999995</v>
      </c>
      <c r="AJ3" s="61">
        <f>'[3]1996'!CX$3</f>
        <v>31.811207</v>
      </c>
    </row>
    <row r="4" spans="1:36" ht="12.5" x14ac:dyDescent="0.25">
      <c r="A4">
        <f t="shared" ref="A4:A27" si="0">1+A3</f>
        <v>1997</v>
      </c>
      <c r="B4" s="2">
        <f>'[3]1997'!CW$3</f>
        <v>617.879189</v>
      </c>
      <c r="C4" s="5">
        <f t="shared" ref="C4:C27" si="1">AI4-AJ4</f>
        <v>6.9798569999999991</v>
      </c>
      <c r="D4" s="50">
        <f>'[3]1997'!BR$3</f>
        <v>0.67484699999999997</v>
      </c>
      <c r="E4" s="50">
        <f>'[3]1997'!BS$3</f>
        <v>29.240952</v>
      </c>
      <c r="F4" s="50">
        <f>'[3]1997'!BT$3</f>
        <v>6.9314000000000001E-2</v>
      </c>
      <c r="G4" s="50">
        <f>'[3]1997'!BU$3</f>
        <v>2.9719999999999998E-3</v>
      </c>
      <c r="H4" s="50">
        <f>'[3]1997'!BV$3</f>
        <v>0</v>
      </c>
      <c r="I4" s="4">
        <f>'[3]1997'!BW$3</f>
        <v>5.077642</v>
      </c>
      <c r="J4" s="4">
        <f>'[3]1997'!BX$3</f>
        <v>0.26954899999999998</v>
      </c>
      <c r="K4" s="50">
        <f>'[3]1997'!BY$3</f>
        <v>2.5456149999999997</v>
      </c>
      <c r="L4" s="50">
        <f>'[3]1997'!BZ$3</f>
        <v>0</v>
      </c>
      <c r="M4" s="50">
        <f>'[3]1997'!CA$3</f>
        <v>2.7634539999999999</v>
      </c>
      <c r="N4" s="4">
        <f>'[3]1997'!CB$3</f>
        <v>23.450336999999998</v>
      </c>
      <c r="O4" s="50">
        <f>'[3]1997'!CC$3</f>
        <v>0</v>
      </c>
      <c r="P4" s="50">
        <f>'[3]1997'!CD$3</f>
        <v>1.150088</v>
      </c>
      <c r="Q4" s="4">
        <f>'[3]1997'!CE$3</f>
        <v>26.035153999999999</v>
      </c>
      <c r="R4" s="4">
        <f>'[3]1997'!CF$3</f>
        <v>7.0058999999999996E-2</v>
      </c>
      <c r="S4" s="4">
        <f>'[3]1997'!CG$3</f>
        <v>1.7536959999999999</v>
      </c>
      <c r="T4" s="4">
        <f>'[3]1997'!CH$3</f>
        <v>0</v>
      </c>
      <c r="U4" s="4">
        <f>'[3]1997'!CI$3</f>
        <v>0.81896399999999991</v>
      </c>
      <c r="V4" s="50">
        <f>'[3]1997'!CJ$3</f>
        <v>160.03575799999999</v>
      </c>
      <c r="W4" s="50">
        <f>'[3]1997'!CK$3</f>
        <v>0.19836799999999999</v>
      </c>
      <c r="X4" s="50">
        <f>'[3]1997'!CL$3</f>
        <v>0</v>
      </c>
      <c r="Y4" s="50">
        <f>'[3]1997'!CM$3</f>
        <v>3.684545</v>
      </c>
      <c r="Z4" s="50">
        <f>'[3]1997'!CN$3</f>
        <v>5.9999999999999995E-5</v>
      </c>
      <c r="AA4" s="50">
        <f>'[3]1997'!CO$3</f>
        <v>20.482875999999997</v>
      </c>
      <c r="AB4" s="50">
        <f>'[3]1997'!CP$3</f>
        <v>0</v>
      </c>
      <c r="AC4" s="50">
        <f>'[3]1997'!CQ$3</f>
        <v>1.3814999999999999E-2</v>
      </c>
      <c r="AD4" s="4">
        <f>'[3]1997'!CR$3</f>
        <v>273.50646499999999</v>
      </c>
      <c r="AE4" s="4">
        <f>'[3]1997'!CS$3</f>
        <v>5.7669999999999996E-3</v>
      </c>
      <c r="AF4" s="50">
        <f>'[3]1997'!CT$3</f>
        <v>30.496676999999998</v>
      </c>
      <c r="AG4" s="50">
        <f>'[3]1997'!CU$3</f>
        <v>0</v>
      </c>
      <c r="AH4" s="50">
        <f>'[3]1997'!CV$3</f>
        <v>0.79192099999999999</v>
      </c>
      <c r="AI4" s="5">
        <f>'[3]1997'!BQ$3</f>
        <v>34.740293999999999</v>
      </c>
      <c r="AJ4" s="61">
        <f>'[3]1997'!CX$3</f>
        <v>27.760437</v>
      </c>
    </row>
    <row r="5" spans="1:36" ht="12.5" x14ac:dyDescent="0.25">
      <c r="A5">
        <f t="shared" si="0"/>
        <v>1998</v>
      </c>
      <c r="B5" s="2">
        <f>'[3]1998'!CW$3</f>
        <v>436.347531</v>
      </c>
      <c r="C5" s="5">
        <f t="shared" si="1"/>
        <v>6.1319160000000004</v>
      </c>
      <c r="D5" s="50">
        <f>'[3]1998'!BR$3</f>
        <v>0.72350399999999992</v>
      </c>
      <c r="E5" s="50">
        <f>'[3]1998'!BS$3</f>
        <v>20.951264999999999</v>
      </c>
      <c r="F5" s="50">
        <f>'[3]1998'!BT$3</f>
        <v>2.4815999999999998E-2</v>
      </c>
      <c r="G5" s="50">
        <f>'[3]1998'!BU$3</f>
        <v>1.5325E-2</v>
      </c>
      <c r="H5" s="50">
        <f>'[3]1998'!BV$3</f>
        <v>0</v>
      </c>
      <c r="I5" s="4">
        <f>'[3]1998'!BW$3</f>
        <v>0</v>
      </c>
      <c r="J5" s="4">
        <f>'[3]1998'!BX$3</f>
        <v>0.440969</v>
      </c>
      <c r="K5" s="50">
        <f>'[3]1998'!BY$3</f>
        <v>2.216154</v>
      </c>
      <c r="L5" s="50">
        <f>'[3]1998'!BZ$3</f>
        <v>0</v>
      </c>
      <c r="M5" s="50">
        <f>'[3]1998'!CA$3</f>
        <v>0.23210499999999998</v>
      </c>
      <c r="N5" s="4">
        <f>'[3]1998'!CB$3</f>
        <v>16.372910000000001</v>
      </c>
      <c r="O5" s="50">
        <f>'[3]1998'!CC$3</f>
        <v>0</v>
      </c>
      <c r="P5" s="50">
        <f>'[3]1998'!CD$3</f>
        <v>0.47853899999999999</v>
      </c>
      <c r="Q5" s="4">
        <f>'[3]1998'!CE$3</f>
        <v>13.984981999999999</v>
      </c>
      <c r="R5" s="4">
        <f>'[3]1998'!CF$3</f>
        <v>0.109927</v>
      </c>
      <c r="S5" s="4">
        <f>'[3]1998'!CG$3</f>
        <v>0.328434</v>
      </c>
      <c r="T5" s="4">
        <f>'[3]1998'!CH$3</f>
        <v>0</v>
      </c>
      <c r="U5" s="4">
        <f>'[3]1998'!CI$3</f>
        <v>0.18223399999999998</v>
      </c>
      <c r="V5" s="50">
        <f>'[3]1998'!CJ$3</f>
        <v>88.138750000000002</v>
      </c>
      <c r="W5" s="50">
        <f>'[3]1998'!CK$3</f>
        <v>0.28501799999999999</v>
      </c>
      <c r="X5" s="50">
        <f>'[3]1998'!CL$3</f>
        <v>0</v>
      </c>
      <c r="Y5" s="50">
        <f>'[3]1998'!CM$3</f>
        <v>1.197416</v>
      </c>
      <c r="Z5" s="50">
        <f>'[3]1998'!CN$3</f>
        <v>3.7329999999999998E-3</v>
      </c>
      <c r="AA5" s="50">
        <f>'[3]1998'!CO$3</f>
        <v>14.369565999999999</v>
      </c>
      <c r="AB5" s="50">
        <f>'[3]1998'!CP$3</f>
        <v>0</v>
      </c>
      <c r="AC5" s="50">
        <f>'[3]1998'!CQ$3</f>
        <v>0.423821</v>
      </c>
      <c r="AD5" s="4">
        <f>'[3]1998'!CR$3</f>
        <v>216.55504499999998</v>
      </c>
      <c r="AE5" s="4">
        <f>'[3]1998'!CS$3</f>
        <v>2.0147999999999999E-2</v>
      </c>
      <c r="AF5" s="50">
        <f>'[3]1998'!CT$3</f>
        <v>27.539486999999998</v>
      </c>
      <c r="AG5" s="50">
        <f>'[3]1998'!CU$3</f>
        <v>0</v>
      </c>
      <c r="AH5" s="50">
        <f>'[3]1998'!CV$3</f>
        <v>1.128458</v>
      </c>
      <c r="AI5" s="5">
        <f>'[3]1998'!BQ$3</f>
        <v>30.624924999999998</v>
      </c>
      <c r="AJ5" s="61">
        <f>'[3]1998'!CX$3</f>
        <v>24.493008999999997</v>
      </c>
    </row>
    <row r="6" spans="1:36" ht="12.5" x14ac:dyDescent="0.25">
      <c r="A6">
        <f t="shared" si="0"/>
        <v>1999</v>
      </c>
      <c r="B6" s="2">
        <f>'[3]1999'!CW$3</f>
        <v>375.41356300000001</v>
      </c>
      <c r="C6" s="5">
        <f t="shared" si="1"/>
        <v>5.2332080000000012</v>
      </c>
      <c r="D6" s="50">
        <f>'[3]1999'!BR$3</f>
        <v>0.206484</v>
      </c>
      <c r="E6" s="50">
        <f>'[3]1999'!BS$3</f>
        <v>15.128373999999999</v>
      </c>
      <c r="F6" s="50">
        <f>'[3]1999'!BT$3</f>
        <v>1.0077430000000001</v>
      </c>
      <c r="G6" s="50">
        <f>'[3]1999'!BU$3</f>
        <v>4.091E-3</v>
      </c>
      <c r="H6" s="50">
        <f>'[3]1999'!BV$3</f>
        <v>0</v>
      </c>
      <c r="I6" s="4">
        <f>'[3]1999'!BW$3</f>
        <v>0</v>
      </c>
      <c r="J6" s="4">
        <f>'[3]1999'!BX$3</f>
        <v>0.146179</v>
      </c>
      <c r="K6" s="50">
        <f>'[3]1999'!BY$3</f>
        <v>1.305858</v>
      </c>
      <c r="L6" s="50">
        <f>'[3]1999'!BZ$3</f>
        <v>0</v>
      </c>
      <c r="M6" s="50">
        <f>'[3]1999'!CA$3</f>
        <v>1.6098999999999999E-2</v>
      </c>
      <c r="N6" s="4">
        <f>'[3]1999'!CB$3</f>
        <v>13.559614</v>
      </c>
      <c r="O6" s="50">
        <f>'[3]1999'!CC$3</f>
        <v>0</v>
      </c>
      <c r="P6" s="50">
        <f>'[3]1999'!CD$3</f>
        <v>0.79503899999999994</v>
      </c>
      <c r="Q6" s="4">
        <f>'[3]1999'!CE$3</f>
        <v>9.8994239999999998</v>
      </c>
      <c r="R6" s="4">
        <f>'[3]1999'!CF$3</f>
        <v>0.20419999999999999</v>
      </c>
      <c r="S6" s="4">
        <f>'[3]1999'!CG$3</f>
        <v>0.401777</v>
      </c>
      <c r="T6" s="4">
        <f>'[3]1999'!CH$3</f>
        <v>0</v>
      </c>
      <c r="U6" s="4">
        <f>'[3]1999'!CI$3</f>
        <v>0</v>
      </c>
      <c r="V6" s="50">
        <f>'[3]1999'!CJ$3</f>
        <v>95.466673</v>
      </c>
      <c r="W6" s="50">
        <f>'[3]1999'!CK$3</f>
        <v>9.8348999999999992E-2</v>
      </c>
      <c r="X6" s="50">
        <f>'[3]1999'!CL$3</f>
        <v>0</v>
      </c>
      <c r="Y6" s="50">
        <f>'[3]1999'!CM$3</f>
        <v>4.5130999999999998E-2</v>
      </c>
      <c r="Z6" s="50">
        <f>'[3]1999'!CN$3</f>
        <v>0</v>
      </c>
      <c r="AA6" s="50">
        <f>'[3]1999'!CO$3</f>
        <v>11.097470999999999</v>
      </c>
      <c r="AB6" s="50">
        <f>'[3]1999'!CP$3</f>
        <v>0.37303999999999998</v>
      </c>
      <c r="AC6" s="50">
        <f>'[3]1999'!CQ$3</f>
        <v>0.107068</v>
      </c>
      <c r="AD6" s="4">
        <f>'[3]1999'!CR$3</f>
        <v>174.45120199999999</v>
      </c>
      <c r="AE6" s="4">
        <f>'[3]1999'!CS$3</f>
        <v>1.7959999999999999E-3</v>
      </c>
      <c r="AF6" s="50">
        <f>'[3]1999'!CT$3</f>
        <v>24.695311</v>
      </c>
      <c r="AG6" s="50">
        <f>'[3]1999'!CU$3</f>
        <v>0</v>
      </c>
      <c r="AH6" s="50">
        <f>'[3]1999'!CV$3</f>
        <v>0.334397</v>
      </c>
      <c r="AI6" s="5">
        <f>'[3]1999'!BQ$3</f>
        <v>26.068242999999999</v>
      </c>
      <c r="AJ6" s="61">
        <f>'[3]1999'!CX$3</f>
        <v>20.835034999999998</v>
      </c>
    </row>
    <row r="7" spans="1:36" ht="12.5" x14ac:dyDescent="0.25">
      <c r="A7">
        <f t="shared" si="0"/>
        <v>2000</v>
      </c>
      <c r="B7" s="2">
        <f>'[2]2000'!CW$3</f>
        <v>438.66481299999998</v>
      </c>
      <c r="C7" s="5">
        <f t="shared" si="1"/>
        <v>4.7454539999999987</v>
      </c>
      <c r="D7" s="50">
        <f>'[2]2000'!BR$3</f>
        <v>3.4809999999999997E-3</v>
      </c>
      <c r="E7" s="50">
        <f>'[2]2000'!BS$3</f>
        <v>17.936097</v>
      </c>
      <c r="F7" s="50">
        <f>'[2]2000'!BT$3</f>
        <v>1.8611949999999999</v>
      </c>
      <c r="G7" s="50">
        <f>'[2]2000'!BU$3</f>
        <v>2.1141E-2</v>
      </c>
      <c r="H7" s="50">
        <f>'[2]2000'!BV$3</f>
        <v>1.234108</v>
      </c>
      <c r="I7" s="4">
        <f>'[2]2000'!BW$3</f>
        <v>5.7387099999999993</v>
      </c>
      <c r="J7" s="4">
        <f>'[2]2000'!BX$3</f>
        <v>0.170705</v>
      </c>
      <c r="K7" s="50">
        <f>'[2]2000'!BY$3</f>
        <v>1.742281</v>
      </c>
      <c r="L7" s="50">
        <f>'[2]2000'!BZ$3</f>
        <v>0</v>
      </c>
      <c r="M7" s="50">
        <f>'[2]2000'!CA$3</f>
        <v>1.8995999999999999E-2</v>
      </c>
      <c r="N7" s="4">
        <f>'[2]2000'!CB$3</f>
        <v>15.101991999999999</v>
      </c>
      <c r="O7" s="50">
        <f>'[2]2000'!CC$3</f>
        <v>0</v>
      </c>
      <c r="P7" s="50">
        <f>'[2]2000'!CD$3</f>
        <v>0.90199499999999999</v>
      </c>
      <c r="Q7" s="4">
        <f>'[2]2000'!CE$3</f>
        <v>7.2080789999999997</v>
      </c>
      <c r="R7" s="4">
        <f>'[2]2000'!CF$3</f>
        <v>0.230766</v>
      </c>
      <c r="S7" s="4">
        <f>'[2]2000'!CG$3</f>
        <v>0.46053899999999998</v>
      </c>
      <c r="T7" s="4">
        <f>'[2]2000'!CH$3</f>
        <v>0</v>
      </c>
      <c r="U7" s="4">
        <f>'[2]2000'!CI$3</f>
        <v>0</v>
      </c>
      <c r="V7" s="50">
        <f>'[2]2000'!CJ$3</f>
        <v>87.084663999999989</v>
      </c>
      <c r="W7" s="50">
        <f>'[2]2000'!CK$3</f>
        <v>0.11868099999999999</v>
      </c>
      <c r="X7" s="50">
        <f>'[2]2000'!CL$3</f>
        <v>0</v>
      </c>
      <c r="Y7" s="50">
        <f>'[2]2000'!CM$3</f>
        <v>0.14998499999999998</v>
      </c>
      <c r="Z7" s="50">
        <f>'[2]2000'!CN$3</f>
        <v>2.7979999999999997E-3</v>
      </c>
      <c r="AA7" s="50">
        <f>'[2]2000'!CO$3</f>
        <v>8.8436849999999989</v>
      </c>
      <c r="AB7" s="50">
        <f>'[2]2000'!CP$3</f>
        <v>0.211453</v>
      </c>
      <c r="AC7" s="50">
        <f>'[2]2000'!CQ$3</f>
        <v>0</v>
      </c>
      <c r="AD7" s="4">
        <f>'[2]2000'!CR$3</f>
        <v>232.75598699999998</v>
      </c>
      <c r="AE7" s="4">
        <f>'[2]2000'!CS$3</f>
        <v>3.4779999999999998E-2</v>
      </c>
      <c r="AF7" s="50">
        <f>'[2]2000'!CT$3</f>
        <v>27.232595</v>
      </c>
      <c r="AG7" s="50">
        <f>'[2]2000'!CU$3</f>
        <v>6.8019999999999996</v>
      </c>
      <c r="AH7" s="50">
        <f>'[2]2000'!CV$3</f>
        <v>0.494448</v>
      </c>
      <c r="AI7" s="5">
        <f>'[2]2000'!BQ$3</f>
        <v>22.303652</v>
      </c>
      <c r="AJ7" s="61">
        <f>'[2]2000'!CX$3</f>
        <v>17.558198000000001</v>
      </c>
    </row>
    <row r="8" spans="1:36" ht="12.5" x14ac:dyDescent="0.25">
      <c r="A8">
        <f t="shared" si="0"/>
        <v>2001</v>
      </c>
      <c r="B8" s="2">
        <f>'[2]2001'!CW$3</f>
        <v>425.51731000000001</v>
      </c>
      <c r="C8" s="5">
        <f t="shared" si="1"/>
        <v>5.4522499999999994</v>
      </c>
      <c r="D8" s="50">
        <f>'[2]2001'!BR$3</f>
        <v>3.0720000000000001E-3</v>
      </c>
      <c r="E8" s="50">
        <f>'[2]2001'!BS$3</f>
        <v>9.8075650000000003</v>
      </c>
      <c r="F8" s="50">
        <f>'[2]2001'!BT$3</f>
        <v>2.669416</v>
      </c>
      <c r="G8" s="50">
        <f>'[2]2001'!BU$3</f>
        <v>4.8899999999999994E-3</v>
      </c>
      <c r="H8" s="50">
        <f>'[2]2001'!BV$3</f>
        <v>0</v>
      </c>
      <c r="I8" s="4">
        <f>'[2]2001'!BW$3</f>
        <v>4.5514190000000001</v>
      </c>
      <c r="J8" s="4">
        <f>'[2]2001'!BX$3</f>
        <v>0.198992</v>
      </c>
      <c r="K8" s="50">
        <f>'[2]2001'!BY$3</f>
        <v>1.6827989999999999</v>
      </c>
      <c r="L8" s="50">
        <f>'[2]2001'!BZ$3</f>
        <v>0</v>
      </c>
      <c r="M8" s="50">
        <f>'[2]2001'!CA$3</f>
        <v>0</v>
      </c>
      <c r="N8" s="4">
        <f>'[2]2001'!CB$3</f>
        <v>12.428787</v>
      </c>
      <c r="O8" s="50">
        <f>'[2]2001'!CC$3</f>
        <v>0</v>
      </c>
      <c r="P8" s="50">
        <f>'[2]2001'!CD$3</f>
        <v>0.61865199999999998</v>
      </c>
      <c r="Q8" s="4">
        <f>'[2]2001'!CE$3</f>
        <v>7.179926</v>
      </c>
      <c r="R8" s="4">
        <f>'[2]2001'!CF$3</f>
        <v>0.169324</v>
      </c>
      <c r="S8" s="4">
        <f>'[2]2001'!CG$3</f>
        <v>0.10606699999999999</v>
      </c>
      <c r="T8" s="4">
        <f>'[2]2001'!CH$3</f>
        <v>0</v>
      </c>
      <c r="U8" s="4">
        <f>'[2]2001'!CI$3</f>
        <v>0</v>
      </c>
      <c r="V8" s="50">
        <f>'[2]2001'!CJ$3</f>
        <v>69.275823000000003</v>
      </c>
      <c r="W8" s="50">
        <f>'[2]2001'!CK$3</f>
        <v>3.1324999999999999E-2</v>
      </c>
      <c r="X8" s="50">
        <f>'[2]2001'!CL$3</f>
        <v>0</v>
      </c>
      <c r="Y8" s="50">
        <f>'[2]2001'!CM$3</f>
        <v>0</v>
      </c>
      <c r="Z8" s="50">
        <f>'[2]2001'!CN$3</f>
        <v>3.5985999999999997E-2</v>
      </c>
      <c r="AA8" s="50">
        <f>'[2]2001'!CO$3</f>
        <v>6.761647</v>
      </c>
      <c r="AB8" s="50">
        <f>'[2]2001'!CP$3</f>
        <v>0.34207899999999997</v>
      </c>
      <c r="AC8" s="50">
        <f>'[2]2001'!CQ$3</f>
        <v>0</v>
      </c>
      <c r="AD8" s="4">
        <f>'[2]2001'!CR$3</f>
        <v>262.38698999999997</v>
      </c>
      <c r="AE8" s="4">
        <f>'[2]2001'!CS$3</f>
        <v>3.4293999999999998E-2</v>
      </c>
      <c r="AF8" s="50">
        <f>'[2]2001'!CT$3</f>
        <v>19.711402</v>
      </c>
      <c r="AG8" s="50">
        <f>'[2]2001'!CU$3</f>
        <v>3.5230959999999998</v>
      </c>
      <c r="AH8" s="50">
        <f>'[2]2001'!CV$3</f>
        <v>0.51750699999999994</v>
      </c>
      <c r="AI8" s="5">
        <f>'[2]2001'!BQ$3</f>
        <v>23.476251999999999</v>
      </c>
      <c r="AJ8" s="61">
        <f>'[2]2001'!CX$3</f>
        <v>18.024001999999999</v>
      </c>
    </row>
    <row r="9" spans="1:36" ht="12.5" x14ac:dyDescent="0.25">
      <c r="A9">
        <f t="shared" si="0"/>
        <v>2002</v>
      </c>
      <c r="B9" s="2">
        <f>'[2]2002'!CW$3</f>
        <v>495.14702699999998</v>
      </c>
      <c r="C9" s="5">
        <f t="shared" si="1"/>
        <v>5.6490100000000005</v>
      </c>
      <c r="D9" s="50">
        <f>'[2]2002'!BR$3</f>
        <v>0</v>
      </c>
      <c r="E9" s="50">
        <f>'[2]2002'!BS$3</f>
        <v>10.276361</v>
      </c>
      <c r="F9" s="50">
        <f>'[2]2002'!BT$3</f>
        <v>2.3828329999999998</v>
      </c>
      <c r="G9" s="50">
        <f>'[2]2002'!BU$3</f>
        <v>6.2500000000000001E-4</v>
      </c>
      <c r="H9" s="50">
        <f>'[2]2002'!BV$3</f>
        <v>0</v>
      </c>
      <c r="I9" s="4">
        <f>'[2]2002'!BW$3</f>
        <v>6.2623709999999999</v>
      </c>
      <c r="J9" s="4">
        <f>'[2]2002'!BX$3</f>
        <v>0.13650199999999998</v>
      </c>
      <c r="K9" s="50">
        <f>'[2]2002'!BY$3</f>
        <v>1.306686</v>
      </c>
      <c r="L9" s="50">
        <f>'[2]2002'!BZ$3</f>
        <v>0</v>
      </c>
      <c r="M9" s="50">
        <f>'[2]2002'!CA$3</f>
        <v>0</v>
      </c>
      <c r="N9" s="4">
        <f>'[2]2002'!CB$3</f>
        <v>0</v>
      </c>
      <c r="O9" s="50">
        <f>'[2]2002'!CC$3</f>
        <v>7.2020000000000001E-3</v>
      </c>
      <c r="P9" s="50">
        <f>'[2]2002'!CD$3</f>
        <v>2.132819</v>
      </c>
      <c r="Q9" s="4">
        <f>'[2]2002'!CE$3</f>
        <v>5.983536</v>
      </c>
      <c r="R9" s="4">
        <f>'[2]2002'!CF$3</f>
        <v>0.12869800000000001</v>
      </c>
      <c r="S9" s="4">
        <f>'[2]2002'!CG$3</f>
        <v>0.16049099999999999</v>
      </c>
      <c r="T9" s="4">
        <f>'[2]2002'!CH$3</f>
        <v>0</v>
      </c>
      <c r="U9" s="4">
        <f>'[2]2002'!CI$3</f>
        <v>0</v>
      </c>
      <c r="V9" s="50">
        <f>'[2]2002'!CJ$3</f>
        <v>74.945914000000002</v>
      </c>
      <c r="W9" s="50">
        <f>'[2]2002'!CK$3</f>
        <v>0</v>
      </c>
      <c r="X9" s="50">
        <f>'[2]2002'!CL$3</f>
        <v>0</v>
      </c>
      <c r="Y9" s="50">
        <f>'[2]2002'!CM$3</f>
        <v>0</v>
      </c>
      <c r="Z9" s="50">
        <f>'[2]2002'!CN$3</f>
        <v>3.3832000000000001E-2</v>
      </c>
      <c r="AA9" s="50">
        <f>'[2]2002'!CO$3</f>
        <v>0.238844</v>
      </c>
      <c r="AB9" s="50">
        <f>'[2]2002'!CP$3</f>
        <v>0.86046400000000001</v>
      </c>
      <c r="AC9" s="50">
        <f>'[2]2002'!CQ$3</f>
        <v>0</v>
      </c>
      <c r="AD9" s="4">
        <f>'[2]2002'!CR$3</f>
        <v>321.49043599999999</v>
      </c>
      <c r="AE9" s="4">
        <f>'[2]2002'!CS$3</f>
        <v>0.17169199999999998</v>
      </c>
      <c r="AF9" s="50">
        <f>'[2]2002'!CT$3</f>
        <v>23.068359999999998</v>
      </c>
      <c r="AG9" s="50">
        <f>'[2]2002'!CU$3</f>
        <v>15.424939999999999</v>
      </c>
      <c r="AH9" s="50">
        <f>'[2]2002'!CV$3</f>
        <v>0.93076799999999993</v>
      </c>
      <c r="AI9" s="5">
        <f>'[2]2002'!BQ$3</f>
        <v>29.203652999999999</v>
      </c>
      <c r="AJ9" s="61">
        <f>'[2]2002'!CX$3</f>
        <v>23.554642999999999</v>
      </c>
    </row>
    <row r="10" spans="1:36" ht="12.5" x14ac:dyDescent="0.25">
      <c r="A10">
        <f t="shared" si="0"/>
        <v>2003</v>
      </c>
      <c r="B10" s="2">
        <f>'[2]2003'!CW$3</f>
        <v>802.90965599999993</v>
      </c>
      <c r="C10" s="5">
        <f t="shared" si="1"/>
        <v>11.592957999999996</v>
      </c>
      <c r="D10" s="50">
        <f>'[2]2003'!BR$3</f>
        <v>0.18440799999999999</v>
      </c>
      <c r="E10" s="50">
        <f>'[2]2003'!BS$3</f>
        <v>11.924524999999999</v>
      </c>
      <c r="F10" s="50">
        <f>'[2]2003'!BT$3</f>
        <v>2.443085</v>
      </c>
      <c r="G10" s="50">
        <f>'[2]2003'!BU$3</f>
        <v>8.4349999999999998E-3</v>
      </c>
      <c r="H10" s="50">
        <f>'[2]2003'!BV$3</f>
        <v>0</v>
      </c>
      <c r="I10" s="4">
        <f>'[2]2003'!BW$3</f>
        <v>8.4112460000000002</v>
      </c>
      <c r="J10" s="4">
        <f>'[2]2003'!BX$3</f>
        <v>0.50364100000000001</v>
      </c>
      <c r="K10" s="50">
        <f>'[2]2003'!BY$3</f>
        <v>1.851726</v>
      </c>
      <c r="L10" s="50">
        <f>'[2]2003'!BZ$3</f>
        <v>0</v>
      </c>
      <c r="M10" s="50">
        <f>'[2]2003'!CA$3</f>
        <v>2.1699999999999999E-4</v>
      </c>
      <c r="N10" s="4">
        <f>'[2]2003'!CB$3</f>
        <v>12.771434999999999</v>
      </c>
      <c r="O10" s="50">
        <f>'[2]2003'!CC$3</f>
        <v>0</v>
      </c>
      <c r="P10" s="50">
        <f>'[2]2003'!CD$3</f>
        <v>8.6874369999999992</v>
      </c>
      <c r="Q10" s="4">
        <f>'[2]2003'!CE$3</f>
        <v>10.943306999999999</v>
      </c>
      <c r="R10" s="4">
        <f>'[2]2003'!CF$3</f>
        <v>0.157476</v>
      </c>
      <c r="S10" s="4">
        <f>'[2]2003'!CG$3</f>
        <v>0.39963899999999997</v>
      </c>
      <c r="T10" s="4">
        <f>'[2]2003'!CH$3</f>
        <v>0</v>
      </c>
      <c r="U10" s="4">
        <f>'[2]2003'!CI$3</f>
        <v>1.217E-3</v>
      </c>
      <c r="V10" s="50">
        <f>'[2]2003'!CJ$3</f>
        <v>97.759390999999994</v>
      </c>
      <c r="W10" s="50">
        <f>'[2]2003'!CK$3</f>
        <v>1.1451999999999999E-2</v>
      </c>
      <c r="X10" s="50">
        <f>'[2]2003'!CL$3</f>
        <v>0</v>
      </c>
      <c r="Y10" s="50">
        <f>'[2]2003'!CM$3</f>
        <v>1.1377079999999999</v>
      </c>
      <c r="Z10" s="50">
        <f>'[2]2003'!CN$3</f>
        <v>0</v>
      </c>
      <c r="AA10" s="50">
        <f>'[2]2003'!CO$3</f>
        <v>5.9743999999999998E-2</v>
      </c>
      <c r="AB10" s="50">
        <f>'[2]2003'!CP$3</f>
        <v>0.48658199999999996</v>
      </c>
      <c r="AC10" s="50">
        <f>'[2]2003'!CQ$3</f>
        <v>8.1099999999999992E-2</v>
      </c>
      <c r="AD10" s="4">
        <f>'[2]2003'!CR$3</f>
        <v>546.08924200000001</v>
      </c>
      <c r="AE10" s="4">
        <f>'[2]2003'!CS$3</f>
        <v>0.160445</v>
      </c>
      <c r="AF10" s="50">
        <f>'[2]2003'!CT$3</f>
        <v>44.353293000000001</v>
      </c>
      <c r="AG10" s="50">
        <f>'[2]2003'!CU$3</f>
        <v>12.162314</v>
      </c>
      <c r="AH10" s="50">
        <f>'[2]2003'!CV$3</f>
        <v>1.6966189999999999</v>
      </c>
      <c r="AI10" s="5">
        <f>'[2]2003'!BQ$3</f>
        <v>40.623971999999995</v>
      </c>
      <c r="AJ10" s="61">
        <f>'[2]2003'!CX$3</f>
        <v>29.031013999999999</v>
      </c>
    </row>
    <row r="11" spans="1:36" ht="12.5" x14ac:dyDescent="0.25">
      <c r="A11">
        <f t="shared" si="0"/>
        <v>2004</v>
      </c>
      <c r="B11" s="2">
        <f>'[2]2004'!CW$3</f>
        <v>1111.550201</v>
      </c>
      <c r="C11" s="5">
        <f t="shared" si="1"/>
        <v>8.3873660000000001</v>
      </c>
      <c r="D11" s="50">
        <f>'[2]2004'!BR$3</f>
        <v>5.1102999999999996E-2</v>
      </c>
      <c r="E11" s="50">
        <f>'[2]2004'!BS$3</f>
        <v>16.626777000000001</v>
      </c>
      <c r="F11" s="50">
        <f>'[2]2004'!BT$3</f>
        <v>0.282086</v>
      </c>
      <c r="G11" s="50">
        <f>'[2]2004'!BU$3</f>
        <v>6.3999999999999994E-4</v>
      </c>
      <c r="H11" s="50">
        <f>'[2]2004'!BV$3</f>
        <v>0</v>
      </c>
      <c r="I11" s="4">
        <f>'[2]2004'!BW$3</f>
        <v>12.231356</v>
      </c>
      <c r="J11" s="4">
        <f>'[2]2004'!BX$3</f>
        <v>0.17732599999999998</v>
      </c>
      <c r="K11" s="50">
        <f>'[2]2004'!BY$3</f>
        <v>2.3585180000000001</v>
      </c>
      <c r="L11" s="50">
        <f>'[2]2004'!BZ$3</f>
        <v>0</v>
      </c>
      <c r="M11" s="50">
        <f>'[2]2004'!CA$3</f>
        <v>0</v>
      </c>
      <c r="N11" s="4">
        <f>'[2]2004'!CB$3</f>
        <v>17.822603999999998</v>
      </c>
      <c r="O11" s="50">
        <f>'[2]2004'!CC$3</f>
        <v>0</v>
      </c>
      <c r="P11" s="50">
        <f>'[2]2004'!CD$3</f>
        <v>10.952299999999999</v>
      </c>
      <c r="Q11" s="4">
        <f>'[2]2004'!CE$3</f>
        <v>13.509298999999999</v>
      </c>
      <c r="R11" s="4">
        <f>'[2]2004'!CF$3</f>
        <v>0.31384299999999998</v>
      </c>
      <c r="S11" s="4">
        <f>'[2]2004'!CG$3</f>
        <v>0.75635199999999991</v>
      </c>
      <c r="T11" s="4">
        <f>'[2]2004'!CH$3</f>
        <v>0</v>
      </c>
      <c r="U11" s="4">
        <f>'[2]2004'!CI$3</f>
        <v>0</v>
      </c>
      <c r="V11" s="50">
        <f>'[2]2004'!CJ$3</f>
        <v>111.54469899999999</v>
      </c>
      <c r="W11" s="50">
        <f>'[2]2004'!CK$3</f>
        <v>8.515E-3</v>
      </c>
      <c r="X11" s="50">
        <f>'[2]2004'!CL$3</f>
        <v>0</v>
      </c>
      <c r="Y11" s="50">
        <f>'[2]2004'!CM$3</f>
        <v>0</v>
      </c>
      <c r="Z11" s="50">
        <f>'[2]2004'!CN$3</f>
        <v>0</v>
      </c>
      <c r="AA11" s="50">
        <f>'[2]2004'!CO$3</f>
        <v>0.90631200000000001</v>
      </c>
      <c r="AB11" s="50">
        <f>'[2]2004'!CP$3</f>
        <v>1.752899</v>
      </c>
      <c r="AC11" s="50">
        <f>'[2]2004'!CQ$3</f>
        <v>0</v>
      </c>
      <c r="AD11" s="4">
        <f>'[2]2004'!CR$3</f>
        <v>711.71033699999998</v>
      </c>
      <c r="AE11" s="4">
        <f>'[2]2004'!CS$3</f>
        <v>6.1564999999999995E-2</v>
      </c>
      <c r="AF11" s="50">
        <f>'[2]2004'!CT$3</f>
        <v>25.747522999999997</v>
      </c>
      <c r="AG11" s="50">
        <f>'[2]2004'!CU$3</f>
        <v>133.13083799999998</v>
      </c>
      <c r="AH11" s="50">
        <f>'[2]2004'!CV$3</f>
        <v>2.3891</v>
      </c>
      <c r="AI11" s="5">
        <f>'[2]2004'!BQ$3</f>
        <v>49.216208999999999</v>
      </c>
      <c r="AJ11" s="61">
        <f>'[2]2004'!CX$3</f>
        <v>40.828842999999999</v>
      </c>
    </row>
    <row r="12" spans="1:36" ht="12.5" x14ac:dyDescent="0.25">
      <c r="A12">
        <f t="shared" si="0"/>
        <v>2005</v>
      </c>
      <c r="B12" s="2">
        <f>'[2]2005'!CW$3</f>
        <v>1080.7289879999998</v>
      </c>
      <c r="C12" s="5">
        <f t="shared" si="1"/>
        <v>9.9305470000000042</v>
      </c>
      <c r="D12" s="50">
        <f>'[2]2005'!BR$3</f>
        <v>4.9886E-2</v>
      </c>
      <c r="E12" s="50">
        <f>'[2]2005'!BS$3</f>
        <v>17.246786999999998</v>
      </c>
      <c r="F12" s="50">
        <f>'[2]2005'!BT$3</f>
        <v>0.18184999999999998</v>
      </c>
      <c r="G12" s="50">
        <f>'[2]2005'!BU$3</f>
        <v>1.0319999999999999E-3</v>
      </c>
      <c r="H12" s="50">
        <f>'[2]2005'!BV$3</f>
        <v>0</v>
      </c>
      <c r="I12" s="4">
        <f>'[2]2005'!BW$3</f>
        <v>13.413730999999999</v>
      </c>
      <c r="J12" s="4">
        <f>'[2]2005'!BX$3</f>
        <v>0.41545499999999996</v>
      </c>
      <c r="K12" s="50">
        <f>'[2]2005'!BY$3</f>
        <v>3.1427389999999997</v>
      </c>
      <c r="L12" s="50">
        <f>'[2]2005'!BZ$3</f>
        <v>0</v>
      </c>
      <c r="M12" s="50">
        <f>'[2]2005'!CA$3</f>
        <v>2.026E-2</v>
      </c>
      <c r="N12" s="4">
        <f>'[2]2005'!CB$3</f>
        <v>30.169425</v>
      </c>
      <c r="O12" s="50">
        <f>'[2]2005'!CC$3</f>
        <v>0</v>
      </c>
      <c r="P12" s="50">
        <f>'[2]2005'!CD$3</f>
        <v>14.510708999999999</v>
      </c>
      <c r="Q12" s="4">
        <f>'[2]2005'!CE$3</f>
        <v>4.9860769999999999</v>
      </c>
      <c r="R12" s="4">
        <f>'[2]2005'!CF$3</f>
        <v>0.20899299999999998</v>
      </c>
      <c r="S12" s="4">
        <f>'[2]2005'!CG$3</f>
        <v>0.47628899999999996</v>
      </c>
      <c r="T12" s="4">
        <f>'[2]2005'!CH$3</f>
        <v>0</v>
      </c>
      <c r="U12" s="4">
        <f>'[2]2005'!CI$3</f>
        <v>0</v>
      </c>
      <c r="V12" s="50">
        <f>'[2]2005'!CJ$3</f>
        <v>94.68618699999999</v>
      </c>
      <c r="W12" s="50">
        <f>'[2]2005'!CK$3</f>
        <v>1.7857999999999999E-2</v>
      </c>
      <c r="X12" s="50">
        <f>'[2]2005'!CL$3</f>
        <v>0</v>
      </c>
      <c r="Y12" s="50">
        <f>'[2]2005'!CM$3</f>
        <v>0</v>
      </c>
      <c r="Z12" s="50">
        <f>'[2]2005'!CN$3</f>
        <v>0</v>
      </c>
      <c r="AA12" s="50">
        <f>'[2]2005'!CO$3</f>
        <v>9.9268999999999996E-2</v>
      </c>
      <c r="AB12" s="50">
        <f>'[2]2005'!CP$3</f>
        <v>1.356695</v>
      </c>
      <c r="AC12" s="50">
        <f>'[2]2005'!CQ$3</f>
        <v>1.0801999999999999E-2</v>
      </c>
      <c r="AD12" s="4">
        <f>'[2]2005'!CR$3</f>
        <v>754.52891099999999</v>
      </c>
      <c r="AE12" s="4">
        <f>'[2]2005'!CS$3</f>
        <v>5.0347999999999997E-2</v>
      </c>
      <c r="AF12" s="50">
        <f>'[2]2005'!CT$3</f>
        <v>18.148053999999998</v>
      </c>
      <c r="AG12" s="50">
        <f>'[2]2005'!CU$3</f>
        <v>54.396276999999998</v>
      </c>
      <c r="AH12" s="50">
        <f>'[2]2005'!CV$3</f>
        <v>5.5822889999999994</v>
      </c>
      <c r="AI12" s="5">
        <f>'[2]2005'!BQ$3</f>
        <v>67.029065000000003</v>
      </c>
      <c r="AJ12" s="61">
        <f>'[2]2005'!CX$3</f>
        <v>57.098517999999999</v>
      </c>
    </row>
    <row r="13" spans="1:36" ht="12.5" x14ac:dyDescent="0.25">
      <c r="A13">
        <f t="shared" si="0"/>
        <v>2006</v>
      </c>
      <c r="B13" s="2">
        <f>'[2]2006'!CW$3</f>
        <v>1764.642147</v>
      </c>
      <c r="C13" s="5">
        <f t="shared" si="1"/>
        <v>13.123471999999992</v>
      </c>
      <c r="D13" s="50">
        <f>'[2]2006'!BR$3</f>
        <v>0.12391999999999999</v>
      </c>
      <c r="E13" s="50">
        <f>'[2]2006'!BS$3</f>
        <v>22.379163999999999</v>
      </c>
      <c r="F13" s="50">
        <f>'[2]2006'!BT$3</f>
        <v>0.107987</v>
      </c>
      <c r="G13" s="50">
        <f>'[2]2006'!BU$3</f>
        <v>1.0234999999999999E-2</v>
      </c>
      <c r="H13" s="50">
        <f>'[2]2006'!BV$3</f>
        <v>2.6080000000000001E-3</v>
      </c>
      <c r="I13" s="4">
        <f>'[2]2006'!BW$3</f>
        <v>19.486561999999999</v>
      </c>
      <c r="J13" s="4">
        <f>'[2]2006'!BX$3</f>
        <v>0.70684899999999995</v>
      </c>
      <c r="K13" s="50">
        <f>'[2]2006'!BY$3</f>
        <v>4.5071439999999994</v>
      </c>
      <c r="L13" s="50">
        <f>'[2]2006'!BZ$3</f>
        <v>0</v>
      </c>
      <c r="M13" s="50">
        <f>'[2]2006'!CA$3</f>
        <v>6.5280339999999999</v>
      </c>
      <c r="N13" s="4">
        <f>'[2]2006'!CB$3</f>
        <v>38.313226999999998</v>
      </c>
      <c r="O13" s="50">
        <f>'[2]2006'!CC$3</f>
        <v>0</v>
      </c>
      <c r="P13" s="50">
        <f>'[2]2006'!CD$3</f>
        <v>18.705681999999999</v>
      </c>
      <c r="Q13" s="4">
        <f>'[2]2006'!CE$3</f>
        <v>12.870942999999999</v>
      </c>
      <c r="R13" s="4">
        <f>'[2]2006'!CF$3</f>
        <v>0.31097599999999997</v>
      </c>
      <c r="S13" s="4">
        <f>'[2]2006'!CG$3</f>
        <v>0.50956199999999996</v>
      </c>
      <c r="T13" s="4">
        <f>'[2]2006'!CH$3</f>
        <v>0</v>
      </c>
      <c r="U13" s="4">
        <f>'[2]2006'!CI$3</f>
        <v>1.17E-4</v>
      </c>
      <c r="V13" s="50">
        <f>'[2]2006'!CJ$3</f>
        <v>132.87558099999998</v>
      </c>
      <c r="W13" s="50">
        <f>'[2]2006'!CK$3</f>
        <v>1.2036999999999999E-2</v>
      </c>
      <c r="X13" s="50">
        <f>'[2]2006'!CL$3</f>
        <v>0</v>
      </c>
      <c r="Y13" s="50">
        <f>'[2]2006'!CM$3</f>
        <v>0.20629599999999998</v>
      </c>
      <c r="Z13" s="50">
        <f>'[2]2006'!CN$3</f>
        <v>6.5485000000000002E-2</v>
      </c>
      <c r="AA13" s="50">
        <f>'[2]2006'!CO$3</f>
        <v>0.18124899999999999</v>
      </c>
      <c r="AB13" s="50">
        <f>'[2]2006'!CP$3</f>
        <v>2.97742</v>
      </c>
      <c r="AC13" s="50">
        <f>'[2]2006'!CQ$3</f>
        <v>4.4297999999999997E-2</v>
      </c>
      <c r="AD13" s="4">
        <f>'[2]2006'!CR$3</f>
        <v>1224.2624069999999</v>
      </c>
      <c r="AE13" s="4">
        <f>'[2]2006'!CS$3</f>
        <v>3.3359E-2</v>
      </c>
      <c r="AF13" s="50">
        <f>'[2]2006'!CT$3</f>
        <v>16.993648</v>
      </c>
      <c r="AG13" s="50">
        <f>'[2]2006'!CU$3</f>
        <v>124.246681</v>
      </c>
      <c r="AH13" s="50">
        <f>'[2]2006'!CV$3</f>
        <v>3.6646609999999997</v>
      </c>
      <c r="AI13" s="5">
        <f>'[2]2006'!BQ$3</f>
        <v>134.51601499999998</v>
      </c>
      <c r="AJ13" s="61">
        <f>'[2]2006'!CX$3</f>
        <v>121.39254299999999</v>
      </c>
    </row>
    <row r="14" spans="1:36" ht="12.5" x14ac:dyDescent="0.25">
      <c r="A14">
        <f t="shared" si="0"/>
        <v>2007</v>
      </c>
      <c r="B14" s="2">
        <f>'[2]2007'!CW$3</f>
        <v>2041.383061</v>
      </c>
      <c r="C14" s="5">
        <f t="shared" si="1"/>
        <v>23.116793999999999</v>
      </c>
      <c r="D14" s="50">
        <f>'[2]2007'!BR$3</f>
        <v>0.12318399999999999</v>
      </c>
      <c r="E14" s="50">
        <f>'[2]2007'!BS$3</f>
        <v>19.436564000000001</v>
      </c>
      <c r="F14" s="50">
        <f>'[2]2007'!BT$3</f>
        <v>0.26730799999999999</v>
      </c>
      <c r="G14" s="50">
        <f>'[2]2007'!BU$3</f>
        <v>3.0497E-2</v>
      </c>
      <c r="H14" s="50">
        <f>'[2]2007'!BV$3</f>
        <v>0</v>
      </c>
      <c r="I14" s="4">
        <f>'[2]2007'!BW$3</f>
        <v>18.428141999999998</v>
      </c>
      <c r="J14" s="4">
        <f>'[2]2007'!BX$3</f>
        <v>0.546601</v>
      </c>
      <c r="K14" s="50">
        <f>'[2]2007'!BY$3</f>
        <v>5.0248989999999996</v>
      </c>
      <c r="L14" s="50">
        <f>'[2]2007'!BZ$3</f>
        <v>0</v>
      </c>
      <c r="M14" s="50">
        <f>'[2]2007'!CA$3</f>
        <v>8.6780609999999996</v>
      </c>
      <c r="N14" s="4">
        <f>'[2]2007'!CB$3</f>
        <v>56.200727999999998</v>
      </c>
      <c r="O14" s="50">
        <f>'[2]2007'!CC$3</f>
        <v>0</v>
      </c>
      <c r="P14" s="50">
        <f>'[2]2007'!CD$3</f>
        <v>16.786089999999998</v>
      </c>
      <c r="Q14" s="4">
        <f>'[2]2007'!CE$3</f>
        <v>10.480155999999999</v>
      </c>
      <c r="R14" s="4">
        <f>'[2]2007'!CF$3</f>
        <v>0.24404799999999999</v>
      </c>
      <c r="S14" s="4">
        <f>'[2]2007'!CG$3</f>
        <v>0.46146199999999998</v>
      </c>
      <c r="T14" s="4">
        <f>'[2]2007'!CH$3</f>
        <v>0</v>
      </c>
      <c r="U14" s="4">
        <f>'[2]2007'!CI$3</f>
        <v>0</v>
      </c>
      <c r="V14" s="50">
        <f>'[2]2007'!CJ$3</f>
        <v>132.08646400000001</v>
      </c>
      <c r="W14" s="50">
        <f>'[2]2007'!CK$3</f>
        <v>1.3406E-2</v>
      </c>
      <c r="X14" s="50">
        <f>'[2]2007'!CL$3</f>
        <v>0</v>
      </c>
      <c r="Y14" s="50">
        <f>'[2]2007'!CM$3</f>
        <v>19.456361999999999</v>
      </c>
      <c r="Z14" s="50">
        <f>'[2]2007'!CN$3</f>
        <v>0.60833199999999998</v>
      </c>
      <c r="AA14" s="50">
        <f>'[2]2007'!CO$3</f>
        <v>0.52148799999999995</v>
      </c>
      <c r="AB14" s="50">
        <f>'[2]2007'!CP$3</f>
        <v>9.5817789999999992</v>
      </c>
      <c r="AC14" s="50">
        <f>'[2]2007'!CQ$3</f>
        <v>9.3934999999999991E-2</v>
      </c>
      <c r="AD14" s="4">
        <f>'[2]2007'!CR$3</f>
        <v>1266.405287</v>
      </c>
      <c r="AE14" s="4">
        <f>'[2]2007'!CS$3</f>
        <v>2.2995999999999999E-2</v>
      </c>
      <c r="AF14" s="50">
        <f>'[2]2007'!CT$3</f>
        <v>25.245290999999998</v>
      </c>
      <c r="AG14" s="50">
        <f>'[2]2007'!CU$3</f>
        <v>197.72958</v>
      </c>
      <c r="AH14" s="50">
        <f>'[2]2007'!CV$3</f>
        <v>4.3975409999999995</v>
      </c>
      <c r="AI14" s="5">
        <f>'[2]2007'!BQ$3</f>
        <v>248.51285999999999</v>
      </c>
      <c r="AJ14" s="61">
        <f>'[2]2007'!CX$3</f>
        <v>225.39606599999999</v>
      </c>
    </row>
    <row r="15" spans="1:36" ht="12.5" x14ac:dyDescent="0.25">
      <c r="A15">
        <f t="shared" si="0"/>
        <v>2008</v>
      </c>
      <c r="B15" s="2">
        <f>'[2]2008'!CW$3</f>
        <v>2153.1371039999999</v>
      </c>
      <c r="C15" s="5">
        <f t="shared" si="1"/>
        <v>12.650070999999997</v>
      </c>
      <c r="D15" s="50">
        <f>'[2]2008'!BR$3</f>
        <v>0.64217799999999992</v>
      </c>
      <c r="E15" s="50">
        <f>'[2]2008'!BS$3</f>
        <v>16.201851999999999</v>
      </c>
      <c r="F15" s="50">
        <f>'[2]2008'!BT$3</f>
        <v>0.69265199999999993</v>
      </c>
      <c r="G15" s="50">
        <f>'[2]2008'!BU$3</f>
        <v>3.0408999999999999E-2</v>
      </c>
      <c r="H15" s="50">
        <f>'[2]2008'!BV$3</f>
        <v>0</v>
      </c>
      <c r="I15" s="4">
        <f>'[2]2008'!BW$3</f>
        <v>14.309286999999999</v>
      </c>
      <c r="J15" s="4">
        <f>'[2]2008'!BX$3</f>
        <v>0.8387</v>
      </c>
      <c r="K15" s="50">
        <f>'[2]2008'!BY$3</f>
        <v>7.0925639999999994</v>
      </c>
      <c r="L15" s="50">
        <f>'[2]2008'!BZ$3</f>
        <v>0</v>
      </c>
      <c r="M15" s="50">
        <f>'[2]2008'!CA$3</f>
        <v>6.3409219999999999</v>
      </c>
      <c r="N15" s="4">
        <f>'[2]2008'!CB$3</f>
        <v>60.195781999999994</v>
      </c>
      <c r="O15" s="50">
        <f>'[2]2008'!CC$3</f>
        <v>0</v>
      </c>
      <c r="P15" s="50">
        <f>'[2]2008'!CD$3</f>
        <v>53.197385999999995</v>
      </c>
      <c r="Q15" s="4">
        <f>'[2]2008'!CE$3</f>
        <v>14.691417999999999</v>
      </c>
      <c r="R15" s="4">
        <f>'[2]2008'!CF$3</f>
        <v>0.33447499999999997</v>
      </c>
      <c r="S15" s="4">
        <f>'[2]2008'!CG$3</f>
        <v>1.2524249999999999</v>
      </c>
      <c r="T15" s="4">
        <f>'[2]2008'!CH$3</f>
        <v>0</v>
      </c>
      <c r="U15" s="4">
        <f>'[2]2008'!CI$3</f>
        <v>0</v>
      </c>
      <c r="V15" s="50">
        <f>'[2]2008'!CJ$3</f>
        <v>130.02787899999998</v>
      </c>
      <c r="W15" s="50">
        <f>'[2]2008'!CK$3</f>
        <v>0.155838</v>
      </c>
      <c r="X15" s="50">
        <f>'[2]2008'!CL$3</f>
        <v>0</v>
      </c>
      <c r="Y15" s="50">
        <f>'[2]2008'!CM$3</f>
        <v>2.1179449999999997</v>
      </c>
      <c r="Z15" s="50">
        <f>'[2]2008'!CN$3</f>
        <v>0.34398000000000001</v>
      </c>
      <c r="AA15" s="50">
        <f>'[2]2008'!CO$3</f>
        <v>1.6129999999999999E-3</v>
      </c>
      <c r="AB15" s="50">
        <f>'[2]2008'!CP$3</f>
        <v>16.869212000000001</v>
      </c>
      <c r="AC15" s="50">
        <f>'[2]2008'!CQ$3</f>
        <v>0.18881699999999998</v>
      </c>
      <c r="AD15" s="4">
        <f>'[2]2008'!CR$3</f>
        <v>1387.419463</v>
      </c>
      <c r="AE15" s="4">
        <f>'[2]2008'!CS$3</f>
        <v>9.806899999999999E-2</v>
      </c>
      <c r="AF15" s="50">
        <f>'[2]2008'!CT$3</f>
        <v>18.882977</v>
      </c>
      <c r="AG15" s="50">
        <f>'[2]2008'!CU$3</f>
        <v>210.828239</v>
      </c>
      <c r="AH15" s="50">
        <f>'[2]2008'!CV$3</f>
        <v>1.6459759999999999</v>
      </c>
      <c r="AI15" s="5">
        <f>'[2]2008'!BQ$3</f>
        <v>208.73704599999999</v>
      </c>
      <c r="AJ15" s="61">
        <f>'[2]2008'!CX$3</f>
        <v>196.086975</v>
      </c>
    </row>
    <row r="16" spans="1:36" ht="12.5" x14ac:dyDescent="0.25">
      <c r="A16">
        <f t="shared" si="0"/>
        <v>2009</v>
      </c>
      <c r="B16" s="2">
        <f>'[2]2009'!CW$3</f>
        <v>1654.6383269999999</v>
      </c>
      <c r="C16" s="5">
        <f t="shared" si="1"/>
        <v>5.2645049999999998</v>
      </c>
      <c r="D16" s="50">
        <f>'[2]2009'!BR$3</f>
        <v>4.7049999999999995E-2</v>
      </c>
      <c r="E16" s="50">
        <f>'[2]2009'!BS$3</f>
        <v>8.664947999999999</v>
      </c>
      <c r="F16" s="50">
        <f>'[2]2009'!BT$3</f>
        <v>0.99015500000000001</v>
      </c>
      <c r="G16" s="50">
        <f>'[2]2009'!BU$3</f>
        <v>1.5848000000000001E-2</v>
      </c>
      <c r="H16" s="50">
        <f>'[2]2009'!BV$3</f>
        <v>0</v>
      </c>
      <c r="I16" s="4">
        <f>'[2]2009'!BW$3</f>
        <v>13.151581999999999</v>
      </c>
      <c r="J16" s="4">
        <f>'[2]2009'!BX$3</f>
        <v>2.5985939999999998</v>
      </c>
      <c r="K16" s="50">
        <f>'[2]2009'!BY$3</f>
        <v>3.930628</v>
      </c>
      <c r="L16" s="50">
        <f>'[2]2009'!BZ$3</f>
        <v>0</v>
      </c>
      <c r="M16" s="50">
        <f>'[2]2009'!CA$3</f>
        <v>7.2125809999999992</v>
      </c>
      <c r="N16" s="4">
        <f>'[2]2009'!CB$3</f>
        <v>42.769262999999995</v>
      </c>
      <c r="O16" s="50">
        <f>'[2]2009'!CC$3</f>
        <v>0</v>
      </c>
      <c r="P16" s="50">
        <f>'[2]2009'!CD$3</f>
        <v>9.6339459999999999</v>
      </c>
      <c r="Q16" s="4">
        <f>'[2]2009'!CE$3</f>
        <v>10.199669</v>
      </c>
      <c r="R16" s="4">
        <f>'[2]2009'!CF$3</f>
        <v>0.24346499999999999</v>
      </c>
      <c r="S16" s="4">
        <f>'[2]2009'!CG$3</f>
        <v>0.41430600000000001</v>
      </c>
      <c r="T16" s="4">
        <f>'[2]2009'!CH$3</f>
        <v>0</v>
      </c>
      <c r="U16" s="4">
        <f>'[2]2009'!CI$3</f>
        <v>0</v>
      </c>
      <c r="V16" s="50">
        <f>'[2]2009'!CJ$3</f>
        <v>83.311464000000001</v>
      </c>
      <c r="W16" s="50">
        <f>'[2]2009'!CK$3</f>
        <v>0.32900999999999997</v>
      </c>
      <c r="X16" s="50">
        <f>'[2]2009'!CL$3</f>
        <v>0</v>
      </c>
      <c r="Y16" s="50">
        <f>'[2]2009'!CM$3</f>
        <v>10.157136999999999</v>
      </c>
      <c r="Z16" s="50">
        <f>'[2]2009'!CN$3</f>
        <v>0.23599999999999999</v>
      </c>
      <c r="AA16" s="50">
        <f>'[2]2009'!CO$3</f>
        <v>5.0324999999999995E-2</v>
      </c>
      <c r="AB16" s="50">
        <f>'[2]2009'!CP$3</f>
        <v>10.772898</v>
      </c>
      <c r="AC16" s="50">
        <f>'[2]2009'!CQ$3</f>
        <v>0.135549</v>
      </c>
      <c r="AD16" s="4">
        <f>'[2]2009'!CR$3</f>
        <v>1195.0051369999999</v>
      </c>
      <c r="AE16" s="4">
        <f>'[2]2009'!CS$3</f>
        <v>0.110593</v>
      </c>
      <c r="AF16" s="50">
        <f>'[2]2009'!CT$3</f>
        <v>12.265362</v>
      </c>
      <c r="AG16" s="50">
        <f>'[2]2009'!CU$3</f>
        <v>146.046188</v>
      </c>
      <c r="AH16" s="50">
        <f>'[2]2009'!CV$3</f>
        <v>0.92240699999999998</v>
      </c>
      <c r="AI16" s="5">
        <f>'[2]2009'!BQ$3</f>
        <v>95.424222</v>
      </c>
      <c r="AJ16" s="61">
        <f>'[2]2009'!CX$3</f>
        <v>90.159717000000001</v>
      </c>
    </row>
    <row r="17" spans="1:36" ht="12.5" x14ac:dyDescent="0.25">
      <c r="A17">
        <f t="shared" si="0"/>
        <v>2010</v>
      </c>
      <c r="B17" s="2">
        <f>'[4]2010'!CW$3</f>
        <v>2730.3713049999997</v>
      </c>
      <c r="C17" s="5">
        <f t="shared" si="1"/>
        <v>7.2430870000000027</v>
      </c>
      <c r="D17" s="50">
        <f>'[4]2010'!BR$3</f>
        <v>2.0657399999999999</v>
      </c>
      <c r="E17" s="50">
        <f>'[4]2010'!BS$3</f>
        <v>12.983556999999999</v>
      </c>
      <c r="F17" s="50">
        <f>'[4]2010'!BT$3</f>
        <v>1.080889</v>
      </c>
      <c r="G17" s="50">
        <f>'[4]2010'!BU$3</f>
        <v>1.2147E-2</v>
      </c>
      <c r="H17" s="50">
        <f>'[4]2010'!BV$3</f>
        <v>1.262348</v>
      </c>
      <c r="I17" s="4">
        <f>'[4]2010'!BW$3</f>
        <v>25.204469</v>
      </c>
      <c r="J17" s="4">
        <f>'[4]2010'!BX$3</f>
        <v>7.1743939999999995</v>
      </c>
      <c r="K17" s="50">
        <f>'[4]2010'!BY$3</f>
        <v>6.5801089999999993</v>
      </c>
      <c r="L17" s="50">
        <f>'[4]2010'!BZ$3</f>
        <v>0</v>
      </c>
      <c r="M17" s="50">
        <f>'[4]2010'!CA$3</f>
        <v>13.633699999999999</v>
      </c>
      <c r="N17" s="4">
        <f>'[4]2010'!CB$3</f>
        <v>72.760357999999997</v>
      </c>
      <c r="O17" s="50">
        <f>'[4]2010'!CC$3</f>
        <v>0</v>
      </c>
      <c r="P17" s="50">
        <f>'[4]2010'!CD$3</f>
        <v>25.332846999999997</v>
      </c>
      <c r="Q17" s="4">
        <f>'[4]2010'!CE$3</f>
        <v>31.194437999999998</v>
      </c>
      <c r="R17" s="4">
        <f>'[4]2010'!CF$3</f>
        <v>0.14132400000000001</v>
      </c>
      <c r="S17" s="4">
        <f>'[4]2010'!CG$3</f>
        <v>0.75124899999999994</v>
      </c>
      <c r="T17" s="4">
        <f>'[4]2010'!CH$3</f>
        <v>0</v>
      </c>
      <c r="U17" s="4">
        <f>'[4]2010'!CI$3</f>
        <v>0</v>
      </c>
      <c r="V17" s="50">
        <f>'[4]2010'!CJ$3</f>
        <v>168.473634</v>
      </c>
      <c r="W17" s="50">
        <f>'[4]2010'!CK$3</f>
        <v>0.257996</v>
      </c>
      <c r="X17" s="50">
        <f>'[4]2010'!CL$3</f>
        <v>0</v>
      </c>
      <c r="Y17" s="50">
        <f>'[4]2010'!CM$3</f>
        <v>1.755247</v>
      </c>
      <c r="Z17" s="50">
        <f>'[4]2010'!CN$3</f>
        <v>0.15769999999999998</v>
      </c>
      <c r="AA17" s="50">
        <f>'[4]2010'!CO$3</f>
        <v>5.5867E-2</v>
      </c>
      <c r="AB17" s="50">
        <f>'[4]2010'!CP$3</f>
        <v>15.338977999999999</v>
      </c>
      <c r="AC17" s="50">
        <f>'[4]2010'!CQ$3</f>
        <v>0.38968700000000001</v>
      </c>
      <c r="AD17" s="4">
        <f>'[4]2010'!CR$3</f>
        <v>1881.9376199999999</v>
      </c>
      <c r="AE17" s="4">
        <f>'[4]2010'!CS$3</f>
        <v>0.18603499999999998</v>
      </c>
      <c r="AF17" s="50">
        <f>'[4]2010'!CT$3</f>
        <v>22.438421999999999</v>
      </c>
      <c r="AG17" s="50">
        <f>'[4]2010'!CU$3</f>
        <v>298.12980599999997</v>
      </c>
      <c r="AH17" s="50">
        <f>'[4]2010'!CV$3</f>
        <v>9.6260589999999997</v>
      </c>
      <c r="AI17" s="5">
        <f>'[4]2010'!BQ$3</f>
        <v>131.446685</v>
      </c>
      <c r="AJ17" s="61">
        <f>'[4]2010'!CX$3</f>
        <v>124.203598</v>
      </c>
    </row>
    <row r="18" spans="1:36" ht="12.5" x14ac:dyDescent="0.25">
      <c r="A18">
        <f t="shared" si="0"/>
        <v>2011</v>
      </c>
      <c r="B18" s="2">
        <f>'[4]2011'!CW$3</f>
        <v>3811.7883114000001</v>
      </c>
      <c r="C18" s="5">
        <f t="shared" si="1"/>
        <v>10.935012000000029</v>
      </c>
      <c r="D18" s="50">
        <f>'[4]2011'!BR$3</f>
        <v>0.96475699999999998</v>
      </c>
      <c r="E18" s="50">
        <f>'[4]2011'!BS$3</f>
        <v>10.465057</v>
      </c>
      <c r="F18" s="50">
        <f>'[4]2011'!BT$3</f>
        <v>2.427133</v>
      </c>
      <c r="G18" s="50">
        <f>'[4]2011'!BU$3</f>
        <v>9.7970000000000002E-3</v>
      </c>
      <c r="H18" s="50">
        <f>'[4]2011'!BV$3</f>
        <v>0.34272900000000001</v>
      </c>
      <c r="I18" s="4">
        <f>'[4]2011'!BW$3</f>
        <v>25.679061999999998</v>
      </c>
      <c r="J18" s="4">
        <f>'[4]2011'!BX$3</f>
        <v>10.212688999999999</v>
      </c>
      <c r="K18" s="50">
        <f>'[4]2011'!BY$3</f>
        <v>9.1337489999999999</v>
      </c>
      <c r="L18" s="50">
        <f>'[4]2011'!BZ$3</f>
        <v>0</v>
      </c>
      <c r="M18" s="50">
        <f>'[4]2011'!CA$3</f>
        <v>107.55159499999999</v>
      </c>
      <c r="N18" s="4">
        <f>'[4]2011'!CB$3</f>
        <v>109.54920199999999</v>
      </c>
      <c r="O18" s="50">
        <f>'[4]2011'!CC$3</f>
        <v>0</v>
      </c>
      <c r="P18" s="50">
        <f>'[4]2011'!CD$3</f>
        <v>50.273775999999998</v>
      </c>
      <c r="Q18" s="4">
        <f>'[4]2011'!CE$3</f>
        <v>27.212745999999999</v>
      </c>
      <c r="R18" s="4">
        <f>'[4]2011'!CF$3</f>
        <v>0.174341</v>
      </c>
      <c r="S18" s="4">
        <f>'[4]2011'!CG$3</f>
        <v>0.817832</v>
      </c>
      <c r="T18" s="4">
        <f>'[4]2011'!CH$3</f>
        <v>0</v>
      </c>
      <c r="U18" s="4">
        <f>'[4]2011'!CI$3</f>
        <v>0</v>
      </c>
      <c r="V18" s="50">
        <f>'[4]2011'!CJ$3</f>
        <v>203.53888999999998</v>
      </c>
      <c r="W18" s="50">
        <f>'[4]2011'!CK$3</f>
        <v>0.165406</v>
      </c>
      <c r="X18" s="50">
        <f>'[4]2011'!CL$3</f>
        <v>0</v>
      </c>
      <c r="Y18" s="50">
        <f>'[4]2011'!CM$3</f>
        <v>0.1435294</v>
      </c>
      <c r="Z18" s="50">
        <f>'[4]2011'!CN$3</f>
        <v>0</v>
      </c>
      <c r="AA18" s="50">
        <f>'[4]2011'!CO$3</f>
        <v>6.4500000000000002E-2</v>
      </c>
      <c r="AB18" s="50">
        <f>'[4]2011'!CP$3</f>
        <v>8.2293399999999988</v>
      </c>
      <c r="AC18" s="50">
        <f>'[4]2011'!CQ$3</f>
        <v>0.59623899999999996</v>
      </c>
      <c r="AD18" s="4">
        <f>'[4]2011'!CR$3</f>
        <v>2541.4619499999999</v>
      </c>
      <c r="AE18" s="4">
        <f>'[4]2011'!CS$3</f>
        <v>0.127222</v>
      </c>
      <c r="AF18" s="50">
        <f>'[4]2011'!CT$3</f>
        <v>24.11459</v>
      </c>
      <c r="AG18" s="50">
        <f>'[4]2011'!CU$3</f>
        <v>373.76555999999999</v>
      </c>
      <c r="AH18" s="50">
        <f>'[4]2011'!CV$3</f>
        <v>15.984</v>
      </c>
      <c r="AI18" s="5">
        <f>'[4]2011'!BQ$3</f>
        <v>288.78262000000001</v>
      </c>
      <c r="AJ18" s="61">
        <f>'[4]2011'!CX$3</f>
        <v>277.84760799999998</v>
      </c>
    </row>
    <row r="19" spans="1:36" ht="12.5" x14ac:dyDescent="0.25">
      <c r="A19">
        <f t="shared" si="0"/>
        <v>2012</v>
      </c>
      <c r="B19" s="2">
        <f>'[4]2012'!CW$3</f>
        <v>2686.8098918000001</v>
      </c>
      <c r="C19" s="5">
        <f t="shared" si="1"/>
        <v>10.300221999999991</v>
      </c>
      <c r="D19" s="50">
        <f>'[4]2012'!BR$3</f>
        <v>0.13809099999999999</v>
      </c>
      <c r="E19" s="50">
        <f>'[4]2012'!BS$3</f>
        <v>6.2701750000000001</v>
      </c>
      <c r="F19" s="50">
        <f>'[4]2012'!BT$3</f>
        <v>3.489325</v>
      </c>
      <c r="G19" s="50">
        <f>'[4]2012'!BU$3</f>
        <v>1.3987999999999999E-2</v>
      </c>
      <c r="H19" s="50">
        <f>'[4]2012'!BV$3</f>
        <v>4.1319999999999994E-3</v>
      </c>
      <c r="I19" s="4">
        <f>'[4]2012'!BW$3</f>
        <v>13.20257</v>
      </c>
      <c r="J19" s="4">
        <f>'[4]2012'!BX$3</f>
        <v>7.1641259999999996</v>
      </c>
      <c r="K19" s="50">
        <f>'[4]2012'!BY$3</f>
        <v>1.5769259999999998</v>
      </c>
      <c r="L19" s="50">
        <f>'[4]2012'!BZ$3</f>
        <v>0</v>
      </c>
      <c r="M19" s="50">
        <f>'[4]2012'!CA$3</f>
        <v>16.200913</v>
      </c>
      <c r="N19" s="4">
        <f>'[4]2012'!CB$3</f>
        <v>83.62351799999999</v>
      </c>
      <c r="O19" s="50">
        <f>'[4]2012'!CC$3</f>
        <v>0</v>
      </c>
      <c r="P19" s="50">
        <f>'[4]2012'!CD$3</f>
        <v>17.261879999999998</v>
      </c>
      <c r="Q19" s="4">
        <f>'[4]2012'!CE$3</f>
        <v>15.996455999999998</v>
      </c>
      <c r="R19" s="4">
        <f>'[4]2012'!CF$3</f>
        <v>0.30723299999999998</v>
      </c>
      <c r="S19" s="4">
        <f>'[4]2012'!CG$3</f>
        <v>0.261548</v>
      </c>
      <c r="T19" s="4">
        <f>'[4]2012'!CH$3</f>
        <v>0.114468</v>
      </c>
      <c r="U19" s="4">
        <f>'[4]2012'!CI$3</f>
        <v>0</v>
      </c>
      <c r="V19" s="50">
        <f>'[4]2012'!CJ$3</f>
        <v>128.051659</v>
      </c>
      <c r="W19" s="50">
        <f>'[4]2012'!CK$3</f>
        <v>0.27436899999999997</v>
      </c>
      <c r="X19" s="50">
        <f>'[4]2012'!CL$3</f>
        <v>4.5491999999999998E-2</v>
      </c>
      <c r="Y19" s="50">
        <f>'[4]2012'!CM$3</f>
        <v>2.8283199999999998E-2</v>
      </c>
      <c r="Z19" s="50">
        <f>'[4]2012'!CN$3</f>
        <v>0.426842</v>
      </c>
      <c r="AA19" s="50">
        <f>'[4]2012'!CO$3</f>
        <v>1.392566</v>
      </c>
      <c r="AB19" s="50">
        <f>'[4]2012'!CP$3</f>
        <v>7.9007339999999999</v>
      </c>
      <c r="AC19" s="50">
        <f>'[4]2012'!CQ$3</f>
        <v>0.92494399999999999</v>
      </c>
      <c r="AD19" s="4">
        <f>'[4]2012'!CR$3</f>
        <v>1990.8978</v>
      </c>
      <c r="AE19" s="4">
        <f>'[4]2012'!CS$3</f>
        <v>9.2100000000000001E-2</v>
      </c>
      <c r="AF19" s="50">
        <f>'[4]2012'!CT$3</f>
        <v>24.239246999999999</v>
      </c>
      <c r="AG19" s="50">
        <f>'[4]2012'!CU$3</f>
        <v>109.87968599999999</v>
      </c>
      <c r="AH19" s="50">
        <f>'[4]2012'!CV$3</f>
        <v>5.7628135999999994</v>
      </c>
      <c r="AI19" s="5">
        <f>'[4]2012'!BQ$3</f>
        <v>251.26800699999998</v>
      </c>
      <c r="AJ19" s="61">
        <f>'[4]2012'!CX$3</f>
        <v>240.96778499999999</v>
      </c>
    </row>
    <row r="20" spans="1:36" ht="12.5" x14ac:dyDescent="0.25">
      <c r="A20">
        <f t="shared" si="0"/>
        <v>2013</v>
      </c>
      <c r="B20" s="2">
        <f>'[4]2013'!CW$3</f>
        <v>2498.4229459999997</v>
      </c>
      <c r="C20" s="5">
        <f t="shared" si="1"/>
        <v>7.2342610000000036</v>
      </c>
      <c r="D20" s="50">
        <f>'[4]2013'!BR$3</f>
        <v>5.6991480000000001</v>
      </c>
      <c r="E20" s="50">
        <f>'[4]2013'!BS$3</f>
        <v>5.2932589999999999</v>
      </c>
      <c r="F20" s="50">
        <f>'[4]2013'!BT$3</f>
        <v>3.420617</v>
      </c>
      <c r="G20" s="50">
        <f>'[4]2013'!BU$3</f>
        <v>3.4839999999999997E-3</v>
      </c>
      <c r="H20" s="50">
        <f>'[4]2013'!BV$3</f>
        <v>0</v>
      </c>
      <c r="I20" s="4">
        <f>'[4]2013'!BW$3</f>
        <v>13.526992999999999</v>
      </c>
      <c r="J20" s="4">
        <f>'[4]2013'!BX$3</f>
        <v>4.8488349999999993</v>
      </c>
      <c r="K20" s="50">
        <f>'[4]2013'!BY$3</f>
        <v>9.2999999999999995E-4</v>
      </c>
      <c r="L20" s="50">
        <f>'[4]2013'!BZ$3</f>
        <v>0</v>
      </c>
      <c r="M20" s="50">
        <f>'[4]2013'!CA$3</f>
        <v>15.819560999999998</v>
      </c>
      <c r="N20" s="4">
        <f>'[4]2013'!CB$3</f>
        <v>71.240105999999997</v>
      </c>
      <c r="O20" s="50">
        <f>'[4]2013'!CC$3</f>
        <v>0</v>
      </c>
      <c r="P20" s="50">
        <f>'[4]2013'!CD$3</f>
        <v>17.258316999999998</v>
      </c>
      <c r="Q20" s="4">
        <f>'[4]2013'!CE$3</f>
        <v>9.3428299999999993</v>
      </c>
      <c r="R20" s="4">
        <f>'[4]2013'!CF$3</f>
        <v>0.22938499999999998</v>
      </c>
      <c r="S20" s="4">
        <f>'[4]2013'!CG$3</f>
        <v>0.31468299999999999</v>
      </c>
      <c r="T20" s="4">
        <f>'[4]2013'!CH$3</f>
        <v>11.502856</v>
      </c>
      <c r="U20" s="4">
        <f>'[4]2013'!CI$3</f>
        <v>0</v>
      </c>
      <c r="V20" s="50">
        <f>'[4]2013'!CJ$3</f>
        <v>107.602907</v>
      </c>
      <c r="W20" s="50">
        <f>'[4]2013'!CK$3</f>
        <v>4.2119999999999996E-3</v>
      </c>
      <c r="X20" s="50">
        <f>'[4]2013'!CL$3</f>
        <v>0</v>
      </c>
      <c r="Y20" s="50">
        <f>'[4]2013'!CM$3</f>
        <v>1.9250309999999999</v>
      </c>
      <c r="Z20" s="50">
        <f>'[4]2013'!CN$3</f>
        <v>1.0458799999999999</v>
      </c>
      <c r="AA20" s="50">
        <f>'[4]2013'!CO$3</f>
        <v>3.8020999999999999E-2</v>
      </c>
      <c r="AB20" s="50">
        <f>'[4]2013'!CP$3</f>
        <v>1.858657</v>
      </c>
      <c r="AC20" s="50">
        <f>'[4]2013'!CQ$3</f>
        <v>0.85803599999999991</v>
      </c>
      <c r="AD20" s="4">
        <f>'[4]2013'!CR$3</f>
        <v>1779.8709339999998</v>
      </c>
      <c r="AE20" s="4">
        <f>'[4]2013'!CS$3</f>
        <v>0.19539099999999998</v>
      </c>
      <c r="AF20" s="50">
        <f>'[4]2013'!CT$3</f>
        <v>17.694509</v>
      </c>
      <c r="AG20" s="50">
        <f>'[4]2013'!CU$3</f>
        <v>88.966031999999998</v>
      </c>
      <c r="AH20" s="50">
        <f>'[4]2013'!CV$3</f>
        <v>5.3991509999999998</v>
      </c>
      <c r="AI20" s="5">
        <f>'[4]2013'!BQ$3</f>
        <v>334.46318099999996</v>
      </c>
      <c r="AJ20" s="61">
        <f>'[4]2013'!CX$3</f>
        <v>327.22891999999996</v>
      </c>
    </row>
    <row r="21" spans="1:36" ht="12.5" x14ac:dyDescent="0.25">
      <c r="A21">
        <f t="shared" si="0"/>
        <v>2014</v>
      </c>
      <c r="B21" s="2">
        <f>'[4]2014'!CW$3</f>
        <v>1957.3128839999999</v>
      </c>
      <c r="C21" s="5">
        <f t="shared" si="1"/>
        <v>6.6678719999999885</v>
      </c>
      <c r="D21" s="50">
        <f>'[4]2014'!BR$3</f>
        <v>0.31936500000000001</v>
      </c>
      <c r="E21" s="50">
        <f>'[4]2014'!BS$3</f>
        <v>4.1941869999999994</v>
      </c>
      <c r="F21" s="50">
        <f>'[4]2014'!BT$3</f>
        <v>3.1154349999999997</v>
      </c>
      <c r="G21" s="50">
        <f>'[4]2014'!BU$3</f>
        <v>5.0953999999999999E-2</v>
      </c>
      <c r="H21" s="50">
        <f>'[4]2014'!BV$3</f>
        <v>0</v>
      </c>
      <c r="I21" s="4">
        <f>'[4]2014'!BW$3</f>
        <v>7.9493459999999994</v>
      </c>
      <c r="J21" s="4">
        <f>'[4]2014'!BX$3</f>
        <v>3.8847419999999997</v>
      </c>
      <c r="K21" s="50">
        <f>'[4]2014'!BY$3</f>
        <v>1.5799999999999999E-4</v>
      </c>
      <c r="L21" s="50">
        <f>'[4]2014'!BZ$3</f>
        <v>0</v>
      </c>
      <c r="M21" s="50">
        <f>'[4]2014'!CA$3</f>
        <v>0</v>
      </c>
      <c r="N21" s="4">
        <f>'[4]2014'!CB$3</f>
        <v>59.374935000000001</v>
      </c>
      <c r="O21" s="50">
        <f>'[4]2014'!CC$3</f>
        <v>0</v>
      </c>
      <c r="P21" s="50">
        <f>'[4]2014'!CD$3</f>
        <v>1.54474</v>
      </c>
      <c r="Q21" s="4">
        <f>'[4]2014'!CE$3</f>
        <v>8.4962609999999987</v>
      </c>
      <c r="R21" s="4">
        <f>'[4]2014'!CF$3</f>
        <v>0.173572</v>
      </c>
      <c r="S21" s="4">
        <f>'[4]2014'!CG$3</f>
        <v>0.20757499999999998</v>
      </c>
      <c r="T21" s="4">
        <f>'[4]2014'!CH$3</f>
        <v>15.954575999999999</v>
      </c>
      <c r="U21" s="4">
        <f>'[4]2014'!CI$3</f>
        <v>0</v>
      </c>
      <c r="V21" s="50">
        <f>'[4]2014'!CJ$3</f>
        <v>88.478484999999992</v>
      </c>
      <c r="W21" s="50">
        <f>'[4]2014'!CK$3</f>
        <v>0.106142</v>
      </c>
      <c r="X21" s="50">
        <f>'[4]2014'!CL$3</f>
        <v>0</v>
      </c>
      <c r="Y21" s="50">
        <f>'[4]2014'!CM$3</f>
        <v>0.26388699999999998</v>
      </c>
      <c r="Z21" s="50">
        <f>'[4]2014'!CN$3</f>
        <v>2.227061</v>
      </c>
      <c r="AA21" s="50">
        <f>'[4]2014'!CO$3</f>
        <v>4.2403999999999997E-2</v>
      </c>
      <c r="AB21" s="50">
        <f>'[4]2014'!CP$3</f>
        <v>2.382285</v>
      </c>
      <c r="AC21" s="50">
        <f>'[4]2014'!CQ$3</f>
        <v>0.60602299999999998</v>
      </c>
      <c r="AD21" s="4">
        <f>'[4]2014'!CR$3</f>
        <v>1427.4975689999999</v>
      </c>
      <c r="AE21" s="4">
        <f>'[4]2014'!CS$3</f>
        <v>0.22936899999999999</v>
      </c>
      <c r="AF21" s="50">
        <f>'[4]2014'!CT$3</f>
        <v>17.131428</v>
      </c>
      <c r="AG21" s="50">
        <f>'[4]2014'!CU$3</f>
        <v>84.54546599999999</v>
      </c>
      <c r="AH21" s="50">
        <f>'[4]2014'!CV$3</f>
        <v>1.544163</v>
      </c>
      <c r="AI21" s="5">
        <f>'[4]2014'!BQ$3</f>
        <v>226.99275599999999</v>
      </c>
      <c r="AJ21" s="61">
        <f>'[4]2014'!CX$3</f>
        <v>220.324884</v>
      </c>
    </row>
    <row r="22" spans="1:36" ht="12.5" x14ac:dyDescent="0.25">
      <c r="A22">
        <f t="shared" si="0"/>
        <v>2015</v>
      </c>
      <c r="B22" s="2">
        <f>'[4]2015'!CW$3</f>
        <v>1465.341872</v>
      </c>
      <c r="C22" s="5">
        <f t="shared" si="1"/>
        <v>5.0937390000000065</v>
      </c>
      <c r="D22" s="50">
        <f>'[4]2015'!BR$3</f>
        <v>0.23768</v>
      </c>
      <c r="E22" s="50">
        <f>'[4]2015'!BS$3</f>
        <v>7.7319199999999997</v>
      </c>
      <c r="F22" s="50">
        <f>'[4]2015'!BT$3</f>
        <v>2.9033089999999997</v>
      </c>
      <c r="G22" s="50">
        <f>'[4]2015'!BU$3</f>
        <v>9.5568E-2</v>
      </c>
      <c r="H22" s="50">
        <f>'[4]2015'!BV$3</f>
        <v>5.2399999999999994E-4</v>
      </c>
      <c r="I22" s="4">
        <f>'[4]2015'!BW$3</f>
        <v>4.2874549999999996</v>
      </c>
      <c r="J22" s="4">
        <f>'[4]2015'!BX$3</f>
        <v>2.922396</v>
      </c>
      <c r="K22" s="50">
        <f>'[4]2015'!BY$3</f>
        <v>0</v>
      </c>
      <c r="L22" s="50">
        <f>'[4]2015'!BZ$3</f>
        <v>0</v>
      </c>
      <c r="M22" s="50">
        <f>'[4]2015'!CA$3</f>
        <v>0</v>
      </c>
      <c r="N22" s="4">
        <f>'[4]2015'!CB$3</f>
        <v>46.409830999999997</v>
      </c>
      <c r="O22" s="50">
        <f>'[4]2015'!CC$3</f>
        <v>0</v>
      </c>
      <c r="P22" s="50">
        <f>'[4]2015'!CD$3</f>
        <v>0.96704599999999996</v>
      </c>
      <c r="Q22" s="4">
        <f>'[4]2015'!CE$3</f>
        <v>8.2368649999999999</v>
      </c>
      <c r="R22" s="4">
        <f>'[4]2015'!CF$3</f>
        <v>0.18515399999999999</v>
      </c>
      <c r="S22" s="4">
        <f>'[4]2015'!CG$3</f>
        <v>0.70757199999999998</v>
      </c>
      <c r="T22" s="4">
        <f>'[4]2015'!CH$3</f>
        <v>3.2557499999999999</v>
      </c>
      <c r="U22" s="4">
        <f>'[4]2015'!CI$3</f>
        <v>0</v>
      </c>
      <c r="V22" s="50">
        <f>'[4]2015'!CJ$3</f>
        <v>67.200591000000003</v>
      </c>
      <c r="W22" s="50">
        <f>'[4]2015'!CK$3</f>
        <v>5.9272999999999999E-2</v>
      </c>
      <c r="X22" s="50">
        <f>'[4]2015'!CL$3</f>
        <v>3.7358999999999996E-2</v>
      </c>
      <c r="Y22" s="50">
        <f>'[4]2015'!CM$3</f>
        <v>0</v>
      </c>
      <c r="Z22" s="50">
        <f>'[4]2015'!CN$3</f>
        <v>0.85422500000000001</v>
      </c>
      <c r="AA22" s="50">
        <f>'[4]2015'!CO$3</f>
        <v>2.8040000000000001E-3</v>
      </c>
      <c r="AB22" s="50">
        <f>'[4]2015'!CP$3</f>
        <v>0.26363300000000001</v>
      </c>
      <c r="AC22" s="50">
        <f>'[4]2015'!CQ$3</f>
        <v>0.65166099999999993</v>
      </c>
      <c r="AD22" s="4">
        <f>'[4]2015'!CR$3</f>
        <v>1154.416146</v>
      </c>
      <c r="AE22" s="4">
        <f>'[4]2015'!CS$3</f>
        <v>0.320631</v>
      </c>
      <c r="AF22" s="50">
        <f>'[4]2015'!CT$3</f>
        <v>18.390297</v>
      </c>
      <c r="AG22" s="50">
        <f>'[4]2015'!CU$3</f>
        <v>74.899682999999996</v>
      </c>
      <c r="AH22" s="50">
        <f>'[4]2015'!CV$3</f>
        <v>3.3427119999999997</v>
      </c>
      <c r="AI22" s="5">
        <f>'[4]2015'!BQ$3</f>
        <v>66.961787000000001</v>
      </c>
      <c r="AJ22" s="61">
        <f>'[4]2015'!CX$3</f>
        <v>61.868047999999995</v>
      </c>
    </row>
    <row r="23" spans="1:36" ht="12.5" x14ac:dyDescent="0.25">
      <c r="A23">
        <f t="shared" si="0"/>
        <v>2016</v>
      </c>
      <c r="B23" s="2">
        <f>'[4]2016'!CW$3</f>
        <v>1488.1059989999999</v>
      </c>
      <c r="C23" s="5">
        <f t="shared" si="1"/>
        <v>5.3145519999999919</v>
      </c>
      <c r="D23" s="50">
        <f>'[4]2016'!BR$3</f>
        <v>0.26801900000000001</v>
      </c>
      <c r="E23" s="50">
        <f>'[4]2016'!BS$3</f>
        <v>5.2292290000000001</v>
      </c>
      <c r="F23" s="50">
        <f>'[4]2016'!BT$3</f>
        <v>0.92006399999999999</v>
      </c>
      <c r="G23" s="50">
        <f>'[4]2016'!BU$3</f>
        <v>2.797E-3</v>
      </c>
      <c r="H23" s="50">
        <f>'[4]2016'!BV$3</f>
        <v>0</v>
      </c>
      <c r="I23" s="4">
        <f>'[4]2016'!BW$3</f>
        <v>5.0880640000000001</v>
      </c>
      <c r="J23" s="4">
        <f>'[4]2016'!BX$3</f>
        <v>1.5117209999999999</v>
      </c>
      <c r="K23" s="50">
        <f>'[4]2016'!BY$3</f>
        <v>5.4250889999999998</v>
      </c>
      <c r="L23" s="50">
        <f>'[4]2016'!BZ$3</f>
        <v>0</v>
      </c>
      <c r="M23" s="50">
        <f>'[4]2016'!CA$3</f>
        <v>11.289952</v>
      </c>
      <c r="N23" s="4">
        <f>'[4]2016'!CB$3</f>
        <v>41.766638</v>
      </c>
      <c r="O23" s="50">
        <f>'[4]2016'!CC$3</f>
        <v>0</v>
      </c>
      <c r="P23" s="50">
        <f>'[4]2016'!CD$3</f>
        <v>2.4024509999999997</v>
      </c>
      <c r="Q23" s="4">
        <f>'[4]2016'!CE$3</f>
        <v>8.1960789999999992</v>
      </c>
      <c r="R23" s="4">
        <f>'[4]2016'!CF$3</f>
        <v>0.20518399999999998</v>
      </c>
      <c r="S23" s="4">
        <f>'[4]2016'!CG$3</f>
        <v>0.55105399999999993</v>
      </c>
      <c r="T23" s="4">
        <f>'[4]2016'!CH$3</f>
        <v>7.1115329999999997</v>
      </c>
      <c r="U23" s="4">
        <f>'[4]2016'!CI$3</f>
        <v>2.6179999999999997E-3</v>
      </c>
      <c r="V23" s="50">
        <f>'[4]2016'!CJ$3</f>
        <v>61.131786999999996</v>
      </c>
      <c r="W23" s="50">
        <f>'[4]2016'!CK$3</f>
        <v>5.1964999999999997E-2</v>
      </c>
      <c r="X23" s="50">
        <f>'[4]2016'!CL$3</f>
        <v>1.1294999999999999</v>
      </c>
      <c r="Y23" s="50">
        <f>'[4]2016'!CM$3</f>
        <v>1.0246439999999999</v>
      </c>
      <c r="Z23" s="50">
        <f>'[4]2016'!CN$3</f>
        <v>1.7586000000000001E-2</v>
      </c>
      <c r="AA23" s="50">
        <f>'[4]2016'!CO$3</f>
        <v>0.26942499999999997</v>
      </c>
      <c r="AB23" s="50">
        <f>'[4]2016'!CP$3</f>
        <v>1.7935139999999998</v>
      </c>
      <c r="AC23" s="50">
        <f>'[4]2016'!CQ$3</f>
        <v>0.52055399999999996</v>
      </c>
      <c r="AD23" s="4">
        <f>'[4]2016'!CR$3</f>
        <v>1131.095742</v>
      </c>
      <c r="AE23" s="4">
        <f>'[4]2016'!CS$3</f>
        <v>0.237924</v>
      </c>
      <c r="AF23" s="50">
        <f>'[4]2016'!CT$3</f>
        <v>14.688421</v>
      </c>
      <c r="AG23" s="50">
        <f>'[4]2016'!CU$3</f>
        <v>78.149636999999998</v>
      </c>
      <c r="AH23" s="50">
        <f>'[4]2016'!CV$3</f>
        <v>1.6437039999999998</v>
      </c>
      <c r="AI23" s="5">
        <f>'[4]2016'!BQ$3</f>
        <v>106.38110399999999</v>
      </c>
      <c r="AJ23" s="61">
        <f>'[4]2016'!CX$3</f>
        <v>101.066552</v>
      </c>
    </row>
    <row r="24" spans="1:36" ht="12.5" x14ac:dyDescent="0.25">
      <c r="A24">
        <f t="shared" si="0"/>
        <v>2017</v>
      </c>
      <c r="B24" s="2">
        <f>'[4]2017'!CW$3</f>
        <v>2046.6342789999999</v>
      </c>
      <c r="C24" s="5">
        <f t="shared" si="1"/>
        <v>5.8862290000000002</v>
      </c>
      <c r="D24" s="50">
        <f>'[4]2017'!BR$3</f>
        <v>0.63056299999999998</v>
      </c>
      <c r="E24" s="50">
        <f>'[4]2017'!BS$3</f>
        <v>6.057188</v>
      </c>
      <c r="F24" s="50">
        <f>'[4]2017'!BT$3</f>
        <v>3.3718999999999999E-2</v>
      </c>
      <c r="G24" s="50">
        <f>'[4]2017'!BU$3</f>
        <v>6.973E-3</v>
      </c>
      <c r="H24" s="50">
        <f>'[4]2017'!BV$3</f>
        <v>0</v>
      </c>
      <c r="I24" s="4">
        <f>'[4]2017'!BW$3</f>
        <v>7.7897629999999998</v>
      </c>
      <c r="J24" s="4">
        <f>'[4]2017'!BX$3</f>
        <v>0.28986099999999998</v>
      </c>
      <c r="K24" s="50">
        <f>'[4]2017'!BY$3</f>
        <v>7.9537889999999996</v>
      </c>
      <c r="L24" s="50">
        <f>'[4]2017'!BZ$3</f>
        <v>0</v>
      </c>
      <c r="M24" s="50">
        <f>'[4]2017'!CA$3</f>
        <v>27.779927999999998</v>
      </c>
      <c r="N24" s="4">
        <f>'[4]2017'!CB$3</f>
        <v>67.877226999999991</v>
      </c>
      <c r="O24" s="50">
        <f>'[4]2017'!CC$3</f>
        <v>0</v>
      </c>
      <c r="P24" s="50">
        <f>'[4]2017'!CD$3</f>
        <v>22.951003999999998</v>
      </c>
      <c r="Q24" s="4">
        <f>'[4]2017'!CE$3</f>
        <v>9.7267569999999992</v>
      </c>
      <c r="R24" s="4">
        <f>'[4]2017'!CF$3</f>
        <v>0.17255299999999998</v>
      </c>
      <c r="S24" s="4">
        <f>'[4]2017'!CG$3</f>
        <v>0.26217199999999996</v>
      </c>
      <c r="T24" s="4">
        <f>'[4]2017'!CH$3</f>
        <v>25.699679</v>
      </c>
      <c r="U24" s="4">
        <f>'[4]2017'!CI$3</f>
        <v>0</v>
      </c>
      <c r="V24" s="50">
        <f>'[4]2017'!CJ$3</f>
        <v>78.518939000000003</v>
      </c>
      <c r="W24" s="50">
        <f>'[4]2017'!CK$3</f>
        <v>0</v>
      </c>
      <c r="X24" s="50">
        <f>'[4]2017'!CL$3</f>
        <v>3.5984229999999999</v>
      </c>
      <c r="Y24" s="50">
        <f>'[4]2017'!CM$3</f>
        <v>0</v>
      </c>
      <c r="Z24" s="50">
        <f>'[4]2017'!CN$3</f>
        <v>1.5712429999999999</v>
      </c>
      <c r="AA24" s="50">
        <f>'[4]2017'!CO$3</f>
        <v>0.82453299999999996</v>
      </c>
      <c r="AB24" s="50">
        <f>'[4]2017'!CP$3</f>
        <v>7.6824519999999996</v>
      </c>
      <c r="AC24" s="50">
        <f>'[4]2017'!CQ$3</f>
        <v>0.48655599999999999</v>
      </c>
      <c r="AD24" s="4">
        <f>'[4]2017'!CR$3</f>
        <v>1526.299526</v>
      </c>
      <c r="AE24" s="4">
        <f>'[4]2017'!CS$3</f>
        <v>0.162164</v>
      </c>
      <c r="AF24" s="50">
        <f>'[4]2017'!CT$3</f>
        <v>16.037817</v>
      </c>
      <c r="AG24" s="50">
        <f>'[4]2017'!CU$3</f>
        <v>117.57798699999999</v>
      </c>
      <c r="AH24" s="50">
        <f>'[4]2017'!CV$3</f>
        <v>1.5481739999999999</v>
      </c>
      <c r="AI24" s="5">
        <f>'[4]2017'!BQ$3</f>
        <v>115.09528899999999</v>
      </c>
      <c r="AJ24" s="61">
        <f>'[4]2017'!CX$3</f>
        <v>109.20905999999999</v>
      </c>
    </row>
    <row r="25" spans="1:36" ht="12.5" x14ac:dyDescent="0.25">
      <c r="A25">
        <f t="shared" si="0"/>
        <v>2018</v>
      </c>
      <c r="B25" s="2">
        <f>'[4]2018'!CW$3</f>
        <v>1781.020806</v>
      </c>
      <c r="C25" s="5">
        <f t="shared" si="1"/>
        <v>10.260514999999998</v>
      </c>
      <c r="D25" s="50">
        <f>'[4]2018'!BR$3</f>
        <v>0.60569099999999998</v>
      </c>
      <c r="E25" s="50">
        <f>'[4]2018'!BS$3</f>
        <v>4.7004760000000001</v>
      </c>
      <c r="F25" s="50">
        <f>'[4]2018'!BT$3</f>
        <v>0.51979999999999993</v>
      </c>
      <c r="G25" s="50">
        <f>'[4]2018'!BU$3</f>
        <v>2.4777E-2</v>
      </c>
      <c r="H25" s="50">
        <f>'[4]2018'!BV$3</f>
        <v>0</v>
      </c>
      <c r="I25" s="4">
        <f>'[4]2018'!BW$3</f>
        <v>0</v>
      </c>
      <c r="J25" s="4">
        <f>'[4]2018'!BX$3</f>
        <v>0.14105799999999999</v>
      </c>
      <c r="K25" s="50">
        <f>'[4]2018'!BY$3</f>
        <v>72.082489999999993</v>
      </c>
      <c r="L25" s="50">
        <f>'[4]2018'!BZ$3</f>
        <v>0</v>
      </c>
      <c r="M25" s="50">
        <f>'[4]2018'!CA$3</f>
        <v>13.146599999999999</v>
      </c>
      <c r="N25" s="4">
        <f>'[4]2018'!CB$3</f>
        <v>0</v>
      </c>
      <c r="O25" s="50">
        <f>'[4]2018'!CC$3</f>
        <v>0</v>
      </c>
      <c r="P25" s="50">
        <f>'[4]2018'!CD$3</f>
        <v>0.900223</v>
      </c>
      <c r="Q25" s="4">
        <f>'[4]2018'!CE$3</f>
        <v>7.376258</v>
      </c>
      <c r="R25" s="4">
        <f>'[4]2018'!CF$3</f>
        <v>0.20235599999999998</v>
      </c>
      <c r="S25" s="4">
        <f>'[4]2018'!CG$3</f>
        <v>0.48786299999999999</v>
      </c>
      <c r="T25" s="4">
        <f>'[4]2018'!CH$3</f>
        <v>22.859207999999999</v>
      </c>
      <c r="U25" s="4">
        <f>'[4]2018'!CI$3</f>
        <v>0</v>
      </c>
      <c r="V25" s="50">
        <f>'[4]2018'!CJ$3</f>
        <v>57.042850999999999</v>
      </c>
      <c r="W25" s="50">
        <f>'[4]2018'!CK$3</f>
        <v>0.72541</v>
      </c>
      <c r="X25" s="50">
        <f>'[4]2018'!CL$3</f>
        <v>15.94412</v>
      </c>
      <c r="Y25" s="50">
        <f>'[4]2018'!CM$3</f>
        <v>0</v>
      </c>
      <c r="Z25" s="50">
        <f>'[4]2018'!CN$3</f>
        <v>0.51969199999999993</v>
      </c>
      <c r="AA25" s="50">
        <f>'[4]2018'!CO$3</f>
        <v>0.22189299999999998</v>
      </c>
      <c r="AB25" s="50">
        <f>'[4]2018'!CP$3</f>
        <v>0</v>
      </c>
      <c r="AC25" s="50">
        <f>'[4]2018'!CQ$3</f>
        <v>0.30221100000000001</v>
      </c>
      <c r="AD25" s="4">
        <f>'[4]2018'!CR$3</f>
        <v>1354.2051669999998</v>
      </c>
      <c r="AE25" s="4">
        <f>'[4]2018'!CS$3</f>
        <v>0.236484</v>
      </c>
      <c r="AF25" s="50">
        <f>'[4]2018'!CT$3</f>
        <v>13.950635999999999</v>
      </c>
      <c r="AG25" s="50">
        <f>'[4]2018'!CU$3</f>
        <v>117.03845</v>
      </c>
      <c r="AH25" s="50">
        <f>'[4]2018'!CV$3</f>
        <v>2.1155849999999998</v>
      </c>
      <c r="AI25" s="5">
        <f>'[4]2018'!BQ$3</f>
        <v>95.671506999999991</v>
      </c>
      <c r="AJ25" s="61">
        <f>'[4]2018'!CX$3</f>
        <v>85.410991999999993</v>
      </c>
    </row>
    <row r="26" spans="1:36" ht="12.5" x14ac:dyDescent="0.25">
      <c r="A26">
        <f t="shared" si="0"/>
        <v>2019</v>
      </c>
      <c r="B26" s="2">
        <f>'[4]2019'!CW$3</f>
        <v>1701.5881529999999</v>
      </c>
      <c r="C26" s="5">
        <f t="shared" si="1"/>
        <v>8.406374999999997</v>
      </c>
      <c r="D26" s="50">
        <f>'[4]2019'!BR$3</f>
        <v>0.84323300000000001</v>
      </c>
      <c r="E26" s="50">
        <f>'[4]2019'!BS$3</f>
        <v>1.1545779999999999</v>
      </c>
      <c r="F26" s="50">
        <f>'[4]2019'!BT$3</f>
        <v>0.61762899999999998</v>
      </c>
      <c r="G26" s="50">
        <f>'[4]2019'!BU$3</f>
        <v>9.8799999999999999E-3</v>
      </c>
      <c r="H26" s="50">
        <f>'[4]2019'!BV$3</f>
        <v>0</v>
      </c>
      <c r="I26" s="4">
        <f>'[4]2019'!BW$3</f>
        <v>0</v>
      </c>
      <c r="J26" s="4">
        <f>'[4]2019'!BX$3</f>
        <v>0.57709500000000002</v>
      </c>
      <c r="K26" s="50">
        <f>'[4]2019'!BY$3</f>
        <v>110.681732</v>
      </c>
      <c r="L26" s="50">
        <f>'[4]2019'!BZ$3</f>
        <v>0</v>
      </c>
      <c r="M26" s="50">
        <f>'[4]2019'!CA$3</f>
        <v>0.78120299999999998</v>
      </c>
      <c r="N26" s="4">
        <f>'[4]2019'!CB$3</f>
        <v>56.676113999999998</v>
      </c>
      <c r="O26" s="50">
        <f>'[4]2019'!CC$3</f>
        <v>0</v>
      </c>
      <c r="P26" s="50">
        <f>'[4]2019'!CD$3</f>
        <v>1.5926929999999999</v>
      </c>
      <c r="Q26" s="4">
        <f>'[4]2019'!CE$3</f>
        <v>6.4744769999999994</v>
      </c>
      <c r="R26" s="4">
        <f>'[4]2019'!CF$3</f>
        <v>0.15251999999999999</v>
      </c>
      <c r="S26" s="4">
        <f>'[4]2019'!CG$3</f>
        <v>0.58745199999999997</v>
      </c>
      <c r="T26" s="4">
        <f>'[4]2019'!CH$3</f>
        <v>52.341470000000001</v>
      </c>
      <c r="U26" s="4">
        <f>'[4]2019'!CI$3</f>
        <v>1.9999999999999999E-6</v>
      </c>
      <c r="V26" s="50">
        <f>'[4]2019'!CJ$3</f>
        <v>48.079760999999998</v>
      </c>
      <c r="W26" s="50">
        <f>'[4]2019'!CK$3</f>
        <v>0</v>
      </c>
      <c r="X26" s="50">
        <f>'[4]2019'!CL$3</f>
        <v>20.481681999999999</v>
      </c>
      <c r="Y26" s="50">
        <f>'[4]2019'!CM$3</f>
        <v>0</v>
      </c>
      <c r="Z26" s="50">
        <f>'[4]2019'!CN$3</f>
        <v>3.5439999999999998E-3</v>
      </c>
      <c r="AA26" s="50">
        <f>'[4]2019'!CO$3</f>
        <v>5.5412999999999997E-2</v>
      </c>
      <c r="AB26" s="50">
        <f>'[4]2019'!CP$3</f>
        <v>0</v>
      </c>
      <c r="AC26" s="50">
        <f>'[4]2019'!CQ$3</f>
        <v>0.305954</v>
      </c>
      <c r="AD26" s="4">
        <f>'[4]2019'!CR$3</f>
        <v>1149.280166</v>
      </c>
      <c r="AE26" s="4">
        <f>'[4]2019'!CS$3</f>
        <v>0.487618</v>
      </c>
      <c r="AF26" s="50">
        <f>'[4]2019'!CT$3</f>
        <v>11.125119</v>
      </c>
      <c r="AG26" s="50">
        <f>'[4]2019'!CU$3</f>
        <v>153.55712399999999</v>
      </c>
      <c r="AH26" s="50">
        <f>'[4]2019'!CV$3</f>
        <v>4.8298899999999998</v>
      </c>
      <c r="AI26" s="5">
        <f>'[4]2019'!BQ$3</f>
        <v>80.891803999999993</v>
      </c>
      <c r="AJ26" s="61">
        <f>'[4]2019'!CX$3</f>
        <v>72.485428999999996</v>
      </c>
    </row>
    <row r="27" spans="1:36" ht="12.5" x14ac:dyDescent="0.25">
      <c r="A27">
        <f t="shared" si="0"/>
        <v>2020</v>
      </c>
      <c r="B27" s="2">
        <f>'[5]2020'!CW$3</f>
        <v>102.02474599999999</v>
      </c>
      <c r="C27" s="5">
        <f t="shared" si="1"/>
        <v>4.2479879999999994</v>
      </c>
      <c r="D27" s="50">
        <f>'[5]2020'!BR$3</f>
        <v>0</v>
      </c>
      <c r="E27" s="50">
        <f>'[5]2020'!BS$3</f>
        <v>0</v>
      </c>
      <c r="F27" s="50">
        <f>'[5]2020'!BT$3</f>
        <v>0</v>
      </c>
      <c r="G27" s="50">
        <f>'[5]2020'!BU$3</f>
        <v>0</v>
      </c>
      <c r="H27" s="50">
        <f>'[5]2020'!BV$3</f>
        <v>0</v>
      </c>
      <c r="I27" s="4">
        <f>'[5]2020'!BW$3</f>
        <v>0</v>
      </c>
      <c r="J27" s="4">
        <f>'[5]2020'!BX$3</f>
        <v>0</v>
      </c>
      <c r="K27" s="50">
        <f>'[5]2020'!BY$3</f>
        <v>0</v>
      </c>
      <c r="L27" s="50">
        <f>'[5]2020'!BZ$3</f>
        <v>0</v>
      </c>
      <c r="M27" s="50">
        <f>'[5]2020'!CA$3</f>
        <v>0</v>
      </c>
      <c r="N27" s="4">
        <f>'[5]2020'!CB$3</f>
        <v>65.340098999999995</v>
      </c>
      <c r="O27" s="50">
        <f>'[5]2020'!CC$3</f>
        <v>0</v>
      </c>
      <c r="P27" s="50">
        <f>'[5]2020'!CD$3</f>
        <v>8.8871900000000004</v>
      </c>
      <c r="Q27" s="4">
        <f>'[5]2020'!CE$3</f>
        <v>0</v>
      </c>
      <c r="R27" s="4">
        <f>'[5]2020'!CF$3</f>
        <v>0.110162</v>
      </c>
      <c r="S27" s="4">
        <f>'[5]2020'!CG$3</f>
        <v>0</v>
      </c>
      <c r="T27" s="4">
        <f>'[5]2020'!CH$3</f>
        <v>0</v>
      </c>
      <c r="U27" s="4">
        <f>'[5]2020'!CI$3</f>
        <v>0</v>
      </c>
      <c r="V27" s="50">
        <f>'[5]2020'!CJ$3</f>
        <v>0</v>
      </c>
      <c r="W27" s="50">
        <f>'[5]2020'!CK$3</f>
        <v>0</v>
      </c>
      <c r="X27" s="50">
        <f>'[5]2020'!CL$3</f>
        <v>0</v>
      </c>
      <c r="Y27" s="50">
        <f>'[5]2020'!CM$3</f>
        <v>0</v>
      </c>
      <c r="Z27" s="50">
        <f>'[5]2020'!CN$3</f>
        <v>0</v>
      </c>
      <c r="AA27" s="50">
        <f>'[5]2020'!CO$3</f>
        <v>0</v>
      </c>
      <c r="AB27" s="50">
        <f>'[5]2020'!CP$3</f>
        <v>0</v>
      </c>
      <c r="AC27" s="50">
        <f>'[5]2020'!CQ$3</f>
        <v>0</v>
      </c>
      <c r="AD27" s="4">
        <f>'[5]2020'!CR$3</f>
        <v>0</v>
      </c>
      <c r="AE27" s="4">
        <f>'[5]2020'!CS$3</f>
        <v>0</v>
      </c>
      <c r="AF27" s="50">
        <f>'[5]2020'!CT$3</f>
        <v>10.044333</v>
      </c>
      <c r="AG27" s="50">
        <f>'[5]2020'!CU$3</f>
        <v>0</v>
      </c>
      <c r="AH27" s="50">
        <f>'[5]2020'!CV$3</f>
        <v>2.806978</v>
      </c>
      <c r="AI27" s="5">
        <f>'[5]2020'!BQ$3</f>
        <v>14.835984</v>
      </c>
      <c r="AJ27" s="61">
        <f>'[5]2020'!CX$3</f>
        <v>10.587996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53317-2262-4A3A-9021-CF73D85C21F0}">
  <dimension ref="A1:AH27"/>
  <sheetViews>
    <sheetView workbookViewId="0">
      <pane xSplit="2" ySplit="2" topLeftCell="W3" activePane="bottomRight" state="frozen"/>
      <selection activeCell="N9" sqref="N9"/>
      <selection pane="topRight" activeCell="N9" sqref="N9"/>
      <selection pane="bottomLeft" activeCell="N9" sqref="N9"/>
      <selection pane="bottomRight" activeCell="N9" sqref="N9"/>
    </sheetView>
  </sheetViews>
  <sheetFormatPr defaultRowHeight="13" x14ac:dyDescent="0.3"/>
  <cols>
    <col min="20" max="20" width="9" style="3" customWidth="1"/>
    <col min="30" max="30" width="9" style="7" customWidth="1"/>
  </cols>
  <sheetData>
    <row r="1" spans="1:34" x14ac:dyDescent="0.3">
      <c r="A1" s="49">
        <f>'[2]2000'!CY$1</f>
        <v>400121</v>
      </c>
      <c r="D1" s="65"/>
      <c r="Q1" s="3"/>
    </row>
    <row r="2" spans="1:34" ht="12.5" x14ac:dyDescent="0.25">
      <c r="B2" t="s">
        <v>1</v>
      </c>
      <c r="C2" s="5" t="str">
        <f>'[2]2000'!CY$4</f>
        <v>EU-28</v>
      </c>
      <c r="D2" s="50" t="str">
        <f>'[2]2000'!CZ$4</f>
        <v>China</v>
      </c>
      <c r="E2" s="50" t="str">
        <f>'[2]2000'!DA$4</f>
        <v>Hong Kong</v>
      </c>
      <c r="F2" s="50" t="str">
        <f>'[2]2000'!DB$4</f>
        <v>Australia</v>
      </c>
      <c r="G2" s="50" t="str">
        <f>'[2]2000'!DC$4</f>
        <v>Brazil</v>
      </c>
      <c r="H2" s="50" t="str">
        <f>'[2]2000'!DD$4</f>
        <v>Cambodia</v>
      </c>
      <c r="I2" s="50" t="str">
        <f>'[2]2000'!DE$4</f>
        <v>Cameroon</v>
      </c>
      <c r="J2" s="50" t="str">
        <f>'[2]2000'!DF$4</f>
        <v>Canada</v>
      </c>
      <c r="K2" s="50" t="str">
        <f>'[2]2000'!DG$4</f>
        <v>Côte d'Ivoire</v>
      </c>
      <c r="L2" s="50" t="str">
        <f>'[2]2000'!DH$4</f>
        <v>Gabon</v>
      </c>
      <c r="M2" s="50" t="str">
        <f>'[2]2000'!DI$4</f>
        <v>Ghana</v>
      </c>
      <c r="N2" s="50" t="str">
        <f>'[2]2000'!DJ$4</f>
        <v>Guatemala</v>
      </c>
      <c r="O2" s="50" t="str">
        <f>'[2]2000'!DK$4</f>
        <v>Guinea</v>
      </c>
      <c r="P2" s="50" t="str">
        <f>'[2]2000'!DL$4</f>
        <v>India</v>
      </c>
      <c r="Q2" s="50" t="str">
        <f>'[2]2000'!DM$4</f>
        <v>Indonesia</v>
      </c>
      <c r="R2" s="50" t="str">
        <f>'[2]2000'!DN$4</f>
        <v>Japan</v>
      </c>
      <c r="S2" s="50" t="str">
        <f>'[2]2000'!DO$4</f>
        <v>Korea, South</v>
      </c>
      <c r="T2" s="50" t="str">
        <f>'[2]2000'!DP$4</f>
        <v>Laos</v>
      </c>
      <c r="U2" s="50" t="str">
        <f>'[2]2000'!DQ$4</f>
        <v>Malawi</v>
      </c>
      <c r="V2" s="50" t="str">
        <f>'[2]2000'!DR$4</f>
        <v>Malaysia</v>
      </c>
      <c r="W2" s="50" t="str">
        <f>'[2]2000'!DS$4</f>
        <v>Mexico</v>
      </c>
      <c r="X2" s="50" t="str">
        <f>'[2]2000'!DT$4</f>
        <v>Myanmar</v>
      </c>
      <c r="Y2" s="50" t="str">
        <f>'[2]2000'!DU$4</f>
        <v>Nigeria</v>
      </c>
      <c r="Z2" s="50" t="str">
        <f>'[2]2000'!DV$4</f>
        <v>Philippines</v>
      </c>
      <c r="AA2" s="50" t="str">
        <f>'[2]2000'!DW$4</f>
        <v>Singapore</v>
      </c>
      <c r="AB2" s="50" t="str">
        <f>'[2]2000'!DX$4</f>
        <v>Sri Lanka</v>
      </c>
      <c r="AC2" s="50" t="str">
        <f>'[2]2000'!DY$4</f>
        <v>Taiwan</v>
      </c>
      <c r="AD2" s="50" t="str">
        <f>'[2]2000'!DZ$4</f>
        <v>Thailand</v>
      </c>
      <c r="AE2" s="50" t="str">
        <f>'[2]2000'!EA$4</f>
        <v>Turkey</v>
      </c>
      <c r="AF2" s="50" t="str">
        <f>'[2]2000'!EB$4</f>
        <v>USA</v>
      </c>
      <c r="AG2" s="50" t="str">
        <f>'[2]2000'!EC$4</f>
        <v>Viet Nam</v>
      </c>
      <c r="AH2" s="50" t="str">
        <f>'[2]2000'!ED$4</f>
        <v>Rest of World</v>
      </c>
    </row>
    <row r="3" spans="1:34" ht="12.5" x14ac:dyDescent="0.25">
      <c r="A3">
        <v>1996</v>
      </c>
      <c r="B3" s="2">
        <f>'[3]1996'!CW$3</f>
        <v>922.81924199999992</v>
      </c>
      <c r="C3" s="5">
        <f>'[3]1996'!CY$3</f>
        <v>3.9667849999999998</v>
      </c>
      <c r="D3" s="50">
        <f>'[3]1996'!CZ$3</f>
        <v>25.721592999999999</v>
      </c>
      <c r="E3" s="50">
        <f>'[3]1996'!DA$3</f>
        <v>30.997328999999997</v>
      </c>
      <c r="F3" s="50">
        <f>'[3]1996'!DB$3</f>
        <v>0</v>
      </c>
      <c r="G3" s="50">
        <f>'[3]1996'!DC$3</f>
        <v>0</v>
      </c>
      <c r="H3" s="50">
        <f>'[3]1996'!DD$3</f>
        <v>0</v>
      </c>
      <c r="I3" s="50">
        <f>'[3]1996'!DE$3</f>
        <v>12.593707</v>
      </c>
      <c r="J3" s="50">
        <f>'[3]1996'!DF$3</f>
        <v>1.4057E-2</v>
      </c>
      <c r="K3" s="50">
        <f>'[3]1996'!DG$3</f>
        <v>1.8999999999999998E-5</v>
      </c>
      <c r="L3" s="50">
        <f>'[3]1996'!DH$3</f>
        <v>0</v>
      </c>
      <c r="M3" s="50">
        <f>'[3]1996'!DI$3</f>
        <v>3.6413000000000001E-2</v>
      </c>
      <c r="N3" s="50">
        <f>'[3]1996'!DJ$3</f>
        <v>0.26628799999999997</v>
      </c>
      <c r="O3" s="50">
        <f>'[3]1996'!DK$3</f>
        <v>0</v>
      </c>
      <c r="P3" s="50">
        <f>'[3]1996'!DL$3</f>
        <v>4.1708999999999996E-2</v>
      </c>
      <c r="Q3" s="50">
        <f>'[3]1996'!DM$3</f>
        <v>103.46995199999999</v>
      </c>
      <c r="R3" s="50">
        <f>'[3]1996'!DN$3</f>
        <v>0.16564099999999998</v>
      </c>
      <c r="S3" s="50">
        <f>'[3]1996'!DO$3</f>
        <v>0.29147000000000001</v>
      </c>
      <c r="T3" s="50">
        <f>'[3]1996'!DP$3</f>
        <v>0</v>
      </c>
      <c r="U3" s="50">
        <f>'[3]1996'!DQ$3</f>
        <v>0</v>
      </c>
      <c r="V3" s="50">
        <f>'[3]1996'!DR$3</f>
        <v>71.796599000000001</v>
      </c>
      <c r="W3" s="50">
        <f>'[3]1996'!DS$3</f>
        <v>1.4711E-2</v>
      </c>
      <c r="X3" s="50">
        <f>'[3]1996'!DT$3</f>
        <v>0</v>
      </c>
      <c r="Y3" s="50">
        <f>'[3]1996'!DU$3</f>
        <v>0</v>
      </c>
      <c r="Z3" s="50">
        <f>'[3]1996'!DV$3</f>
        <v>0</v>
      </c>
      <c r="AA3" s="50">
        <f>'[3]1996'!DW$3</f>
        <v>126.397019</v>
      </c>
      <c r="AB3" s="50">
        <f>'[3]1996'!DX$3</f>
        <v>0</v>
      </c>
      <c r="AC3" s="50">
        <f>'[3]1996'!DY$3</f>
        <v>0</v>
      </c>
      <c r="AD3" s="50">
        <f>'[3]1996'!DZ$3</f>
        <v>1658.2910949999998</v>
      </c>
      <c r="AE3" s="50">
        <f>'[3]1996'!EA$3</f>
        <v>2.7320000000000001E-3</v>
      </c>
      <c r="AF3" s="50">
        <f>'[3]1996'!EB$3</f>
        <v>1.7021869999999999</v>
      </c>
      <c r="AG3" s="50">
        <f>'[3]1996'!EC$3</f>
        <v>0</v>
      </c>
      <c r="AH3" s="50">
        <f>'[3]1996'!ED$3</f>
        <v>0.114744</v>
      </c>
    </row>
    <row r="4" spans="1:34" ht="12.5" x14ac:dyDescent="0.25">
      <c r="A4">
        <f t="shared" ref="A4:A27" si="0">1+A3</f>
        <v>1997</v>
      </c>
      <c r="B4" s="2">
        <f>'[3]1997'!CW$3</f>
        <v>617.879189</v>
      </c>
      <c r="C4" s="5">
        <f>'[3]1997'!CY$3</f>
        <v>4.8950290000000001</v>
      </c>
      <c r="D4" s="50">
        <f>'[3]1997'!CZ$3</f>
        <v>30.673834999999997</v>
      </c>
      <c r="E4" s="50">
        <f>'[3]1997'!DA$3</f>
        <v>22.727981</v>
      </c>
      <c r="F4" s="50">
        <f>'[3]1997'!DB$3</f>
        <v>3.0339999999999998E-3</v>
      </c>
      <c r="G4" s="50">
        <f>'[3]1997'!DC$3</f>
        <v>0</v>
      </c>
      <c r="H4" s="50">
        <f>'[3]1997'!DD$3</f>
        <v>0</v>
      </c>
      <c r="I4" s="50">
        <f>'[3]1997'!DE$3</f>
        <v>3.6247609999999999</v>
      </c>
      <c r="J4" s="50">
        <f>'[3]1997'!DF$3</f>
        <v>0.21806699999999998</v>
      </c>
      <c r="K4" s="50">
        <f>'[3]1997'!DG$3</f>
        <v>0</v>
      </c>
      <c r="L4" s="50">
        <f>'[3]1997'!DH$3</f>
        <v>0</v>
      </c>
      <c r="M4" s="50">
        <f>'[3]1997'!DI$3</f>
        <v>2.7004999999999998E-2</v>
      </c>
      <c r="N4" s="50">
        <f>'[3]1997'!DJ$3</f>
        <v>3.4452999999999998E-2</v>
      </c>
      <c r="O4" s="50">
        <f>'[3]1997'!DK$3</f>
        <v>0</v>
      </c>
      <c r="P4" s="50">
        <f>'[3]1997'!DL$3</f>
        <v>3.3274999999999999E-2</v>
      </c>
      <c r="Q4" s="50">
        <f>'[3]1997'!DM$3</f>
        <v>64.535364000000001</v>
      </c>
      <c r="R4" s="50">
        <f>'[3]1997'!DN$3</f>
        <v>0.146116</v>
      </c>
      <c r="S4" s="50">
        <f>'[3]1997'!DO$3</f>
        <v>0.18063099999999999</v>
      </c>
      <c r="T4" s="50">
        <f>'[3]1997'!DP$3</f>
        <v>0</v>
      </c>
      <c r="U4" s="50">
        <f>'[3]1997'!DQ$3</f>
        <v>0</v>
      </c>
      <c r="V4" s="50">
        <f>'[3]1997'!DR$3</f>
        <v>50.095506</v>
      </c>
      <c r="W4" s="50">
        <f>'[3]1997'!DS$3</f>
        <v>0</v>
      </c>
      <c r="X4" s="50">
        <f>'[3]1997'!DT$3</f>
        <v>0</v>
      </c>
      <c r="Y4" s="50">
        <f>'[3]1997'!DU$3</f>
        <v>0</v>
      </c>
      <c r="Z4" s="50">
        <f>'[3]1997'!DV$3</f>
        <v>0</v>
      </c>
      <c r="AA4" s="50">
        <f>'[3]1997'!DW$3</f>
        <v>93.307434000000001</v>
      </c>
      <c r="AB4" s="50">
        <f>'[3]1997'!DX$3</f>
        <v>0</v>
      </c>
      <c r="AC4" s="50">
        <f>'[3]1997'!DY$3</f>
        <v>1.0859999999999999E-3</v>
      </c>
      <c r="AD4" s="50">
        <f>'[3]1997'!DZ$3</f>
        <v>1088.4401739999998</v>
      </c>
      <c r="AE4" s="50">
        <f>'[3]1997'!EA$3</f>
        <v>0</v>
      </c>
      <c r="AF4" s="50">
        <f>'[3]1997'!EB$3</f>
        <v>2.6555800000000001</v>
      </c>
      <c r="AG4" s="50">
        <f>'[3]1997'!EC$3</f>
        <v>0</v>
      </c>
      <c r="AH4" s="50">
        <f>'[3]1997'!ED$3</f>
        <v>2.349844</v>
      </c>
    </row>
    <row r="5" spans="1:34" ht="12.5" x14ac:dyDescent="0.25">
      <c r="A5">
        <f t="shared" si="0"/>
        <v>1998</v>
      </c>
      <c r="B5" s="2">
        <f>'[3]1998'!CW$3</f>
        <v>436.347531</v>
      </c>
      <c r="C5" s="5">
        <f>'[3]1998'!CY$3</f>
        <v>4.8760569999999994</v>
      </c>
      <c r="D5" s="50">
        <f>'[3]1998'!CZ$3</f>
        <v>8.1436799999999998</v>
      </c>
      <c r="E5" s="50">
        <f>'[3]1998'!DA$3</f>
        <v>14.423660999999999</v>
      </c>
      <c r="F5" s="50">
        <f>'[3]1998'!DB$3</f>
        <v>2.3583999999999997E-2</v>
      </c>
      <c r="G5" s="50">
        <f>'[3]1998'!DC$3</f>
        <v>0</v>
      </c>
      <c r="H5" s="50">
        <f>'[3]1998'!DD$3</f>
        <v>0</v>
      </c>
      <c r="I5" s="50">
        <f>'[3]1998'!DE$3</f>
        <v>0</v>
      </c>
      <c r="J5" s="50">
        <f>'[3]1998'!DF$3</f>
        <v>0.52007700000000001</v>
      </c>
      <c r="K5" s="50">
        <f>'[3]1998'!DG$3</f>
        <v>0</v>
      </c>
      <c r="L5" s="50">
        <f>'[3]1998'!DH$3</f>
        <v>0</v>
      </c>
      <c r="M5" s="50">
        <f>'[3]1998'!DI$3</f>
        <v>0</v>
      </c>
      <c r="N5" s="50">
        <f>'[3]1998'!DJ$3</f>
        <v>3.9411999999999996E-2</v>
      </c>
      <c r="O5" s="50">
        <f>'[3]1998'!DK$3</f>
        <v>0</v>
      </c>
      <c r="P5" s="50">
        <f>'[3]1998'!DL$3</f>
        <v>4.9935E-2</v>
      </c>
      <c r="Q5" s="50">
        <f>'[3]1998'!DM$3</f>
        <v>33.833290999999996</v>
      </c>
      <c r="R5" s="50">
        <f>'[3]1998'!DN$3</f>
        <v>2.4346E-2</v>
      </c>
      <c r="S5" s="50">
        <f>'[3]1998'!DO$3</f>
        <v>4.627E-3</v>
      </c>
      <c r="T5" s="50">
        <f>'[3]1998'!DP$3</f>
        <v>0</v>
      </c>
      <c r="U5" s="50">
        <f>'[3]1998'!DQ$3</f>
        <v>0</v>
      </c>
      <c r="V5" s="50">
        <f>'[3]1998'!DR$3</f>
        <v>28.387872999999999</v>
      </c>
      <c r="W5" s="50">
        <f>'[3]1998'!DS$3</f>
        <v>0</v>
      </c>
      <c r="X5" s="50">
        <f>'[3]1998'!DT$3</f>
        <v>0</v>
      </c>
      <c r="Y5" s="50">
        <f>'[3]1998'!DU$3</f>
        <v>0</v>
      </c>
      <c r="Z5" s="50">
        <f>'[3]1998'!DV$3</f>
        <v>0</v>
      </c>
      <c r="AA5" s="50">
        <f>'[3]1998'!DW$3</f>
        <v>71.780434999999997</v>
      </c>
      <c r="AB5" s="50">
        <f>'[3]1998'!DX$3</f>
        <v>0</v>
      </c>
      <c r="AC5" s="50">
        <f>'[3]1998'!DY$3</f>
        <v>1.2034999999999999E-2</v>
      </c>
      <c r="AD5" s="50">
        <f>'[3]1998'!DZ$3</f>
        <v>751.44270899999992</v>
      </c>
      <c r="AE5" s="50">
        <f>'[3]1998'!EA$3</f>
        <v>2.5051E-2</v>
      </c>
      <c r="AF5" s="50">
        <f>'[3]1998'!EB$3</f>
        <v>2.814282</v>
      </c>
      <c r="AG5" s="50">
        <f>'[3]1998'!EC$3</f>
        <v>0</v>
      </c>
      <c r="AH5" s="50">
        <f>'[3]1998'!ED$3</f>
        <v>0.185892</v>
      </c>
    </row>
    <row r="6" spans="1:34" ht="12.5" x14ac:dyDescent="0.25">
      <c r="A6">
        <f t="shared" si="0"/>
        <v>1999</v>
      </c>
      <c r="B6" s="2">
        <f>'[3]1999'!CW$3</f>
        <v>375.41356300000001</v>
      </c>
      <c r="C6" s="5">
        <f>'[3]1999'!CY$3</f>
        <v>9.855029</v>
      </c>
      <c r="D6" s="50">
        <f>'[3]1999'!CZ$3</f>
        <v>0.130963</v>
      </c>
      <c r="E6" s="50">
        <f>'[3]1999'!DA$3</f>
        <v>11.779002</v>
      </c>
      <c r="F6" s="50">
        <f>'[3]1999'!DB$3</f>
        <v>2.419E-2</v>
      </c>
      <c r="G6" s="50">
        <f>'[3]1999'!DC$3</f>
        <v>0</v>
      </c>
      <c r="H6" s="50">
        <f>'[3]1999'!DD$3</f>
        <v>0</v>
      </c>
      <c r="I6" s="50">
        <f>'[3]1999'!DE$3</f>
        <v>0</v>
      </c>
      <c r="J6" s="50">
        <f>'[3]1999'!DF$3</f>
        <v>0.11862299999999999</v>
      </c>
      <c r="K6" s="50">
        <f>'[3]1999'!DG$3</f>
        <v>0</v>
      </c>
      <c r="L6" s="50">
        <f>'[3]1999'!DH$3</f>
        <v>0</v>
      </c>
      <c r="M6" s="50">
        <f>'[3]1999'!DI$3</f>
        <v>4.9799999999999996E-4</v>
      </c>
      <c r="N6" s="50">
        <f>'[3]1999'!DJ$3</f>
        <v>0.106569</v>
      </c>
      <c r="O6" s="50">
        <f>'[3]1999'!DK$3</f>
        <v>0</v>
      </c>
      <c r="P6" s="50">
        <f>'[3]1999'!DL$3</f>
        <v>6.3085000000000002E-2</v>
      </c>
      <c r="Q6" s="50">
        <f>'[3]1999'!DM$3</f>
        <v>36.68685</v>
      </c>
      <c r="R6" s="50">
        <f>'[3]1999'!DN$3</f>
        <v>2.9737999999999997E-2</v>
      </c>
      <c r="S6" s="50">
        <f>'[3]1999'!DO$3</f>
        <v>7.646E-3</v>
      </c>
      <c r="T6" s="50">
        <f>'[3]1999'!DP$3</f>
        <v>0</v>
      </c>
      <c r="U6" s="50">
        <f>'[3]1999'!DQ$3</f>
        <v>0</v>
      </c>
      <c r="V6" s="50">
        <f>'[3]1999'!DR$3</f>
        <v>15.598946999999999</v>
      </c>
      <c r="W6" s="50">
        <f>'[3]1999'!DS$3</f>
        <v>0</v>
      </c>
      <c r="X6" s="50">
        <f>'[3]1999'!DT$3</f>
        <v>0</v>
      </c>
      <c r="Y6" s="50">
        <f>'[3]1999'!DU$3</f>
        <v>0</v>
      </c>
      <c r="Z6" s="50">
        <f>'[3]1999'!DV$3</f>
        <v>0</v>
      </c>
      <c r="AA6" s="50">
        <f>'[3]1999'!DW$3</f>
        <v>54.337454999999999</v>
      </c>
      <c r="AB6" s="50">
        <f>'[3]1999'!DX$3</f>
        <v>10.624844</v>
      </c>
      <c r="AC6" s="50">
        <f>'[3]1999'!DY$3</f>
        <v>6.2995999999999996E-2</v>
      </c>
      <c r="AD6" s="50">
        <f>'[3]1999'!DZ$3</f>
        <v>643.05095299999994</v>
      </c>
      <c r="AE6" s="50">
        <f>'[3]1999'!EA$3</f>
        <v>7.4059999999999994E-3</v>
      </c>
      <c r="AF6" s="50">
        <f>'[3]1999'!EB$3</f>
        <v>3.3242979999999998</v>
      </c>
      <c r="AG6" s="50">
        <f>'[3]1999'!EC$3</f>
        <v>0</v>
      </c>
      <c r="AH6" s="50">
        <f>'[3]1999'!ED$3</f>
        <v>0.42160599999999998</v>
      </c>
    </row>
    <row r="7" spans="1:34" ht="12.5" x14ac:dyDescent="0.25">
      <c r="A7">
        <f t="shared" si="0"/>
        <v>2000</v>
      </c>
      <c r="B7" s="2">
        <f>'[2]2000'!CW$3</f>
        <v>438.66481299999998</v>
      </c>
      <c r="C7" s="5">
        <f>'[2]2000'!CY$3</f>
        <v>11.705577999999999</v>
      </c>
      <c r="D7" s="50">
        <f>'[2]2000'!CZ$3</f>
        <v>9.7950999999999996E-2</v>
      </c>
      <c r="E7" s="50">
        <f>'[2]2000'!DA$3</f>
        <v>5.3218209999999999</v>
      </c>
      <c r="F7" s="50">
        <f>'[2]2000'!DB$3</f>
        <v>0</v>
      </c>
      <c r="G7" s="50">
        <f>'[2]2000'!DC$3</f>
        <v>0</v>
      </c>
      <c r="H7" s="50">
        <f>'[2]2000'!DD$3</f>
        <v>4.6973709999999995</v>
      </c>
      <c r="I7" s="50">
        <f>'[2]2000'!DE$3</f>
        <v>0</v>
      </c>
      <c r="J7" s="50">
        <f>'[2]2000'!DF$3</f>
        <v>0.32400099999999998</v>
      </c>
      <c r="K7" s="50">
        <f>'[2]2000'!DG$3</f>
        <v>0</v>
      </c>
      <c r="L7" s="50">
        <f>'[2]2000'!DH$3</f>
        <v>0</v>
      </c>
      <c r="M7" s="50">
        <f>'[2]2000'!DI$3</f>
        <v>0</v>
      </c>
      <c r="N7" s="50">
        <f>'[2]2000'!DJ$3</f>
        <v>0.243729</v>
      </c>
      <c r="O7" s="50">
        <f>'[2]2000'!DK$3</f>
        <v>0</v>
      </c>
      <c r="P7" s="50">
        <f>'[2]2000'!DL$3</f>
        <v>0.85131400000000002</v>
      </c>
      <c r="Q7" s="50">
        <f>'[2]2000'!DM$3</f>
        <v>29.17116</v>
      </c>
      <c r="R7" s="50">
        <f>'[2]2000'!DN$3</f>
        <v>1.2671789999999998</v>
      </c>
      <c r="S7" s="50">
        <f>'[2]2000'!DO$3</f>
        <v>1.3391E-2</v>
      </c>
      <c r="T7" s="50">
        <f>'[2]2000'!DP$3</f>
        <v>0</v>
      </c>
      <c r="U7" s="50">
        <f>'[2]2000'!DQ$3</f>
        <v>0</v>
      </c>
      <c r="V7" s="50">
        <f>'[2]2000'!DR$3</f>
        <v>6.6385779999999999</v>
      </c>
      <c r="W7" s="50">
        <f>'[2]2000'!DS$3</f>
        <v>1.0249999999999999E-2</v>
      </c>
      <c r="X7" s="50">
        <f>'[2]2000'!DT$3</f>
        <v>0</v>
      </c>
      <c r="Y7" s="50">
        <f>'[2]2000'!DU$3</f>
        <v>0</v>
      </c>
      <c r="Z7" s="50">
        <f>'[2]2000'!DV$3</f>
        <v>0</v>
      </c>
      <c r="AA7" s="50">
        <f>'[2]2000'!DW$3</f>
        <v>55.238059</v>
      </c>
      <c r="AB7" s="50">
        <f>'[2]2000'!DX$3</f>
        <v>7.0660729999999994</v>
      </c>
      <c r="AC7" s="50">
        <f>'[2]2000'!DY$3</f>
        <v>0</v>
      </c>
      <c r="AD7" s="50">
        <f>'[2]2000'!DZ$3</f>
        <v>726.73584299999993</v>
      </c>
      <c r="AE7" s="50">
        <f>'[2]2000'!EA$3</f>
        <v>2.2837E-2</v>
      </c>
      <c r="AF7" s="50">
        <f>'[2]2000'!EB$3</f>
        <v>1.201508</v>
      </c>
      <c r="AG7" s="50">
        <f>'[2]2000'!EC$3</f>
        <v>1.4039999999999999</v>
      </c>
      <c r="AH7" s="50">
        <f>'[2]2000'!ED$3</f>
        <v>0.15351999999999999</v>
      </c>
    </row>
    <row r="8" spans="1:34" ht="12.5" x14ac:dyDescent="0.25">
      <c r="A8">
        <f t="shared" si="0"/>
        <v>2001</v>
      </c>
      <c r="B8" s="2">
        <f>'[2]2001'!CW$3</f>
        <v>425.51731000000001</v>
      </c>
      <c r="C8" s="5">
        <f>'[2]2001'!CY$3</f>
        <v>4.1539979999999996</v>
      </c>
      <c r="D8" s="50">
        <f>'[2]2001'!CZ$3</f>
        <v>0.16934399999999999</v>
      </c>
      <c r="E8" s="50">
        <f>'[2]2001'!DA$3</f>
        <v>3.2250559999999999</v>
      </c>
      <c r="F8" s="50">
        <f>'[2]2001'!DB$3</f>
        <v>1.2929999999999999E-2</v>
      </c>
      <c r="G8" s="50">
        <f>'[2]2001'!DC$3</f>
        <v>0</v>
      </c>
      <c r="H8" s="50">
        <f>'[2]2001'!DD$3</f>
        <v>9.4028929999999988</v>
      </c>
      <c r="I8" s="50">
        <f>'[2]2001'!DE$3</f>
        <v>2.8631999999999998E-2</v>
      </c>
      <c r="J8" s="50">
        <f>'[2]2001'!DF$3</f>
        <v>1.040384</v>
      </c>
      <c r="K8" s="50">
        <f>'[2]2001'!DG$3</f>
        <v>0</v>
      </c>
      <c r="L8" s="50">
        <f>'[2]2001'!DH$3</f>
        <v>0</v>
      </c>
      <c r="M8" s="50">
        <f>'[2]2001'!DI$3</f>
        <v>0</v>
      </c>
      <c r="N8" s="50">
        <f>'[2]2001'!DJ$3</f>
        <v>0.249441</v>
      </c>
      <c r="O8" s="50">
        <f>'[2]2001'!DK$3</f>
        <v>0</v>
      </c>
      <c r="P8" s="50">
        <f>'[2]2001'!DL$3</f>
        <v>2.71726</v>
      </c>
      <c r="Q8" s="50">
        <f>'[2]2001'!DM$3</f>
        <v>19.901855999999999</v>
      </c>
      <c r="R8" s="50">
        <f>'[2]2001'!DN$3</f>
        <v>0.24753899999999998</v>
      </c>
      <c r="S8" s="50">
        <f>'[2]2001'!DO$3</f>
        <v>3.65E-3</v>
      </c>
      <c r="T8" s="50">
        <f>'[2]2001'!DP$3</f>
        <v>0</v>
      </c>
      <c r="U8" s="50">
        <f>'[2]2001'!DQ$3</f>
        <v>0</v>
      </c>
      <c r="V8" s="50">
        <f>'[2]2001'!DR$3</f>
        <v>6.2245929999999996</v>
      </c>
      <c r="W8" s="50">
        <f>'[2]2001'!DS$3</f>
        <v>0</v>
      </c>
      <c r="X8" s="50">
        <f>'[2]2001'!DT$3</f>
        <v>0</v>
      </c>
      <c r="Y8" s="50">
        <f>'[2]2001'!DU$3</f>
        <v>0</v>
      </c>
      <c r="Z8" s="50">
        <f>'[2]2001'!DV$3</f>
        <v>0</v>
      </c>
      <c r="AA8" s="50">
        <f>'[2]2001'!DW$3</f>
        <v>45.477325999999998</v>
      </c>
      <c r="AB8" s="50">
        <f>'[2]2001'!DX$3</f>
        <v>5.8379490000000001</v>
      </c>
      <c r="AC8" s="50">
        <f>'[2]2001'!DY$3</f>
        <v>0</v>
      </c>
      <c r="AD8" s="50">
        <f>'[2]2001'!DZ$3</f>
        <v>570.72568899999999</v>
      </c>
      <c r="AE8" s="50">
        <f>'[2]2001'!EA$3</f>
        <v>2.8E-5</v>
      </c>
      <c r="AF8" s="50">
        <f>'[2]2001'!EB$3</f>
        <v>1.1532819999999999</v>
      </c>
      <c r="AG8" s="50">
        <f>'[2]2001'!EC$3</f>
        <v>0</v>
      </c>
      <c r="AH8" s="50">
        <f>'[2]2001'!ED$3</f>
        <v>0.19085199999999999</v>
      </c>
    </row>
    <row r="9" spans="1:34" ht="12.5" x14ac:dyDescent="0.25">
      <c r="A9">
        <f t="shared" si="0"/>
        <v>2002</v>
      </c>
      <c r="B9" s="2">
        <f>'[2]2002'!CW$3</f>
        <v>495.14702699999998</v>
      </c>
      <c r="C9" s="5">
        <f>'[2]2002'!CY$3</f>
        <v>5.6107209999999998</v>
      </c>
      <c r="D9" s="50">
        <f>'[2]2002'!CZ$3</f>
        <v>0.31619199999999997</v>
      </c>
      <c r="E9" s="50">
        <f>'[2]2002'!DA$3</f>
        <v>7.9510069999999997</v>
      </c>
      <c r="F9" s="50">
        <f>'[2]2002'!DB$3</f>
        <v>5.1089999999999998E-3</v>
      </c>
      <c r="G9" s="50">
        <f>'[2]2002'!DC$3</f>
        <v>0</v>
      </c>
      <c r="H9" s="50">
        <f>'[2]2002'!DD$3</f>
        <v>0.63391199999999992</v>
      </c>
      <c r="I9" s="50">
        <f>'[2]2002'!DE$3</f>
        <v>2.1604999999999999E-2</v>
      </c>
      <c r="J9" s="50">
        <f>'[2]2002'!DF$3</f>
        <v>3.5699999999999998E-3</v>
      </c>
      <c r="K9" s="50">
        <f>'[2]2002'!DG$3</f>
        <v>0</v>
      </c>
      <c r="L9" s="50">
        <f>'[2]2002'!DH$3</f>
        <v>0</v>
      </c>
      <c r="M9" s="50">
        <f>'[2]2002'!DI$3</f>
        <v>0</v>
      </c>
      <c r="N9" s="50">
        <f>'[2]2002'!DJ$3</f>
        <v>0</v>
      </c>
      <c r="O9" s="50">
        <f>'[2]2002'!DK$3</f>
        <v>0</v>
      </c>
      <c r="P9" s="50">
        <f>'[2]2002'!DL$3</f>
        <v>18.500145</v>
      </c>
      <c r="Q9" s="50">
        <f>'[2]2002'!DM$3</f>
        <v>31.909461999999998</v>
      </c>
      <c r="R9" s="50">
        <f>'[2]2002'!DN$3</f>
        <v>3.6684699999999997</v>
      </c>
      <c r="S9" s="50">
        <f>'[2]2002'!DO$3</f>
        <v>0.24223799999999998</v>
      </c>
      <c r="T9" s="50">
        <f>'[2]2002'!DP$3</f>
        <v>0</v>
      </c>
      <c r="U9" s="50">
        <f>'[2]2002'!DQ$3</f>
        <v>0</v>
      </c>
      <c r="V9" s="50">
        <f>'[2]2002'!DR$3</f>
        <v>7.2513989999999993</v>
      </c>
      <c r="W9" s="50">
        <f>'[2]2002'!DS$3</f>
        <v>3.3320999999999996E-2</v>
      </c>
      <c r="X9" s="50">
        <f>'[2]2002'!DT$3</f>
        <v>0</v>
      </c>
      <c r="Y9" s="50">
        <f>'[2]2002'!DU$3</f>
        <v>3.5651999999999996E-2</v>
      </c>
      <c r="Z9" s="50">
        <f>'[2]2002'!DV$3</f>
        <v>0</v>
      </c>
      <c r="AA9" s="50">
        <f>'[2]2002'!DW$3</f>
        <v>63.808377</v>
      </c>
      <c r="AB9" s="50">
        <f>'[2]2002'!DX$3</f>
        <v>10.559002</v>
      </c>
      <c r="AC9" s="50">
        <f>'[2]2002'!DY$3</f>
        <v>0</v>
      </c>
      <c r="AD9" s="50">
        <f>'[2]2002'!DZ$3</f>
        <v>776.47345199999995</v>
      </c>
      <c r="AE9" s="50">
        <f>'[2]2002'!EA$3</f>
        <v>1.3708999999999999E-2</v>
      </c>
      <c r="AF9" s="50">
        <f>'[2]2002'!EB$3</f>
        <v>1.5572299999999999</v>
      </c>
      <c r="AG9" s="50">
        <f>'[2]2002'!EC$3</f>
        <v>1.069172</v>
      </c>
      <c r="AH9" s="50">
        <f>'[2]2002'!ED$3</f>
        <v>0.25856599999999996</v>
      </c>
    </row>
    <row r="10" spans="1:34" ht="12.5" x14ac:dyDescent="0.25">
      <c r="A10">
        <f t="shared" si="0"/>
        <v>2003</v>
      </c>
      <c r="B10" s="2">
        <f>'[2]2003'!CW$3</f>
        <v>802.90965599999993</v>
      </c>
      <c r="C10" s="5">
        <f>'[2]2003'!CY$3</f>
        <v>11.363569999999999</v>
      </c>
      <c r="D10" s="50">
        <f>'[2]2003'!CZ$3</f>
        <v>0.17252999999999999</v>
      </c>
      <c r="E10" s="50">
        <f>'[2]2003'!DA$3</f>
        <v>4.9783019999999993</v>
      </c>
      <c r="F10" s="50">
        <f>'[2]2003'!DB$3</f>
        <v>1.5999999999999999E-4</v>
      </c>
      <c r="G10" s="50">
        <f>'[2]2003'!DC$3</f>
        <v>0</v>
      </c>
      <c r="H10" s="50">
        <f>'[2]2003'!DD$3</f>
        <v>6.7972999999999992E-2</v>
      </c>
      <c r="I10" s="50">
        <f>'[2]2003'!DE$3</f>
        <v>0</v>
      </c>
      <c r="J10" s="50">
        <f>'[2]2003'!DF$3</f>
        <v>1.4865E-2</v>
      </c>
      <c r="K10" s="50">
        <f>'[2]2003'!DG$3</f>
        <v>0</v>
      </c>
      <c r="L10" s="50">
        <f>'[2]2003'!DH$3</f>
        <v>0</v>
      </c>
      <c r="M10" s="50">
        <f>'[2]2003'!DI$3</f>
        <v>0</v>
      </c>
      <c r="N10" s="50">
        <f>'[2]2003'!DJ$3</f>
        <v>0.186949</v>
      </c>
      <c r="O10" s="50">
        <f>'[2]2003'!DK$3</f>
        <v>0</v>
      </c>
      <c r="P10" s="50">
        <f>'[2]2003'!DL$3</f>
        <v>29.647993</v>
      </c>
      <c r="Q10" s="50">
        <f>'[2]2003'!DM$3</f>
        <v>45.509868999999995</v>
      </c>
      <c r="R10" s="50">
        <f>'[2]2003'!DN$3</f>
        <v>8.5294019999999993</v>
      </c>
      <c r="S10" s="50">
        <f>'[2]2003'!DO$3</f>
        <v>0.183641</v>
      </c>
      <c r="T10" s="50">
        <f>'[2]2003'!DP$3</f>
        <v>0</v>
      </c>
      <c r="U10" s="50">
        <f>'[2]2003'!DQ$3</f>
        <v>0</v>
      </c>
      <c r="V10" s="50">
        <f>'[2]2003'!DR$3</f>
        <v>6.5744049999999996</v>
      </c>
      <c r="W10" s="50">
        <f>'[2]2003'!DS$3</f>
        <v>2.8669999999999998E-2</v>
      </c>
      <c r="X10" s="50">
        <f>'[2]2003'!DT$3</f>
        <v>0</v>
      </c>
      <c r="Y10" s="50">
        <f>'[2]2003'!DU$3</f>
        <v>0.180614</v>
      </c>
      <c r="Z10" s="50">
        <f>'[2]2003'!DV$3</f>
        <v>0</v>
      </c>
      <c r="AA10" s="50">
        <f>'[2]2003'!DW$3</f>
        <v>75.601045999999997</v>
      </c>
      <c r="AB10" s="50">
        <f>'[2]2003'!DX$3</f>
        <v>16.272114999999999</v>
      </c>
      <c r="AC10" s="50">
        <f>'[2]2003'!DY$3</f>
        <v>3.5099999999999999E-2</v>
      </c>
      <c r="AD10" s="50">
        <f>'[2]2003'!DZ$3</f>
        <v>1189.3976809999999</v>
      </c>
      <c r="AE10" s="50">
        <f>'[2]2003'!EA$3</f>
        <v>2.4797E-2</v>
      </c>
      <c r="AF10" s="50">
        <f>'[2]2003'!EB$3</f>
        <v>2.0596969999999999</v>
      </c>
      <c r="AG10" s="50">
        <f>'[2]2003'!EC$3</f>
        <v>1.059185</v>
      </c>
      <c r="AH10" s="50">
        <f>'[2]2003'!ED$3</f>
        <v>1.072497</v>
      </c>
    </row>
    <row r="11" spans="1:34" ht="12.5" x14ac:dyDescent="0.25">
      <c r="A11">
        <f t="shared" si="0"/>
        <v>2004</v>
      </c>
      <c r="B11" s="2">
        <f>'[2]2004'!CW$3</f>
        <v>1111.550201</v>
      </c>
      <c r="C11" s="5">
        <f>'[2]2004'!CY$3</f>
        <v>14.391905999999999</v>
      </c>
      <c r="D11" s="50">
        <f>'[2]2004'!CZ$3</f>
        <v>0.20766799999999999</v>
      </c>
      <c r="E11" s="50">
        <f>'[2]2004'!DA$3</f>
        <v>5.4735329999999998</v>
      </c>
      <c r="F11" s="50">
        <f>'[2]2004'!DB$3</f>
        <v>4.8500000000000001E-3</v>
      </c>
      <c r="G11" s="50">
        <f>'[2]2004'!DC$3</f>
        <v>0</v>
      </c>
      <c r="H11" s="50">
        <f>'[2]2004'!DD$3</f>
        <v>2.7099999999999997E-3</v>
      </c>
      <c r="I11" s="50">
        <f>'[2]2004'!DE$3</f>
        <v>0</v>
      </c>
      <c r="J11" s="50">
        <f>'[2]2004'!DF$3</f>
        <v>6.2087999999999997E-2</v>
      </c>
      <c r="K11" s="50">
        <f>'[2]2004'!DG$3</f>
        <v>0.158275</v>
      </c>
      <c r="L11" s="50">
        <f>'[2]2004'!DH$3</f>
        <v>0</v>
      </c>
      <c r="M11" s="50">
        <f>'[2]2004'!DI$3</f>
        <v>0</v>
      </c>
      <c r="N11" s="50">
        <f>'[2]2004'!DJ$3</f>
        <v>0.23607999999999998</v>
      </c>
      <c r="O11" s="50">
        <f>'[2]2004'!DK$3</f>
        <v>0</v>
      </c>
      <c r="P11" s="50">
        <f>'[2]2004'!DL$3</f>
        <v>41.737459999999999</v>
      </c>
      <c r="Q11" s="50">
        <f>'[2]2004'!DM$3</f>
        <v>170.145104</v>
      </c>
      <c r="R11" s="50">
        <f>'[2]2004'!DN$3</f>
        <v>2.0898019999999997</v>
      </c>
      <c r="S11" s="50">
        <f>'[2]2004'!DO$3</f>
        <v>2.8584999999999999E-2</v>
      </c>
      <c r="T11" s="50">
        <f>'[2]2004'!DP$3</f>
        <v>0</v>
      </c>
      <c r="U11" s="50">
        <f>'[2]2004'!DQ$3</f>
        <v>0</v>
      </c>
      <c r="V11" s="50">
        <f>'[2]2004'!DR$3</f>
        <v>14.385994999999999</v>
      </c>
      <c r="W11" s="50">
        <f>'[2]2004'!DS$3</f>
        <v>2.274E-3</v>
      </c>
      <c r="X11" s="50">
        <f>'[2]2004'!DT$3</f>
        <v>0</v>
      </c>
      <c r="Y11" s="50">
        <f>'[2]2004'!DU$3</f>
        <v>0</v>
      </c>
      <c r="Z11" s="50">
        <f>'[2]2004'!DV$3</f>
        <v>0</v>
      </c>
      <c r="AA11" s="50">
        <f>'[2]2004'!DW$3</f>
        <v>83.451165000000003</v>
      </c>
      <c r="AB11" s="50">
        <f>'[2]2004'!DX$3</f>
        <v>21.730104999999998</v>
      </c>
      <c r="AC11" s="50">
        <f>'[2]2004'!DY$3</f>
        <v>0</v>
      </c>
      <c r="AD11" s="50">
        <f>'[2]2004'!DZ$3</f>
        <v>1302.8710059999999</v>
      </c>
      <c r="AE11" s="50">
        <f>'[2]2004'!EA$3</f>
        <v>2.0917999999999999E-2</v>
      </c>
      <c r="AF11" s="50">
        <f>'[2]2004'!EB$3</f>
        <v>2.1399520000000001</v>
      </c>
      <c r="AG11" s="50">
        <f>'[2]2004'!EC$3</f>
        <v>5.7278120000000001</v>
      </c>
      <c r="AH11" s="50">
        <f>'[2]2004'!ED$3</f>
        <v>0.11200199999999999</v>
      </c>
    </row>
    <row r="12" spans="1:34" ht="12.5" x14ac:dyDescent="0.25">
      <c r="A12">
        <f t="shared" si="0"/>
        <v>2005</v>
      </c>
      <c r="B12" s="2">
        <f>'[2]2005'!CW$3</f>
        <v>1080.7289879999998</v>
      </c>
      <c r="C12" s="5">
        <f>'[2]2005'!CY$3</f>
        <v>4.8746099999999997</v>
      </c>
      <c r="D12" s="50">
        <f>'[2]2005'!CZ$3</f>
        <v>5.7317159999999996</v>
      </c>
      <c r="E12" s="50">
        <f>'[2]2005'!DA$3</f>
        <v>5.1811829999999999</v>
      </c>
      <c r="F12" s="50">
        <f>'[2]2005'!DB$3</f>
        <v>3.3499999999999997E-3</v>
      </c>
      <c r="G12" s="50">
        <f>'[2]2005'!DC$3</f>
        <v>0</v>
      </c>
      <c r="H12" s="50">
        <f>'[2]2005'!DD$3</f>
        <v>4.7078999999999996E-2</v>
      </c>
      <c r="I12" s="50">
        <f>'[2]2005'!DE$3</f>
        <v>0</v>
      </c>
      <c r="J12" s="50">
        <f>'[2]2005'!DF$3</f>
        <v>2.96E-3</v>
      </c>
      <c r="K12" s="50">
        <f>'[2]2005'!DG$3</f>
        <v>0.50340799999999997</v>
      </c>
      <c r="L12" s="50">
        <f>'[2]2005'!DH$3</f>
        <v>0</v>
      </c>
      <c r="M12" s="50">
        <f>'[2]2005'!DI$3</f>
        <v>9.1412750000000003</v>
      </c>
      <c r="N12" s="50">
        <f>'[2]2005'!DJ$3</f>
        <v>0.28749199999999997</v>
      </c>
      <c r="O12" s="50">
        <f>'[2]2005'!DK$3</f>
        <v>0</v>
      </c>
      <c r="P12" s="50">
        <f>'[2]2005'!DL$3</f>
        <v>49.886868</v>
      </c>
      <c r="Q12" s="50">
        <f>'[2]2005'!DM$3</f>
        <v>430.06770499999999</v>
      </c>
      <c r="R12" s="50">
        <f>'[2]2005'!DN$3</f>
        <v>0.55738599999999994</v>
      </c>
      <c r="S12" s="50">
        <f>'[2]2005'!DO$3</f>
        <v>0.141453</v>
      </c>
      <c r="T12" s="50">
        <f>'[2]2005'!DP$3</f>
        <v>0</v>
      </c>
      <c r="U12" s="50">
        <f>'[2]2005'!DQ$3</f>
        <v>0</v>
      </c>
      <c r="V12" s="50">
        <f>'[2]2005'!DR$3</f>
        <v>11.080428999999999</v>
      </c>
      <c r="W12" s="50">
        <f>'[2]2005'!DS$3</f>
        <v>0</v>
      </c>
      <c r="X12" s="50">
        <f>'[2]2005'!DT$3</f>
        <v>0</v>
      </c>
      <c r="Y12" s="50">
        <f>'[2]2005'!DU$3</f>
        <v>0</v>
      </c>
      <c r="Z12" s="50">
        <f>'[2]2005'!DV$3</f>
        <v>0</v>
      </c>
      <c r="AA12" s="50">
        <f>'[2]2005'!DW$3</f>
        <v>86.411447999999993</v>
      </c>
      <c r="AB12" s="50">
        <f>'[2]2005'!DX$3</f>
        <v>16.962122000000001</v>
      </c>
      <c r="AC12" s="50">
        <f>'[2]2005'!DY$3</f>
        <v>0</v>
      </c>
      <c r="AD12" s="50">
        <f>'[2]2005'!DZ$3</f>
        <v>1298.6673069999999</v>
      </c>
      <c r="AE12" s="50">
        <f>'[2]2005'!EA$3</f>
        <v>0.14418300000000001</v>
      </c>
      <c r="AF12" s="50">
        <f>'[2]2005'!EB$3</f>
        <v>3.514316</v>
      </c>
      <c r="AG12" s="50">
        <f>'[2]2005'!EC$3</f>
        <v>14.216809</v>
      </c>
      <c r="AH12" s="50">
        <f>'[2]2005'!ED$3</f>
        <v>0.23089799999999999</v>
      </c>
    </row>
    <row r="13" spans="1:34" ht="12.5" x14ac:dyDescent="0.25">
      <c r="A13">
        <f t="shared" si="0"/>
        <v>2006</v>
      </c>
      <c r="B13" s="2">
        <f>'[2]2006'!CW$3</f>
        <v>1764.642147</v>
      </c>
      <c r="C13" s="5">
        <f>'[2]2006'!CY$3</f>
        <v>6.6210519999999997</v>
      </c>
      <c r="D13" s="50">
        <f>'[2]2006'!CZ$3</f>
        <v>2.4042499999999998</v>
      </c>
      <c r="E13" s="50">
        <f>'[2]2006'!DA$3</f>
        <v>6.7440929999999994</v>
      </c>
      <c r="F13" s="50">
        <f>'[2]2006'!DB$3</f>
        <v>0</v>
      </c>
      <c r="G13" s="50">
        <f>'[2]2006'!DC$3</f>
        <v>0</v>
      </c>
      <c r="H13" s="50">
        <f>'[2]2006'!DD$3</f>
        <v>0</v>
      </c>
      <c r="I13" s="50">
        <f>'[2]2006'!DE$3</f>
        <v>0</v>
      </c>
      <c r="J13" s="50">
        <f>'[2]2006'!DF$3</f>
        <v>8.4888999999999992E-2</v>
      </c>
      <c r="K13" s="50">
        <f>'[2]2006'!DG$3</f>
        <v>0.58984599999999998</v>
      </c>
      <c r="L13" s="50">
        <f>'[2]2006'!DH$3</f>
        <v>0</v>
      </c>
      <c r="M13" s="50">
        <f>'[2]2006'!DI$3</f>
        <v>1.4892809999999999</v>
      </c>
      <c r="N13" s="50">
        <f>'[2]2006'!DJ$3</f>
        <v>0.34752099999999997</v>
      </c>
      <c r="O13" s="50">
        <f>'[2]2006'!DK$3</f>
        <v>0</v>
      </c>
      <c r="P13" s="50">
        <f>'[2]2006'!DL$3</f>
        <v>81.400409999999994</v>
      </c>
      <c r="Q13" s="50">
        <f>'[2]2006'!DM$3</f>
        <v>609.00132499999995</v>
      </c>
      <c r="R13" s="50">
        <f>'[2]2006'!DN$3</f>
        <v>0.191277</v>
      </c>
      <c r="S13" s="50">
        <f>'[2]2006'!DO$3</f>
        <v>3.849E-3</v>
      </c>
      <c r="T13" s="50">
        <f>'[2]2006'!DP$3</f>
        <v>0</v>
      </c>
      <c r="U13" s="50">
        <f>'[2]2006'!DQ$3</f>
        <v>0</v>
      </c>
      <c r="V13" s="50">
        <f>'[2]2006'!DR$3</f>
        <v>9.0474889999999988</v>
      </c>
      <c r="W13" s="50">
        <f>'[2]2006'!DS$3</f>
        <v>0</v>
      </c>
      <c r="X13" s="50">
        <f>'[2]2006'!DT$3</f>
        <v>0</v>
      </c>
      <c r="Y13" s="50">
        <f>'[2]2006'!DU$3</f>
        <v>0.31393899999999997</v>
      </c>
      <c r="Z13" s="50">
        <f>'[2]2006'!DV$3</f>
        <v>0</v>
      </c>
      <c r="AA13" s="50">
        <f>'[2]2006'!DW$3</f>
        <v>142.25454500000001</v>
      </c>
      <c r="AB13" s="50">
        <f>'[2]2006'!DX$3</f>
        <v>37.336433</v>
      </c>
      <c r="AC13" s="50">
        <f>'[2]2006'!DY$3</f>
        <v>0.25972000000000001</v>
      </c>
      <c r="AD13" s="50">
        <f>'[2]2006'!DZ$3</f>
        <v>1897.1252769999999</v>
      </c>
      <c r="AE13" s="50">
        <f>'[2]2006'!EA$3</f>
        <v>6.4930000000000002E-2</v>
      </c>
      <c r="AF13" s="50">
        <f>'[2]2006'!EB$3</f>
        <v>4.5379719999999999</v>
      </c>
      <c r="AG13" s="50">
        <f>'[2]2006'!EC$3</f>
        <v>102.644745</v>
      </c>
      <c r="AH13" s="50">
        <f>'[2]2006'!ED$3</f>
        <v>0.30089299999999997</v>
      </c>
    </row>
    <row r="14" spans="1:34" ht="12.5" x14ac:dyDescent="0.25">
      <c r="A14">
        <f t="shared" si="0"/>
        <v>2007</v>
      </c>
      <c r="B14" s="2">
        <f>'[2]2007'!CW$3</f>
        <v>2041.383061</v>
      </c>
      <c r="C14" s="5">
        <f>'[2]2007'!CY$3</f>
        <v>5.9624169999999994</v>
      </c>
      <c r="D14" s="50">
        <f>'[2]2007'!CZ$3</f>
        <v>2.984524</v>
      </c>
      <c r="E14" s="50">
        <f>'[2]2007'!DA$3</f>
        <v>2.495044</v>
      </c>
      <c r="F14" s="50">
        <f>'[2]2007'!DB$3</f>
        <v>0</v>
      </c>
      <c r="G14" s="50">
        <f>'[2]2007'!DC$3</f>
        <v>3.6000000000000001E-5</v>
      </c>
      <c r="H14" s="50">
        <f>'[2]2007'!DD$3</f>
        <v>0</v>
      </c>
      <c r="I14" s="50">
        <f>'[2]2007'!DE$3</f>
        <v>0</v>
      </c>
      <c r="J14" s="50">
        <f>'[2]2007'!DF$3</f>
        <v>9.5119999999999996E-3</v>
      </c>
      <c r="K14" s="50">
        <f>'[2]2007'!DG$3</f>
        <v>0.11798099999999999</v>
      </c>
      <c r="L14" s="50">
        <f>'[2]2007'!DH$3</f>
        <v>0</v>
      </c>
      <c r="M14" s="50">
        <f>'[2]2007'!DI$3</f>
        <v>4.9658319999999998</v>
      </c>
      <c r="N14" s="50">
        <f>'[2]2007'!DJ$3</f>
        <v>0.46567399999999998</v>
      </c>
      <c r="O14" s="50">
        <f>'[2]2007'!DK$3</f>
        <v>0</v>
      </c>
      <c r="P14" s="50">
        <f>'[2]2007'!DL$3</f>
        <v>25.33231</v>
      </c>
      <c r="Q14" s="50">
        <f>'[2]2007'!DM$3</f>
        <v>560.42260399999998</v>
      </c>
      <c r="R14" s="50">
        <f>'[2]2007'!DN$3</f>
        <v>0.68634799999999996</v>
      </c>
      <c r="S14" s="50">
        <f>'[2]2007'!DO$3</f>
        <v>8.4270000000000005E-3</v>
      </c>
      <c r="T14" s="50">
        <f>'[2]2007'!DP$3</f>
        <v>0</v>
      </c>
      <c r="U14" s="50">
        <f>'[2]2007'!DQ$3</f>
        <v>0</v>
      </c>
      <c r="V14" s="50">
        <f>'[2]2007'!DR$3</f>
        <v>9.9435710000000004</v>
      </c>
      <c r="W14" s="50">
        <f>'[2]2007'!DS$3</f>
        <v>0</v>
      </c>
      <c r="X14" s="50">
        <f>'[2]2007'!DT$3</f>
        <v>0</v>
      </c>
      <c r="Y14" s="50">
        <f>'[2]2007'!DU$3</f>
        <v>2.7595730000000001</v>
      </c>
      <c r="Z14" s="50">
        <f>'[2]2007'!DV$3</f>
        <v>0.11159999999999999</v>
      </c>
      <c r="AA14" s="50">
        <f>'[2]2007'!DW$3</f>
        <v>104.940755</v>
      </c>
      <c r="AB14" s="50">
        <f>'[2]2007'!DX$3</f>
        <v>36.263686</v>
      </c>
      <c r="AC14" s="50">
        <f>'[2]2007'!DY$3</f>
        <v>0.10051199999999999</v>
      </c>
      <c r="AD14" s="50">
        <f>'[2]2007'!DZ$3</f>
        <v>1856.3532249999998</v>
      </c>
      <c r="AE14" s="50">
        <f>'[2]2007'!EA$3</f>
        <v>6.6737999999999992E-2</v>
      </c>
      <c r="AF14" s="50">
        <f>'[2]2007'!EB$3</f>
        <v>4.1619489999999999</v>
      </c>
      <c r="AG14" s="50">
        <f>'[2]2007'!EC$3</f>
        <v>52.613350999999994</v>
      </c>
      <c r="AH14" s="50">
        <f>'[2]2007'!ED$3</f>
        <v>1.013083</v>
      </c>
    </row>
    <row r="15" spans="1:34" ht="12.5" x14ac:dyDescent="0.25">
      <c r="A15">
        <f t="shared" si="0"/>
        <v>2008</v>
      </c>
      <c r="B15" s="2">
        <f>'[2]2008'!CW$3</f>
        <v>2153.1371039999999</v>
      </c>
      <c r="C15" s="5">
        <f>'[2]2008'!CY$3</f>
        <v>10.411101</v>
      </c>
      <c r="D15" s="50">
        <f>'[2]2008'!CZ$3</f>
        <v>2.0248409999999999</v>
      </c>
      <c r="E15" s="50">
        <f>'[2]2008'!DA$3</f>
        <v>3.3906749999999999</v>
      </c>
      <c r="F15" s="50">
        <f>'[2]2008'!DB$3</f>
        <v>5.5929999999999999E-3</v>
      </c>
      <c r="G15" s="50">
        <f>'[2]2008'!DC$3</f>
        <v>1.4720549999999999</v>
      </c>
      <c r="H15" s="50">
        <f>'[2]2008'!DD$3</f>
        <v>0</v>
      </c>
      <c r="I15" s="50">
        <f>'[2]2008'!DE$3</f>
        <v>0</v>
      </c>
      <c r="J15" s="50">
        <f>'[2]2008'!DF$3</f>
        <v>8.2500000000000004E-3</v>
      </c>
      <c r="K15" s="50">
        <f>'[2]2008'!DG$3</f>
        <v>0</v>
      </c>
      <c r="L15" s="50">
        <f>'[2]2008'!DH$3</f>
        <v>0</v>
      </c>
      <c r="M15" s="50">
        <f>'[2]2008'!DI$3</f>
        <v>8.9845039999999994</v>
      </c>
      <c r="N15" s="50">
        <f>'[2]2008'!DJ$3</f>
        <v>0.60408200000000001</v>
      </c>
      <c r="O15" s="50">
        <f>'[2]2008'!DK$3</f>
        <v>0</v>
      </c>
      <c r="P15" s="50">
        <f>'[2]2008'!DL$3</f>
        <v>89.104659999999996</v>
      </c>
      <c r="Q15" s="50">
        <f>'[2]2008'!DM$3</f>
        <v>365.54492599999998</v>
      </c>
      <c r="R15" s="50">
        <f>'[2]2008'!DN$3</f>
        <v>0.60850700000000002</v>
      </c>
      <c r="S15" s="50">
        <f>'[2]2008'!DO$3</f>
        <v>7.6649999999999999E-3</v>
      </c>
      <c r="T15" s="50">
        <f>'[2]2008'!DP$3</f>
        <v>0</v>
      </c>
      <c r="U15" s="50">
        <f>'[2]2008'!DQ$3</f>
        <v>0</v>
      </c>
      <c r="V15" s="50">
        <f>'[2]2008'!DR$3</f>
        <v>10.47293</v>
      </c>
      <c r="W15" s="50">
        <f>'[2]2008'!DS$3</f>
        <v>0</v>
      </c>
      <c r="X15" s="50">
        <f>'[2]2008'!DT$3</f>
        <v>0</v>
      </c>
      <c r="Y15" s="50">
        <f>'[2]2008'!DU$3</f>
        <v>2.3885519999999998</v>
      </c>
      <c r="Z15" s="50">
        <f>'[2]2008'!DV$3</f>
        <v>0</v>
      </c>
      <c r="AA15" s="50">
        <f>'[2]2008'!DW$3</f>
        <v>110.492492</v>
      </c>
      <c r="AB15" s="50">
        <f>'[2]2008'!DX$3</f>
        <v>42.297678999999995</v>
      </c>
      <c r="AC15" s="50">
        <f>'[2]2008'!DY$3</f>
        <v>0.20053499999999999</v>
      </c>
      <c r="AD15" s="50">
        <f>'[2]2008'!DZ$3</f>
        <v>2078.9697539999997</v>
      </c>
      <c r="AE15" s="50">
        <f>'[2]2008'!EA$3</f>
        <v>0.495334</v>
      </c>
      <c r="AF15" s="50">
        <f>'[2]2008'!EB$3</f>
        <v>4.021001</v>
      </c>
      <c r="AG15" s="50">
        <f>'[2]2008'!EC$3</f>
        <v>83.700119000000001</v>
      </c>
      <c r="AH15" s="50">
        <f>'[2]2008'!ED$3</f>
        <v>2.6570489999999998</v>
      </c>
    </row>
    <row r="16" spans="1:34" ht="12.5" x14ac:dyDescent="0.25">
      <c r="A16">
        <f t="shared" si="0"/>
        <v>2009</v>
      </c>
      <c r="B16" s="2">
        <f>'[2]2009'!CW$3</f>
        <v>1654.6383269999999</v>
      </c>
      <c r="C16" s="5">
        <f>'[2]2009'!CY$3</f>
        <v>4.627929</v>
      </c>
      <c r="D16" s="50">
        <f>'[2]2009'!CZ$3</f>
        <v>1.7218559999999998</v>
      </c>
      <c r="E16" s="50">
        <f>'[2]2009'!DA$3</f>
        <v>1.6750609999999999</v>
      </c>
      <c r="F16" s="50">
        <f>'[2]2009'!DB$3</f>
        <v>0</v>
      </c>
      <c r="G16" s="50">
        <f>'[2]2009'!DC$3</f>
        <v>0</v>
      </c>
      <c r="H16" s="50">
        <f>'[2]2009'!DD$3</f>
        <v>0</v>
      </c>
      <c r="I16" s="50">
        <f>'[2]2009'!DE$3</f>
        <v>0</v>
      </c>
      <c r="J16" s="50">
        <f>'[2]2009'!DF$3</f>
        <v>1.2749999999999999E-2</v>
      </c>
      <c r="K16" s="50">
        <f>'[2]2009'!DG$3</f>
        <v>9.9299999999999996E-4</v>
      </c>
      <c r="L16" s="50">
        <f>'[2]2009'!DH$3</f>
        <v>0</v>
      </c>
      <c r="M16" s="50">
        <f>'[2]2009'!DI$3</f>
        <v>8.046676999999999</v>
      </c>
      <c r="N16" s="50">
        <f>'[2]2009'!DJ$3</f>
        <v>0.27549200000000001</v>
      </c>
      <c r="O16" s="50">
        <f>'[2]2009'!DK$3</f>
        <v>0</v>
      </c>
      <c r="P16" s="50">
        <f>'[2]2009'!DL$3</f>
        <v>7.0369389999999994</v>
      </c>
      <c r="Q16" s="50">
        <f>'[2]2009'!DM$3</f>
        <v>126.43936799999999</v>
      </c>
      <c r="R16" s="50">
        <f>'[2]2009'!DN$3</f>
        <v>0.26743600000000001</v>
      </c>
      <c r="S16" s="50">
        <f>'[2]2009'!DO$3</f>
        <v>0.16949</v>
      </c>
      <c r="T16" s="50">
        <f>'[2]2009'!DP$3</f>
        <v>0</v>
      </c>
      <c r="U16" s="50">
        <f>'[2]2009'!DQ$3</f>
        <v>0</v>
      </c>
      <c r="V16" s="50">
        <f>'[2]2009'!DR$3</f>
        <v>2.47811</v>
      </c>
      <c r="W16" s="50">
        <f>'[2]2009'!DS$3</f>
        <v>0.11256099999999999</v>
      </c>
      <c r="X16" s="50">
        <f>'[2]2009'!DT$3</f>
        <v>0</v>
      </c>
      <c r="Y16" s="50">
        <f>'[2]2009'!DU$3</f>
        <v>1.7338439999999999</v>
      </c>
      <c r="Z16" s="50">
        <f>'[2]2009'!DV$3</f>
        <v>0.39622099999999999</v>
      </c>
      <c r="AA16" s="50">
        <f>'[2]2009'!DW$3</f>
        <v>38.021509000000002</v>
      </c>
      <c r="AB16" s="50">
        <f>'[2]2009'!DX$3</f>
        <v>42.331485999999998</v>
      </c>
      <c r="AC16" s="50">
        <f>'[2]2009'!DY$3</f>
        <v>0.19845599999999999</v>
      </c>
      <c r="AD16" s="50">
        <f>'[2]2009'!DZ$3</f>
        <v>1268.0119569999999</v>
      </c>
      <c r="AE16" s="50">
        <f>'[2]2009'!EA$3</f>
        <v>9.6998000000000001E-2</v>
      </c>
      <c r="AF16" s="50">
        <f>'[2]2009'!EB$3</f>
        <v>4.7815129999999995</v>
      </c>
      <c r="AG16" s="50">
        <f>'[2]2009'!EC$3</f>
        <v>46.903503999999998</v>
      </c>
      <c r="AH16" s="50">
        <f>'[2]2009'!ED$3</f>
        <v>4.2921269999999998</v>
      </c>
    </row>
    <row r="17" spans="1:34" ht="12.5" x14ac:dyDescent="0.25">
      <c r="A17">
        <f t="shared" si="0"/>
        <v>2010</v>
      </c>
      <c r="B17" s="2">
        <f>'[4]2010'!CW$3</f>
        <v>2730.3713049999997</v>
      </c>
      <c r="C17" s="5">
        <f>'[4]2010'!CY$3</f>
        <v>11.721622999999999</v>
      </c>
      <c r="D17" s="50">
        <f>'[4]2010'!CZ$3</f>
        <v>51.591781999999995</v>
      </c>
      <c r="E17" s="50">
        <f>'[4]2010'!DA$3</f>
        <v>1.917921</v>
      </c>
      <c r="F17" s="50">
        <f>'[4]2010'!DB$3</f>
        <v>0.231046</v>
      </c>
      <c r="G17" s="50">
        <f>'[4]2010'!DC$3</f>
        <v>1.121548</v>
      </c>
      <c r="H17" s="50">
        <f>'[4]2010'!DD$3</f>
        <v>0</v>
      </c>
      <c r="I17" s="50">
        <f>'[4]2010'!DE$3</f>
        <v>0</v>
      </c>
      <c r="J17" s="50">
        <f>'[4]2010'!DF$3</f>
        <v>6.9488999999999995E-2</v>
      </c>
      <c r="K17" s="50">
        <f>'[4]2010'!DG$3</f>
        <v>0</v>
      </c>
      <c r="L17" s="50">
        <f>'[4]2010'!DH$3</f>
        <v>0</v>
      </c>
      <c r="M17" s="50">
        <f>'[4]2010'!DI$3</f>
        <v>8.487743</v>
      </c>
      <c r="N17" s="50">
        <f>'[4]2010'!DJ$3</f>
        <v>0.45135999999999998</v>
      </c>
      <c r="O17" s="50">
        <f>'[4]2010'!DK$3</f>
        <v>0</v>
      </c>
      <c r="P17" s="50">
        <f>'[4]2010'!DL$3</f>
        <v>13.237466</v>
      </c>
      <c r="Q17" s="50">
        <f>'[4]2010'!DM$3</f>
        <v>192.546469</v>
      </c>
      <c r="R17" s="50">
        <f>'[4]2010'!DN$3</f>
        <v>5.0548999999999997E-2</v>
      </c>
      <c r="S17" s="50">
        <f>'[4]2010'!DO$3</f>
        <v>5.4073999999999997E-2</v>
      </c>
      <c r="T17" s="50">
        <f>'[4]2010'!DP$3</f>
        <v>0</v>
      </c>
      <c r="U17" s="50">
        <f>'[4]2010'!DQ$3</f>
        <v>0</v>
      </c>
      <c r="V17" s="50">
        <f>'[4]2010'!DR$3</f>
        <v>35.555019000000001</v>
      </c>
      <c r="W17" s="50">
        <f>'[4]2010'!DS$3</f>
        <v>0.14991299999999999</v>
      </c>
      <c r="X17" s="50">
        <f>'[4]2010'!DT$3</f>
        <v>194.93615</v>
      </c>
      <c r="Y17" s="50">
        <f>'[4]2010'!DU$3</f>
        <v>1.090484</v>
      </c>
      <c r="Z17" s="50">
        <f>'[4]2010'!DV$3</f>
        <v>0</v>
      </c>
      <c r="AA17" s="50">
        <f>'[4]2010'!DW$3</f>
        <v>118.43455299999999</v>
      </c>
      <c r="AB17" s="50">
        <f>'[4]2010'!DX$3</f>
        <v>66.975554000000002</v>
      </c>
      <c r="AC17" s="50">
        <f>'[4]2010'!DY$3</f>
        <v>0.82818399999999992</v>
      </c>
      <c r="AD17" s="50">
        <f>'[4]2010'!DZ$3</f>
        <v>2309.904959</v>
      </c>
      <c r="AE17" s="50">
        <f>'[4]2010'!EA$3</f>
        <v>4.4465999999999999E-2</v>
      </c>
      <c r="AF17" s="50">
        <f>'[4]2010'!EB$3</f>
        <v>11.064098999999999</v>
      </c>
      <c r="AG17" s="50">
        <f>'[4]2010'!EC$3</f>
        <v>90.430945999999992</v>
      </c>
      <c r="AH17" s="50">
        <f>'[4]2010'!ED$3</f>
        <v>7.0636409999999996</v>
      </c>
    </row>
    <row r="18" spans="1:34" ht="12.5" x14ac:dyDescent="0.25">
      <c r="A18">
        <f t="shared" si="0"/>
        <v>2011</v>
      </c>
      <c r="B18" s="2">
        <f>'[4]2011'!CW$3</f>
        <v>3811.7883114000001</v>
      </c>
      <c r="C18" s="5">
        <f>'[4]2011'!CY$3</f>
        <v>17.108160999999999</v>
      </c>
      <c r="D18" s="50">
        <f>'[4]2011'!CZ$3</f>
        <v>19.176285999999998</v>
      </c>
      <c r="E18" s="50">
        <f>'[4]2011'!DA$3</f>
        <v>1.6876579999999999</v>
      </c>
      <c r="F18" s="50">
        <f>'[4]2011'!DB$3</f>
        <v>0</v>
      </c>
      <c r="G18" s="50">
        <f>'[4]2011'!DC$3</f>
        <v>0</v>
      </c>
      <c r="H18" s="50">
        <f>'[4]2011'!DD$3</f>
        <v>0</v>
      </c>
      <c r="I18" s="50">
        <f>'[4]2011'!DE$3</f>
        <v>0</v>
      </c>
      <c r="J18" s="50">
        <f>'[4]2011'!DF$3</f>
        <v>1.24E-3</v>
      </c>
      <c r="K18" s="50">
        <f>'[4]2011'!DG$3</f>
        <v>0</v>
      </c>
      <c r="L18" s="50">
        <f>'[4]2011'!DH$3</f>
        <v>0</v>
      </c>
      <c r="M18" s="50">
        <f>'[4]2011'!DI$3</f>
        <v>12.174088999999999</v>
      </c>
      <c r="N18" s="50">
        <f>'[4]2011'!DJ$3</f>
        <v>0.453129</v>
      </c>
      <c r="O18" s="50">
        <f>'[4]2011'!DK$3</f>
        <v>0</v>
      </c>
      <c r="P18" s="50">
        <f>'[4]2011'!DL$3</f>
        <v>103.094329</v>
      </c>
      <c r="Q18" s="50">
        <f>'[4]2011'!DM$3</f>
        <v>319.001304</v>
      </c>
      <c r="R18" s="50">
        <f>'[4]2011'!DN$3</f>
        <v>2.6435999999999998E-2</v>
      </c>
      <c r="S18" s="50">
        <f>'[4]2011'!DO$3</f>
        <v>0.20427499999999998</v>
      </c>
      <c r="T18" s="50">
        <f>'[4]2011'!DP$3</f>
        <v>0</v>
      </c>
      <c r="U18" s="50">
        <f>'[4]2011'!DQ$3</f>
        <v>1.8113000000000001E-2</v>
      </c>
      <c r="V18" s="50">
        <f>'[4]2011'!DR$3</f>
        <v>14.148325999999999</v>
      </c>
      <c r="W18" s="50">
        <f>'[4]2011'!DS$3</f>
        <v>3.6913739999999997</v>
      </c>
      <c r="X18" s="50">
        <f>'[4]2011'!DT$3</f>
        <v>0</v>
      </c>
      <c r="Y18" s="50">
        <f>'[4]2011'!DU$3</f>
        <v>2.8313999999999999E-2</v>
      </c>
      <c r="Z18" s="50">
        <f>'[4]2011'!DV$3</f>
        <v>0</v>
      </c>
      <c r="AA18" s="50">
        <f>'[4]2011'!DW$3</f>
        <v>172.85610299999999</v>
      </c>
      <c r="AB18" s="50">
        <f>'[4]2011'!DX$3</f>
        <v>62.688018999999997</v>
      </c>
      <c r="AC18" s="50">
        <f>'[4]2011'!DY$3</f>
        <v>0.55196699999999999</v>
      </c>
      <c r="AD18" s="68">
        <f>'[4]2011'!DZ$3</f>
        <v>4291.2513669999998</v>
      </c>
      <c r="AE18" s="50">
        <f>'[4]2011'!EA$3</f>
        <v>0.224769</v>
      </c>
      <c r="AF18" s="50">
        <f>'[4]2011'!EB$3</f>
        <v>16.963705999999998</v>
      </c>
      <c r="AG18" s="50">
        <f>'[4]2011'!EC$3</f>
        <v>151.79644099999999</v>
      </c>
      <c r="AH18" s="50">
        <f>'[4]2011'!ED$3</f>
        <v>7.198016</v>
      </c>
    </row>
    <row r="19" spans="1:34" ht="12.5" x14ac:dyDescent="0.25">
      <c r="A19">
        <f t="shared" si="0"/>
        <v>2012</v>
      </c>
      <c r="B19" s="2">
        <f>'[4]2012'!CW$3</f>
        <v>2686.8098918000001</v>
      </c>
      <c r="C19" s="5">
        <f>'[4]2012'!CY$3</f>
        <v>31.409188</v>
      </c>
      <c r="D19" s="50">
        <f>'[4]2012'!CZ$3</f>
        <v>26.849178999999999</v>
      </c>
      <c r="E19" s="50">
        <f>'[4]2012'!DA$3</f>
        <v>1.591507</v>
      </c>
      <c r="F19" s="50">
        <f>'[4]2012'!DB$3</f>
        <v>0</v>
      </c>
      <c r="G19" s="50">
        <f>'[4]2012'!DC$3</f>
        <v>4.7118E-2</v>
      </c>
      <c r="H19" s="50">
        <f>'[4]2012'!DD$3</f>
        <v>0.71074899999999996</v>
      </c>
      <c r="I19" s="50">
        <f>'[4]2012'!DE$3</f>
        <v>0</v>
      </c>
      <c r="J19" s="50">
        <f>'[4]2012'!DF$3</f>
        <v>0.62196899999999999</v>
      </c>
      <c r="K19" s="50">
        <f>'[4]2012'!DG$3</f>
        <v>6.4379999999999993E-2</v>
      </c>
      <c r="L19" s="50">
        <f>'[4]2012'!DH$3</f>
        <v>0</v>
      </c>
      <c r="M19" s="50">
        <f>'[4]2012'!DI$3</f>
        <v>0</v>
      </c>
      <c r="N19" s="50">
        <f>'[4]2012'!DJ$3</f>
        <v>1.115715</v>
      </c>
      <c r="O19" s="50">
        <f>'[4]2012'!DK$3</f>
        <v>0</v>
      </c>
      <c r="P19" s="50">
        <f>'[4]2012'!DL$3</f>
        <v>19.721744999999999</v>
      </c>
      <c r="Q19" s="50">
        <f>'[4]2012'!DM$3</f>
        <v>218.65587299999999</v>
      </c>
      <c r="R19" s="50">
        <f>'[4]2012'!DN$3</f>
        <v>0</v>
      </c>
      <c r="S19" s="50">
        <f>'[4]2012'!DO$3</f>
        <v>0.16452999999999998</v>
      </c>
      <c r="T19" s="50">
        <f>'[4]2012'!DP$3</f>
        <v>0.161885</v>
      </c>
      <c r="U19" s="50">
        <f>'[4]2012'!DQ$3</f>
        <v>0</v>
      </c>
      <c r="V19" s="50">
        <f>'[4]2012'!DR$3</f>
        <v>22.251598999999999</v>
      </c>
      <c r="W19" s="50">
        <f>'[4]2012'!DS$3</f>
        <v>7.3443519999999998</v>
      </c>
      <c r="X19" s="50">
        <f>'[4]2012'!DT$3</f>
        <v>186.21059399999999</v>
      </c>
      <c r="Y19" s="50">
        <f>'[4]2012'!DU$3</f>
        <v>5.1403999999999998E-2</v>
      </c>
      <c r="Z19" s="50">
        <f>'[4]2012'!DV$3</f>
        <v>12.23207</v>
      </c>
      <c r="AA19" s="50">
        <f>'[4]2012'!DW$3</f>
        <v>108.285342</v>
      </c>
      <c r="AB19" s="50">
        <f>'[4]2012'!DX$3</f>
        <v>37.742840999999999</v>
      </c>
      <c r="AC19" s="50">
        <f>'[4]2012'!DY$3</f>
        <v>0.68383499999999997</v>
      </c>
      <c r="AD19" s="50">
        <f>'[4]2012'!DZ$3</f>
        <v>2231.719419</v>
      </c>
      <c r="AE19" s="50">
        <f>'[4]2012'!EA$3</f>
        <v>0.21659799999999998</v>
      </c>
      <c r="AF19" s="50">
        <f>'[4]2012'!EB$3</f>
        <v>3.873157</v>
      </c>
      <c r="AG19" s="50">
        <f>'[4]2012'!EC$3</f>
        <v>209.10521499999999</v>
      </c>
      <c r="AH19" s="50">
        <f>'[4]2012'!ED$3</f>
        <v>6.2941289999999999</v>
      </c>
    </row>
    <row r="20" spans="1:34" ht="12.5" x14ac:dyDescent="0.25">
      <c r="A20">
        <f t="shared" si="0"/>
        <v>2013</v>
      </c>
      <c r="B20" s="2">
        <f>'[4]2013'!CW$3</f>
        <v>2498.4229459999997</v>
      </c>
      <c r="C20" s="5">
        <f>'[4]2013'!CY$3</f>
        <v>18.306172999999998</v>
      </c>
      <c r="D20" s="50">
        <f>'[4]2013'!CZ$3</f>
        <v>20.803160999999999</v>
      </c>
      <c r="E20" s="50">
        <f>'[4]2013'!DA$3</f>
        <v>1.1827919999999998</v>
      </c>
      <c r="F20" s="50">
        <f>'[4]2013'!DB$3</f>
        <v>0</v>
      </c>
      <c r="G20" s="50">
        <f>'[4]2013'!DC$3</f>
        <v>0</v>
      </c>
      <c r="H20" s="50">
        <f>'[4]2013'!DD$3</f>
        <v>5.4416310000000001</v>
      </c>
      <c r="I20" s="50">
        <f>'[4]2013'!DE$3</f>
        <v>2.4387759999999998</v>
      </c>
      <c r="J20" s="50">
        <f>'[4]2013'!DF$3</f>
        <v>6.9644999999999999E-2</v>
      </c>
      <c r="K20" s="50">
        <f>'[4]2013'!DG$3</f>
        <v>0.730298</v>
      </c>
      <c r="L20" s="50">
        <f>'[4]2013'!DH$3</f>
        <v>0</v>
      </c>
      <c r="M20" s="50">
        <f>'[4]2013'!DI$3</f>
        <v>0</v>
      </c>
      <c r="N20" s="50">
        <f>'[4]2013'!DJ$3</f>
        <v>1.560767</v>
      </c>
      <c r="O20" s="50">
        <f>'[4]2013'!DK$3</f>
        <v>0</v>
      </c>
      <c r="P20" s="50">
        <f>'[4]2013'!DL$3</f>
        <v>34.450821999999995</v>
      </c>
      <c r="Q20" s="50">
        <f>'[4]2013'!DM$3</f>
        <v>190.74508599999999</v>
      </c>
      <c r="R20" s="50">
        <f>'[4]2013'!DN$3</f>
        <v>0</v>
      </c>
      <c r="S20" s="50">
        <f>'[4]2013'!DO$3</f>
        <v>9.7679000000000002E-2</v>
      </c>
      <c r="T20" s="50">
        <f>'[4]2013'!DP$3</f>
        <v>0</v>
      </c>
      <c r="U20" s="50">
        <f>'[4]2013'!DQ$3</f>
        <v>0</v>
      </c>
      <c r="V20" s="50">
        <f>'[4]2013'!DR$3</f>
        <v>30.753394</v>
      </c>
      <c r="W20" s="50">
        <f>'[4]2013'!DS$3</f>
        <v>4.9871059999999998</v>
      </c>
      <c r="X20" s="50">
        <f>'[4]2013'!DT$3</f>
        <v>0</v>
      </c>
      <c r="Y20" s="50">
        <f>'[4]2013'!DU$3</f>
        <v>0</v>
      </c>
      <c r="Z20" s="50">
        <f>'[4]2013'!DV$3</f>
        <v>25.385783</v>
      </c>
      <c r="AA20" s="50">
        <f>'[4]2013'!DW$3</f>
        <v>74.260316000000003</v>
      </c>
      <c r="AB20" s="50">
        <f>'[4]2013'!DX$3</f>
        <v>13.496499999999999</v>
      </c>
      <c r="AC20" s="50">
        <f>'[4]2013'!DY$3</f>
        <v>0.26574799999999998</v>
      </c>
      <c r="AD20" s="50">
        <f>'[4]2013'!DZ$3</f>
        <v>2278.0890249999998</v>
      </c>
      <c r="AE20" s="50">
        <f>'[4]2013'!EA$3</f>
        <v>0.112784</v>
      </c>
      <c r="AF20" s="50">
        <f>'[4]2013'!EB$3</f>
        <v>2.9819399999999998</v>
      </c>
      <c r="AG20" s="50">
        <f>'[4]2013'!EC$3</f>
        <v>144.83309499999999</v>
      </c>
      <c r="AH20" s="50">
        <f>'[4]2013'!ED$3</f>
        <v>1.6023999999999998</v>
      </c>
    </row>
    <row r="21" spans="1:34" ht="12.5" x14ac:dyDescent="0.25">
      <c r="A21">
        <f t="shared" si="0"/>
        <v>2014</v>
      </c>
      <c r="B21" s="2">
        <f>'[4]2014'!CW$3</f>
        <v>1957.3128839999999</v>
      </c>
      <c r="C21" s="5">
        <f>'[4]2014'!CY$3</f>
        <v>42.392578</v>
      </c>
      <c r="D21" s="50">
        <f>'[4]2014'!CZ$3</f>
        <v>12.093610999999999</v>
      </c>
      <c r="E21" s="50">
        <f>'[4]2014'!DA$3</f>
        <v>0.51026399999999994</v>
      </c>
      <c r="F21" s="50">
        <f>'[4]2014'!DB$3</f>
        <v>0</v>
      </c>
      <c r="G21" s="50">
        <f>'[4]2014'!DC$3</f>
        <v>0</v>
      </c>
      <c r="H21" s="50">
        <f>'[4]2014'!DD$3</f>
        <v>15.831513999999999</v>
      </c>
      <c r="I21" s="50">
        <f>'[4]2014'!DE$3</f>
        <v>1.23112</v>
      </c>
      <c r="J21" s="50">
        <f>'[4]2014'!DF$3</f>
        <v>5.9599999999999996E-4</v>
      </c>
      <c r="K21" s="50">
        <f>'[4]2014'!DG$3</f>
        <v>0.26121499999999997</v>
      </c>
      <c r="L21" s="50">
        <f>'[4]2014'!DH$3</f>
        <v>0</v>
      </c>
      <c r="M21" s="50">
        <f>'[4]2014'!DI$3</f>
        <v>0</v>
      </c>
      <c r="N21" s="50">
        <f>'[4]2014'!DJ$3</f>
        <v>1.2444979999999999</v>
      </c>
      <c r="O21" s="50">
        <f>'[4]2014'!DK$3</f>
        <v>0</v>
      </c>
      <c r="P21" s="50">
        <f>'[4]2014'!DL$3</f>
        <v>1.8483039999999999</v>
      </c>
      <c r="Q21" s="50">
        <f>'[4]2014'!DM$3</f>
        <v>138.016357</v>
      </c>
      <c r="R21" s="50">
        <f>'[4]2014'!DN$3</f>
        <v>8.6309999999999998E-3</v>
      </c>
      <c r="S21" s="50">
        <f>'[4]2014'!DO$3</f>
        <v>0</v>
      </c>
      <c r="T21" s="50">
        <f>'[4]2014'!DP$3</f>
        <v>0.93463399999999996</v>
      </c>
      <c r="U21" s="50">
        <f>'[4]2014'!DQ$3</f>
        <v>0</v>
      </c>
      <c r="V21" s="50">
        <f>'[4]2014'!DR$3</f>
        <v>15.619048999999999</v>
      </c>
      <c r="W21" s="50">
        <f>'[4]2014'!DS$3</f>
        <v>5.9757689999999997</v>
      </c>
      <c r="X21" s="50">
        <f>'[4]2014'!DT$3</f>
        <v>99.290870999999996</v>
      </c>
      <c r="Y21" s="50">
        <f>'[4]2014'!DU$3</f>
        <v>0</v>
      </c>
      <c r="Z21" s="50">
        <f>'[4]2014'!DV$3</f>
        <v>15.595151999999999</v>
      </c>
      <c r="AA21" s="50">
        <f>'[4]2014'!DW$3</f>
        <v>51.264507999999999</v>
      </c>
      <c r="AB21" s="50">
        <f>'[4]2014'!DX$3</f>
        <v>4.497871</v>
      </c>
      <c r="AC21" s="50">
        <f>'[4]2014'!DY$3</f>
        <v>1.8272E-2</v>
      </c>
      <c r="AD21" s="50">
        <f>'[4]2014'!DZ$3</f>
        <v>1493.887573</v>
      </c>
      <c r="AE21" s="50">
        <f>'[4]2014'!EA$3</f>
        <v>0.11804099999999999</v>
      </c>
      <c r="AF21" s="50">
        <f>'[4]2014'!EB$3</f>
        <v>3.1494939999999998</v>
      </c>
      <c r="AG21" s="50">
        <f>'[4]2014'!EC$3</f>
        <v>121.363361</v>
      </c>
      <c r="AH21" s="50">
        <f>'[4]2014'!ED$3</f>
        <v>0.69569899999999996</v>
      </c>
    </row>
    <row r="22" spans="1:34" ht="12.5" x14ac:dyDescent="0.25">
      <c r="A22">
        <f t="shared" si="0"/>
        <v>2015</v>
      </c>
      <c r="B22" s="2">
        <f>'[4]2015'!CW$3</f>
        <v>1465.341872</v>
      </c>
      <c r="C22" s="5">
        <f>'[4]2015'!CY$3</f>
        <v>31.888925999999998</v>
      </c>
      <c r="D22" s="50">
        <f>'[4]2015'!CZ$3</f>
        <v>5.3004220000000002</v>
      </c>
      <c r="E22" s="50">
        <f>'[4]2015'!DA$3</f>
        <v>0.22933599999999998</v>
      </c>
      <c r="F22" s="50">
        <f>'[4]2015'!DB$3</f>
        <v>0</v>
      </c>
      <c r="G22" s="50">
        <f>'[4]2015'!DC$3</f>
        <v>0</v>
      </c>
      <c r="H22" s="50">
        <f>'[4]2015'!DD$3</f>
        <v>23.674726999999997</v>
      </c>
      <c r="I22" s="50">
        <f>'[4]2015'!DE$3</f>
        <v>3.3288929999999999</v>
      </c>
      <c r="J22" s="50">
        <f>'[4]2015'!DF$3</f>
        <v>1.4959999999999999E-3</v>
      </c>
      <c r="K22" s="50">
        <f>'[4]2015'!DG$3</f>
        <v>0.146399</v>
      </c>
      <c r="L22" s="50">
        <f>'[4]2015'!DH$3</f>
        <v>0</v>
      </c>
      <c r="M22" s="50">
        <f>'[4]2015'!DI$3</f>
        <v>0</v>
      </c>
      <c r="N22" s="50">
        <f>'[4]2015'!DJ$3</f>
        <v>1.0334859999999999</v>
      </c>
      <c r="O22" s="50">
        <f>'[4]2015'!DK$3</f>
        <v>0</v>
      </c>
      <c r="P22" s="50">
        <f>'[4]2015'!DL$3</f>
        <v>0.96636</v>
      </c>
      <c r="Q22" s="50">
        <f>'[4]2015'!DM$3</f>
        <v>126.732394</v>
      </c>
      <c r="R22" s="50">
        <f>'[4]2015'!DN$3</f>
        <v>0.146893</v>
      </c>
      <c r="S22" s="50">
        <f>'[4]2015'!DO$3</f>
        <v>6.8959999999999994E-2</v>
      </c>
      <c r="T22" s="50">
        <f>'[4]2015'!DP$3</f>
        <v>4.66E-4</v>
      </c>
      <c r="U22" s="50">
        <f>'[4]2015'!DQ$3</f>
        <v>0</v>
      </c>
      <c r="V22" s="50">
        <f>'[4]2015'!DR$3</f>
        <v>6.902946</v>
      </c>
      <c r="W22" s="50">
        <f>'[4]2015'!DS$3</f>
        <v>5.4762599999999999</v>
      </c>
      <c r="X22" s="50">
        <f>'[4]2015'!DT$3</f>
        <v>89.404286999999997</v>
      </c>
      <c r="Y22" s="50">
        <f>'[4]2015'!DU$3</f>
        <v>0</v>
      </c>
      <c r="Z22" s="50">
        <f>'[4]2015'!DV$3</f>
        <v>4.0912899999999999</v>
      </c>
      <c r="AA22" s="50">
        <f>'[4]2015'!DW$3</f>
        <v>34.554425000000002</v>
      </c>
      <c r="AB22" s="50">
        <f>'[4]2015'!DX$3</f>
        <v>4.5907169999999997</v>
      </c>
      <c r="AC22" s="50">
        <f>'[4]2015'!DY$3</f>
        <v>0.20698999999999998</v>
      </c>
      <c r="AD22" s="50">
        <f>'[4]2015'!DZ$3</f>
        <v>1040.031166</v>
      </c>
      <c r="AE22" s="50">
        <f>'[4]2015'!EA$3</f>
        <v>3.2654999999999997E-2</v>
      </c>
      <c r="AF22" s="50">
        <f>'[4]2015'!EB$3</f>
        <v>6.7981539999999994</v>
      </c>
      <c r="AG22" s="50">
        <f>'[4]2015'!EC$3</f>
        <v>103.21214499999999</v>
      </c>
      <c r="AH22" s="50">
        <f>'[4]2015'!ED$3</f>
        <v>9.2869820000000001</v>
      </c>
    </row>
    <row r="23" spans="1:34" ht="12.5" x14ac:dyDescent="0.25">
      <c r="A23">
        <f t="shared" si="0"/>
        <v>2016</v>
      </c>
      <c r="B23" s="2">
        <f>'[4]2016'!CW$3</f>
        <v>1488.1059989999999</v>
      </c>
      <c r="C23" s="5">
        <f>'[4]2016'!CY$3</f>
        <v>38.941893999999998</v>
      </c>
      <c r="D23" s="50">
        <f>'[4]2016'!CZ$3</f>
        <v>7.0082749999999994</v>
      </c>
      <c r="E23" s="50">
        <f>'[4]2016'!DA$3</f>
        <v>9.1084999999999999E-2</v>
      </c>
      <c r="F23" s="50">
        <f>'[4]2016'!DB$3</f>
        <v>0</v>
      </c>
      <c r="G23" s="50">
        <f>'[4]2016'!DC$3</f>
        <v>1.4001E-2</v>
      </c>
      <c r="H23" s="50">
        <f>'[4]2016'!DD$3</f>
        <v>30.567910999999999</v>
      </c>
      <c r="I23" s="50">
        <f>'[4]2016'!DE$3</f>
        <v>2.8623719999999997</v>
      </c>
      <c r="J23" s="50">
        <f>'[4]2016'!DF$3</f>
        <v>6.7239999999999999E-3</v>
      </c>
      <c r="K23" s="50">
        <f>'[4]2016'!DG$3</f>
        <v>1.397044</v>
      </c>
      <c r="L23" s="50">
        <f>'[4]2016'!DH$3</f>
        <v>0</v>
      </c>
      <c r="M23" s="50">
        <f>'[4]2016'!DI$3</f>
        <v>0</v>
      </c>
      <c r="N23" s="50">
        <f>'[4]2016'!DJ$3</f>
        <v>0.94133899999999993</v>
      </c>
      <c r="O23" s="50">
        <f>'[4]2016'!DK$3</f>
        <v>0</v>
      </c>
      <c r="P23" s="50">
        <f>'[4]2016'!DL$3</f>
        <v>0.91944499999999996</v>
      </c>
      <c r="Q23" s="50">
        <f>'[4]2016'!DM$3</f>
        <v>119.179813</v>
      </c>
      <c r="R23" s="50">
        <f>'[4]2016'!DN$3</f>
        <v>1.0718E-2</v>
      </c>
      <c r="S23" s="50">
        <f>'[4]2016'!DO$3</f>
        <v>3.1545999999999998E-2</v>
      </c>
      <c r="T23" s="50">
        <f>'[4]2016'!DP$3</f>
        <v>8.6999999999999994E-2</v>
      </c>
      <c r="U23" s="50">
        <f>'[4]2016'!DQ$3</f>
        <v>0</v>
      </c>
      <c r="V23" s="50">
        <f>'[4]2016'!DR$3</f>
        <v>2.2707440000000001</v>
      </c>
      <c r="W23" s="50">
        <f>'[4]2016'!DS$3</f>
        <v>3.2745679999999999</v>
      </c>
      <c r="X23" s="50">
        <f>'[4]2016'!DT$3</f>
        <v>103.78249099999999</v>
      </c>
      <c r="Y23" s="50">
        <f>'[4]2016'!DU$3</f>
        <v>0</v>
      </c>
      <c r="Z23" s="50">
        <f>'[4]2016'!DV$3</f>
        <v>0.34948399999999996</v>
      </c>
      <c r="AA23" s="50">
        <f>'[4]2016'!DW$3</f>
        <v>23.254283999999998</v>
      </c>
      <c r="AB23" s="50">
        <f>'[4]2016'!DX$3</f>
        <v>3.1773359999999999</v>
      </c>
      <c r="AC23" s="50">
        <f>'[4]2016'!DY$3</f>
        <v>0.20688699999999999</v>
      </c>
      <c r="AD23" s="50">
        <f>'[4]2016'!DZ$3</f>
        <v>883.51960399999996</v>
      </c>
      <c r="AE23" s="50">
        <f>'[4]2016'!EA$3</f>
        <v>2.1069999999999999E-3</v>
      </c>
      <c r="AF23" s="50">
        <f>'[4]2016'!EB$3</f>
        <v>4.9595609999999999</v>
      </c>
      <c r="AG23" s="50">
        <f>'[4]2016'!EC$3</f>
        <v>111.72404999999999</v>
      </c>
      <c r="AH23" s="50">
        <f>'[4]2016'!ED$3</f>
        <v>0.267544</v>
      </c>
    </row>
    <row r="24" spans="1:34" ht="12.5" x14ac:dyDescent="0.25">
      <c r="A24">
        <f t="shared" si="0"/>
        <v>2017</v>
      </c>
      <c r="B24" s="2">
        <f>'[4]2017'!CW$3</f>
        <v>2046.6342789999999</v>
      </c>
      <c r="C24" s="5">
        <f>'[4]2017'!CY$3</f>
        <v>59.754200999999995</v>
      </c>
      <c r="D24" s="50">
        <f>'[4]2017'!CZ$3</f>
        <v>9.0584799999999994</v>
      </c>
      <c r="E24" s="50">
        <f>'[4]2017'!DA$3</f>
        <v>6.3281999999999991E-2</v>
      </c>
      <c r="F24" s="50">
        <f>'[4]2017'!DB$3</f>
        <v>0.13350599999999999</v>
      </c>
      <c r="G24" s="50">
        <f>'[4]2017'!DC$3</f>
        <v>4.555E-3</v>
      </c>
      <c r="H24" s="50">
        <f>'[4]2017'!DD$3</f>
        <v>48.973027999999999</v>
      </c>
      <c r="I24" s="50">
        <f>'[4]2017'!DE$3</f>
        <v>3.8564539999999998</v>
      </c>
      <c r="J24" s="50">
        <f>'[4]2017'!DF$3</f>
        <v>5.836E-3</v>
      </c>
      <c r="K24" s="50">
        <f>'[4]2017'!DG$3</f>
        <v>2.0070639999999997</v>
      </c>
      <c r="L24" s="50">
        <f>'[4]2017'!DH$3</f>
        <v>0</v>
      </c>
      <c r="M24" s="50">
        <f>'[4]2017'!DI$3</f>
        <v>1.0831899999999999</v>
      </c>
      <c r="N24" s="50">
        <f>'[4]2017'!DJ$3</f>
        <v>1.234977</v>
      </c>
      <c r="O24" s="50">
        <f>'[4]2017'!DK$3</f>
        <v>0</v>
      </c>
      <c r="P24" s="50">
        <f>'[4]2017'!DL$3</f>
        <v>1.818951</v>
      </c>
      <c r="Q24" s="50">
        <f>'[4]2017'!DM$3</f>
        <v>132.91724299999998</v>
      </c>
      <c r="R24" s="50">
        <f>'[4]2017'!DN$3</f>
        <v>3.5532999999999995E-2</v>
      </c>
      <c r="S24" s="50">
        <f>'[4]2017'!DO$3</f>
        <v>1.9325999999999999E-2</v>
      </c>
      <c r="T24" s="50">
        <f>'[4]2017'!DP$3</f>
        <v>0</v>
      </c>
      <c r="U24" s="50">
        <f>'[4]2017'!DQ$3</f>
        <v>0</v>
      </c>
      <c r="V24" s="50">
        <f>'[4]2017'!DR$3</f>
        <v>2.4807379999999997</v>
      </c>
      <c r="W24" s="50">
        <f>'[4]2017'!DS$3</f>
        <v>0</v>
      </c>
      <c r="X24" s="50">
        <f>'[4]2017'!DT$3</f>
        <v>161.66272599999999</v>
      </c>
      <c r="Y24" s="50">
        <f>'[4]2017'!DU$3</f>
        <v>0</v>
      </c>
      <c r="Z24" s="50">
        <f>'[4]2017'!DV$3</f>
        <v>12.59182</v>
      </c>
      <c r="AA24" s="50">
        <f>'[4]2017'!DW$3</f>
        <v>10.935580999999999</v>
      </c>
      <c r="AB24" s="50">
        <f>'[4]2017'!DX$3</f>
        <v>6.129696</v>
      </c>
      <c r="AC24" s="50">
        <f>'[4]2017'!DY$3</f>
        <v>0.105836</v>
      </c>
      <c r="AD24" s="50">
        <f>'[4]2017'!DZ$3</f>
        <v>1433.3826509999999</v>
      </c>
      <c r="AE24" s="50">
        <f>'[4]2017'!EA$3</f>
        <v>9.1399999999999988E-3</v>
      </c>
      <c r="AF24" s="50">
        <f>'[4]2017'!EB$3</f>
        <v>4.6100339999999997</v>
      </c>
      <c r="AG24" s="50">
        <f>'[4]2017'!EC$3</f>
        <v>128.96859799999999</v>
      </c>
      <c r="AH24" s="50">
        <f>'[4]2017'!ED$3</f>
        <v>0.35760599999999998</v>
      </c>
    </row>
    <row r="25" spans="1:34" ht="12.5" x14ac:dyDescent="0.25">
      <c r="A25">
        <f t="shared" si="0"/>
        <v>2018</v>
      </c>
      <c r="B25" s="2">
        <f>'[4]2018'!CW$3</f>
        <v>1781.020806</v>
      </c>
      <c r="C25" s="5">
        <f>'[4]2018'!CY$3</f>
        <v>55.94406</v>
      </c>
      <c r="D25" s="50">
        <f>'[4]2018'!CZ$3</f>
        <v>9.8525549999999988</v>
      </c>
      <c r="E25" s="50">
        <f>'[4]2018'!DA$3</f>
        <v>3.8647999999999995E-2</v>
      </c>
      <c r="F25" s="50">
        <f>'[4]2018'!DB$3</f>
        <v>3.3576999999999996E-2</v>
      </c>
      <c r="G25" s="50">
        <f>'[4]2018'!DC$3</f>
        <v>3.3239999999999997E-3</v>
      </c>
      <c r="H25" s="50">
        <f>'[4]2018'!DD$3</f>
        <v>42.597184999999996</v>
      </c>
      <c r="I25" s="50">
        <f>'[4]2018'!DE$3</f>
        <v>0</v>
      </c>
      <c r="J25" s="50">
        <f>'[4]2018'!DF$3</f>
        <v>5.8573E-2</v>
      </c>
      <c r="K25" s="50">
        <f>'[4]2018'!DG$3</f>
        <v>9.9326999999999999E-2</v>
      </c>
      <c r="L25" s="50">
        <f>'[4]2018'!DH$3</f>
        <v>0</v>
      </c>
      <c r="M25" s="50">
        <f>'[4]2018'!DI$3</f>
        <v>7.5255000000000002E-2</v>
      </c>
      <c r="N25" s="50">
        <f>'[4]2018'!DJ$3</f>
        <v>0.84177499999999994</v>
      </c>
      <c r="O25" s="50">
        <f>'[4]2018'!DK$3</f>
        <v>0</v>
      </c>
      <c r="P25" s="50">
        <f>'[4]2018'!DL$3</f>
        <v>0.33460299999999998</v>
      </c>
      <c r="Q25" s="50">
        <f>'[4]2018'!DM$3</f>
        <v>105.223967</v>
      </c>
      <c r="R25" s="50">
        <f>'[4]2018'!DN$3</f>
        <v>8.2539000000000001E-2</v>
      </c>
      <c r="S25" s="50">
        <f>'[4]2018'!DO$3</f>
        <v>2.5152999999999998E-2</v>
      </c>
      <c r="T25" s="50">
        <f>'[4]2018'!DP$3</f>
        <v>0</v>
      </c>
      <c r="U25" s="50">
        <f>'[4]2018'!DQ$3</f>
        <v>0</v>
      </c>
      <c r="V25" s="50">
        <f>'[4]2018'!DR$3</f>
        <v>1.855146</v>
      </c>
      <c r="W25" s="50">
        <f>'[4]2018'!DS$3</f>
        <v>0</v>
      </c>
      <c r="X25" s="50">
        <f>'[4]2018'!DT$3</f>
        <v>142.666991</v>
      </c>
      <c r="Y25" s="50">
        <f>'[4]2018'!DU$3</f>
        <v>0.37626399999999999</v>
      </c>
      <c r="Z25" s="50">
        <f>'[4]2018'!DV$3</f>
        <v>2.7588999999999997</v>
      </c>
      <c r="AA25" s="50">
        <f>'[4]2018'!DW$3</f>
        <v>0.55313599999999996</v>
      </c>
      <c r="AB25" s="50">
        <f>'[4]2018'!DX$3</f>
        <v>0</v>
      </c>
      <c r="AC25" s="50">
        <f>'[4]2018'!DY$3</f>
        <v>0.728132</v>
      </c>
      <c r="AD25" s="50">
        <f>'[4]2018'!DZ$3</f>
        <v>898.99289999999996</v>
      </c>
      <c r="AE25" s="50">
        <f>'[4]2018'!EA$3</f>
        <v>2.0184999999999998E-2</v>
      </c>
      <c r="AF25" s="50">
        <f>'[4]2018'!EB$3</f>
        <v>2.9481269999999999</v>
      </c>
      <c r="AG25" s="50">
        <f>'[4]2018'!EC$3</f>
        <v>132.83893</v>
      </c>
      <c r="AH25" s="50">
        <f>'[4]2018'!ED$3</f>
        <v>0.43157399999999996</v>
      </c>
    </row>
    <row r="26" spans="1:34" ht="12.5" x14ac:dyDescent="0.25">
      <c r="A26">
        <f t="shared" si="0"/>
        <v>2019</v>
      </c>
      <c r="B26" s="2">
        <f>'[4]2019'!CW$3</f>
        <v>1701.5881529999999</v>
      </c>
      <c r="C26" s="5">
        <f>'[4]2019'!CY$3</f>
        <v>37.357430000000001</v>
      </c>
      <c r="D26" s="50">
        <f>'[4]2019'!CZ$3</f>
        <v>6.5027989999999996</v>
      </c>
      <c r="E26" s="50">
        <f>'[4]2019'!DA$3</f>
        <v>0.14666299999999999</v>
      </c>
      <c r="F26" s="50">
        <f>'[4]2019'!DB$3</f>
        <v>0</v>
      </c>
      <c r="G26" s="50">
        <f>'[4]2019'!DC$3</f>
        <v>0</v>
      </c>
      <c r="H26" s="50">
        <f>'[4]2019'!DD$3</f>
        <v>28.609873999999998</v>
      </c>
      <c r="I26" s="50">
        <f>'[4]2019'!DE$3</f>
        <v>0</v>
      </c>
      <c r="J26" s="50">
        <f>'[4]2019'!DF$3</f>
        <v>4.4420999999999995E-2</v>
      </c>
      <c r="K26" s="50">
        <f>'[4]2019'!DG$3</f>
        <v>0.24480499999999999</v>
      </c>
      <c r="L26" s="50">
        <f>'[4]2019'!DH$3</f>
        <v>0</v>
      </c>
      <c r="M26" s="50">
        <f>'[4]2019'!DI$3</f>
        <v>0</v>
      </c>
      <c r="N26" s="50">
        <f>'[4]2019'!DJ$3</f>
        <v>0.74359399999999998</v>
      </c>
      <c r="O26" s="50">
        <f>'[4]2019'!DK$3</f>
        <v>0</v>
      </c>
      <c r="P26" s="50">
        <f>'[4]2019'!DL$3</f>
        <v>0.55290099999999998</v>
      </c>
      <c r="Q26" s="50">
        <f>'[4]2019'!DM$3</f>
        <v>92.659014999999997</v>
      </c>
      <c r="R26" s="50">
        <f>'[4]2019'!DN$3</f>
        <v>0</v>
      </c>
      <c r="S26" s="50">
        <f>'[4]2019'!DO$3</f>
        <v>2.5299999999999997E-4</v>
      </c>
      <c r="T26" s="50">
        <f>'[4]2019'!DP$3</f>
        <v>1.0458000000000001</v>
      </c>
      <c r="U26" s="50">
        <f>'[4]2019'!DQ$3</f>
        <v>0</v>
      </c>
      <c r="V26" s="50">
        <f>'[4]2019'!DR$3</f>
        <v>3.3074499999999998</v>
      </c>
      <c r="W26" s="50">
        <f>'[4]2019'!DS$3</f>
        <v>0</v>
      </c>
      <c r="X26" s="50">
        <f>'[4]2019'!DT$3</f>
        <v>134.88719599999999</v>
      </c>
      <c r="Y26" s="50">
        <f>'[4]2019'!DU$3</f>
        <v>0</v>
      </c>
      <c r="Z26" s="50">
        <f>'[4]2019'!DV$3</f>
        <v>2.35E-2</v>
      </c>
      <c r="AA26" s="50">
        <f>'[4]2019'!DW$3</f>
        <v>0.30999699999999997</v>
      </c>
      <c r="AB26" s="50">
        <f>'[4]2019'!DX$3</f>
        <v>0</v>
      </c>
      <c r="AC26" s="50">
        <f>'[4]2019'!DY$3</f>
        <v>0.41522499999999996</v>
      </c>
      <c r="AD26" s="50">
        <f>'[4]2019'!DZ$3</f>
        <v>763.222174</v>
      </c>
      <c r="AE26" s="50">
        <f>'[4]2019'!EA$3</f>
        <v>3.0388999999999999E-2</v>
      </c>
      <c r="AF26" s="50">
        <f>'[4]2019'!EB$3</f>
        <v>3.6221779999999999</v>
      </c>
      <c r="AG26" s="50">
        <f>'[4]2019'!EC$3</f>
        <v>136.503163</v>
      </c>
      <c r="AH26" s="50">
        <f>'[4]2019'!ED$3</f>
        <v>1.6529179999999999</v>
      </c>
    </row>
    <row r="27" spans="1:34" ht="12.5" x14ac:dyDescent="0.25">
      <c r="A27">
        <f t="shared" si="0"/>
        <v>2020</v>
      </c>
      <c r="B27" s="2">
        <f>'[5]2020'!CW$3</f>
        <v>102.02474599999999</v>
      </c>
      <c r="C27" s="5">
        <f>'[5]2020'!CY$3</f>
        <v>6.2780239999999994</v>
      </c>
      <c r="D27" s="50">
        <f>'[5]2020'!CZ$3</f>
        <v>0</v>
      </c>
      <c r="E27" s="50">
        <f>'[5]2020'!DA$3</f>
        <v>0</v>
      </c>
      <c r="F27" s="50">
        <f>'[5]2020'!DB$3</f>
        <v>0</v>
      </c>
      <c r="G27" s="50">
        <f>'[5]2020'!DC$3</f>
        <v>0</v>
      </c>
      <c r="H27" s="50">
        <f>'[5]2020'!DD$3</f>
        <v>0</v>
      </c>
      <c r="I27" s="50">
        <f>'[5]2020'!DE$3</f>
        <v>0</v>
      </c>
      <c r="J27" s="50">
        <f>'[5]2020'!DF$3</f>
        <v>0</v>
      </c>
      <c r="K27" s="50">
        <f>'[5]2020'!DG$3</f>
        <v>0</v>
      </c>
      <c r="L27" s="50">
        <f>'[5]2020'!DH$3</f>
        <v>0</v>
      </c>
      <c r="M27" s="50">
        <f>'[5]2020'!DI$3</f>
        <v>0</v>
      </c>
      <c r="N27" s="50">
        <f>'[5]2020'!DJ$3</f>
        <v>0.91468299999999991</v>
      </c>
      <c r="O27" s="50">
        <f>'[5]2020'!DK$3</f>
        <v>0</v>
      </c>
      <c r="P27" s="50">
        <f>'[5]2020'!DL$3</f>
        <v>0.10153</v>
      </c>
      <c r="Q27" s="50">
        <f>'[5]2020'!DM$3</f>
        <v>0</v>
      </c>
      <c r="R27" s="50">
        <f>'[5]2020'!DN$3</f>
        <v>0</v>
      </c>
      <c r="S27" s="50">
        <f>'[5]2020'!DO$3</f>
        <v>0</v>
      </c>
      <c r="T27" s="50">
        <f>'[5]2020'!DP$3</f>
        <v>0</v>
      </c>
      <c r="U27" s="50">
        <f>'[5]2020'!DQ$3</f>
        <v>0</v>
      </c>
      <c r="V27" s="50">
        <f>'[5]2020'!DR$3</f>
        <v>0</v>
      </c>
      <c r="W27" s="50">
        <f>'[5]2020'!DS$3</f>
        <v>0</v>
      </c>
      <c r="X27" s="50">
        <f>'[5]2020'!DT$3</f>
        <v>0</v>
      </c>
      <c r="Y27" s="50">
        <f>'[5]2020'!DU$3</f>
        <v>0</v>
      </c>
      <c r="Z27" s="50">
        <f>'[5]2020'!DV$3</f>
        <v>0</v>
      </c>
      <c r="AA27" s="50">
        <f>'[5]2020'!DW$3</f>
        <v>0</v>
      </c>
      <c r="AB27" s="50">
        <f>'[5]2020'!DX$3</f>
        <v>0</v>
      </c>
      <c r="AC27" s="50">
        <f>'[5]2020'!DY$3</f>
        <v>0</v>
      </c>
      <c r="AD27" s="50">
        <f>'[5]2020'!DZ$3</f>
        <v>0</v>
      </c>
      <c r="AE27" s="50">
        <f>'[5]2020'!EA$3</f>
        <v>0</v>
      </c>
      <c r="AF27" s="50">
        <f>'[5]2020'!EB$3</f>
        <v>3.7861609999999999</v>
      </c>
      <c r="AG27" s="50">
        <f>'[5]2020'!EC$3</f>
        <v>0</v>
      </c>
      <c r="AH27" s="50">
        <f>'[5]2020'!ED$3</f>
        <v>3.471034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EE178-AB5E-40B9-9E30-69F2F06FE653}">
  <sheetPr>
    <tabColor rgb="FFFFC000"/>
  </sheetPr>
  <dimension ref="B1:AB62"/>
  <sheetViews>
    <sheetView workbookViewId="0">
      <pane xSplit="2" ySplit="6" topLeftCell="G7" activePane="bottomRight" state="frozen"/>
      <selection activeCell="N9" sqref="N9"/>
      <selection pane="topRight" activeCell="N9" sqref="N9"/>
      <selection pane="bottomLeft" activeCell="N9" sqref="N9"/>
      <selection pane="bottomRight" activeCell="N9" sqref="N9"/>
    </sheetView>
  </sheetViews>
  <sheetFormatPr defaultRowHeight="12.5" x14ac:dyDescent="0.25"/>
  <cols>
    <col min="1" max="1" width="1.7265625" customWidth="1"/>
    <col min="2" max="2" width="13.6328125" bestFit="1" customWidth="1"/>
    <col min="3" max="6" width="6.7265625" hidden="1" customWidth="1"/>
    <col min="7" max="26" width="6.7265625" customWidth="1"/>
    <col min="28" max="28" width="9.90625" bestFit="1" customWidth="1"/>
  </cols>
  <sheetData>
    <row r="1" spans="2:28" ht="9" customHeight="1" x14ac:dyDescent="0.25"/>
    <row r="2" spans="2:28" ht="15.5" x14ac:dyDescent="0.35">
      <c r="B2" s="25" t="s">
        <v>71</v>
      </c>
      <c r="C2" s="25"/>
      <c r="D2" s="25"/>
      <c r="E2" s="25"/>
      <c r="F2" s="25"/>
      <c r="K2" s="24"/>
    </row>
    <row r="3" spans="2:28" ht="13" x14ac:dyDescent="0.3">
      <c r="B3" s="23" t="str">
        <f>Chart!B3</f>
        <v>Source:  based on UN Comtrade</v>
      </c>
      <c r="C3" s="23"/>
      <c r="D3" s="23"/>
      <c r="E3" s="23"/>
      <c r="F3" s="23"/>
    </row>
    <row r="4" spans="2:28" x14ac:dyDescent="0.25">
      <c r="B4" s="3" t="s">
        <v>83</v>
      </c>
      <c r="C4" s="3"/>
      <c r="D4" s="3"/>
      <c r="E4" s="3"/>
      <c r="F4" s="3"/>
    </row>
    <row r="5" spans="2:28" ht="9" customHeight="1" thickBot="1" x14ac:dyDescent="0.3"/>
    <row r="6" spans="2:28" ht="14.5" thickTop="1" x14ac:dyDescent="0.3">
      <c r="B6" s="57">
        <v>40011000</v>
      </c>
      <c r="C6" s="54">
        <f>DataSummary40011000!B$2</f>
        <v>1996</v>
      </c>
      <c r="D6" s="55">
        <f>DataSummary40011000!C$2</f>
        <v>1997</v>
      </c>
      <c r="E6" s="55">
        <f>DataSummary40011000!D$2</f>
        <v>1998</v>
      </c>
      <c r="F6" s="55">
        <f>DataSummary40011000!E$2</f>
        <v>1999</v>
      </c>
      <c r="G6" s="55">
        <f>DataSummary40011000!F$2</f>
        <v>2000</v>
      </c>
      <c r="H6" s="55">
        <f>DataSummary40011000!G$2</f>
        <v>2001</v>
      </c>
      <c r="I6" s="55">
        <f>DataSummary40011000!H$2</f>
        <v>2002</v>
      </c>
      <c r="J6" s="55">
        <f>DataSummary40011000!I$2</f>
        <v>2003</v>
      </c>
      <c r="K6" s="55">
        <f>DataSummary40011000!J$2</f>
        <v>2004</v>
      </c>
      <c r="L6" s="55">
        <f>DataSummary40011000!K$2</f>
        <v>2005</v>
      </c>
      <c r="M6" s="55">
        <f>DataSummary40011000!L$2</f>
        <v>2006</v>
      </c>
      <c r="N6" s="55">
        <f>DataSummary40011000!M$2</f>
        <v>2007</v>
      </c>
      <c r="O6" s="55">
        <f>DataSummary40011000!N$2</f>
        <v>2008</v>
      </c>
      <c r="P6" s="55">
        <f>DataSummary40011000!O$2</f>
        <v>2009</v>
      </c>
      <c r="Q6" s="55">
        <f>DataSummary40011000!P$2</f>
        <v>2010</v>
      </c>
      <c r="R6" s="55">
        <f>DataSummary40011000!Q$2</f>
        <v>2011</v>
      </c>
      <c r="S6" s="55">
        <f>DataSummary40011000!R$2</f>
        <v>2012</v>
      </c>
      <c r="T6" s="55">
        <f>DataSummary40011000!S$2</f>
        <v>2013</v>
      </c>
      <c r="U6" s="55">
        <f>DataSummary40011000!T$2</f>
        <v>2014</v>
      </c>
      <c r="V6" s="55">
        <f>DataSummary40011000!U$2</f>
        <v>2015</v>
      </c>
      <c r="W6" s="55">
        <f>DataSummary40011000!V$2</f>
        <v>2016</v>
      </c>
      <c r="X6" s="55">
        <f>DataSummary40011000!W$2</f>
        <v>2017</v>
      </c>
      <c r="Y6" s="55">
        <f>DataSummary40011000!X$2</f>
        <v>2018</v>
      </c>
      <c r="Z6" s="56">
        <f>DataSummary40011000!Y$2</f>
        <v>2019</v>
      </c>
      <c r="AA6" s="10"/>
      <c r="AB6" s="3"/>
    </row>
    <row r="7" spans="2:28" ht="14" x14ac:dyDescent="0.3">
      <c r="B7" s="22" t="s">
        <v>11</v>
      </c>
      <c r="C7" s="52">
        <f>1/1000*DataSummary40011000!B$1</f>
        <v>0.89100803499999992</v>
      </c>
      <c r="D7" s="53">
        <f>1/1000*DataSummary40011000!C$1</f>
        <v>0.59011875199999997</v>
      </c>
      <c r="E7" s="53">
        <f>1/1000*DataSummary40011000!D$1</f>
        <v>0.41185452200000006</v>
      </c>
      <c r="F7" s="53">
        <f>1/1000*DataSummary40011000!E$1</f>
        <v>0.35457852800000006</v>
      </c>
      <c r="G7" s="20">
        <f>1/1000*DataSummary40011000!F$1</f>
        <v>0.42110661499999996</v>
      </c>
      <c r="H7" s="20">
        <f>1/1000*DataSummary40011000!G$1</f>
        <v>0.407493308</v>
      </c>
      <c r="I7" s="20">
        <f>1/1000*DataSummary40011000!H$1</f>
        <v>0.47159238399999998</v>
      </c>
      <c r="J7" s="20">
        <f>1/1000*DataSummary40011000!I$1</f>
        <v>0.77387864200000001</v>
      </c>
      <c r="K7" s="20">
        <f>1/1000*DataSummary40011000!J$1</f>
        <v>1.0707213580000001</v>
      </c>
      <c r="L7" s="20">
        <f>1/1000*DataSummary40011000!K$1</f>
        <v>1.0236304699999998</v>
      </c>
      <c r="M7" s="20">
        <f>1/1000*DataSummary40011000!L$1</f>
        <v>1.6432496040000002</v>
      </c>
      <c r="N7" s="20">
        <f>1/1000*DataSummary40011000!M$1</f>
        <v>1.8159869949999998</v>
      </c>
      <c r="O7" s="20">
        <f>1/1000*DataSummary40011000!N$1</f>
        <v>1.9570501289999997</v>
      </c>
      <c r="P7" s="20">
        <f>1/1000*DataSummary40011000!O$1</f>
        <v>1.5644786100000001</v>
      </c>
      <c r="Q7" s="20">
        <f>1/1000*DataSummary40011000!P$1</f>
        <v>2.606167707</v>
      </c>
      <c r="R7" s="20">
        <f>1/1000*DataSummary40011000!Q$1</f>
        <v>3.5339407033999999</v>
      </c>
      <c r="S7" s="20">
        <f>1/1000*DataSummary40011000!R$1</f>
        <v>2.4458421067999994</v>
      </c>
      <c r="T7" s="20">
        <f>1/1000*DataSummary40011000!S$1</f>
        <v>2.1711940259999998</v>
      </c>
      <c r="U7" s="20">
        <f>1/1000*DataSummary40011000!T$1</f>
        <v>1.7369879999999998</v>
      </c>
      <c r="V7" s="20">
        <f>1/1000*DataSummary40011000!U$1</f>
        <v>1.403473824</v>
      </c>
      <c r="W7" s="20">
        <f>1/1000*DataSummary40011000!V$1</f>
        <v>1.387039447</v>
      </c>
      <c r="X7" s="20">
        <f>1/1000*DataSummary40011000!W$1</f>
        <v>1.9374252189999999</v>
      </c>
      <c r="Y7" s="20">
        <f>1/1000*DataSummary40011000!X$1</f>
        <v>1.695609814</v>
      </c>
      <c r="Z7" s="19">
        <f>1/1000*DataSummary40011000!Y$1</f>
        <v>1.6291027240000002</v>
      </c>
      <c r="AA7" s="10"/>
      <c r="AB7" s="3"/>
    </row>
    <row r="8" spans="2:28" x14ac:dyDescent="0.25">
      <c r="B8" s="18" t="s">
        <v>77</v>
      </c>
      <c r="C8" s="17">
        <f>1/1000*DataSummary40011000!B$9</f>
        <v>4.0919900000000002E-3</v>
      </c>
      <c r="D8" s="16">
        <f>1/1000*DataSummary40011000!C$9</f>
        <v>5.0776420000000003E-3</v>
      </c>
      <c r="E8" s="16">
        <f>1/1000*DataSummary40011000!D$9</f>
        <v>0</v>
      </c>
      <c r="F8" s="16">
        <f>1/1000*DataSummary40011000!E$9</f>
        <v>0</v>
      </c>
      <c r="G8" s="16">
        <f>1/1000*DataSummary40011000!F$9</f>
        <v>5.7387099999999993E-3</v>
      </c>
      <c r="H8" s="16">
        <f>1/1000*DataSummary40011000!G$9</f>
        <v>4.5514190000000001E-3</v>
      </c>
      <c r="I8" s="16">
        <f>1/1000*DataSummary40011000!H$9</f>
        <v>6.2623710000000001E-3</v>
      </c>
      <c r="J8" s="16">
        <f>1/1000*DataSummary40011000!I$9</f>
        <v>8.4112460000000007E-3</v>
      </c>
      <c r="K8" s="16">
        <f>1/1000*DataSummary40011000!J$9</f>
        <v>1.2231356000000001E-2</v>
      </c>
      <c r="L8" s="16">
        <f>1/1000*DataSummary40011000!K$9</f>
        <v>1.3413730999999998E-2</v>
      </c>
      <c r="M8" s="16">
        <f>1/1000*DataSummary40011000!L$9</f>
        <v>1.9486561999999999E-2</v>
      </c>
      <c r="N8" s="16">
        <f>1/1000*DataSummary40011000!M$9</f>
        <v>1.8428141999999998E-2</v>
      </c>
      <c r="O8" s="16">
        <f>1/1000*DataSummary40011000!N$9</f>
        <v>1.4309287E-2</v>
      </c>
      <c r="P8" s="16">
        <f>1/1000*DataSummary40011000!O$9</f>
        <v>1.3151582E-2</v>
      </c>
      <c r="Q8" s="16">
        <f>1/1000*DataSummary40011000!P$9</f>
        <v>2.5204469E-2</v>
      </c>
      <c r="R8" s="16">
        <f>1/1000*DataSummary40011000!Q$9</f>
        <v>2.5679061999999999E-2</v>
      </c>
      <c r="S8" s="16">
        <f>1/1000*DataSummary40011000!R$9</f>
        <v>1.320257E-2</v>
      </c>
      <c r="T8" s="16">
        <f>1/1000*DataSummary40011000!S$9</f>
        <v>1.3526992999999999E-2</v>
      </c>
      <c r="U8" s="16">
        <f>1/1000*DataSummary40011000!T$9</f>
        <v>7.9493459999999995E-3</v>
      </c>
      <c r="V8" s="16">
        <f>1/1000*DataSummary40011000!U$9</f>
        <v>4.2874549999999999E-3</v>
      </c>
      <c r="W8" s="16">
        <f>1/1000*DataSummary40011000!V$9</f>
        <v>5.0880640000000006E-3</v>
      </c>
      <c r="X8" s="16">
        <f>1/1000*DataSummary40011000!W$9</f>
        <v>7.7897629999999999E-3</v>
      </c>
      <c r="Y8" s="16">
        <f>1/1000*DataSummary40011000!X$9</f>
        <v>0</v>
      </c>
      <c r="Z8" s="15">
        <f>1/1000*DataSummary40011000!Y$9</f>
        <v>0</v>
      </c>
      <c r="AA8" s="10"/>
      <c r="AB8" s="58" t="str">
        <f>DataSummary40011000!A$9</f>
        <v>Cameroon</v>
      </c>
    </row>
    <row r="9" spans="2:28" x14ac:dyDescent="0.25">
      <c r="B9" s="18" t="s">
        <v>73</v>
      </c>
      <c r="C9" s="17">
        <f>1/1000*DataSummary40011000!B$14</f>
        <v>3.0493685E-2</v>
      </c>
      <c r="D9" s="16">
        <f>1/1000*DataSummary40011000!C$14</f>
        <v>2.3450336999999998E-2</v>
      </c>
      <c r="E9" s="16">
        <f>1/1000*DataSummary40011000!D$14</f>
        <v>1.6372910000000001E-2</v>
      </c>
      <c r="F9" s="16">
        <f>1/1000*DataSummary40011000!E$14</f>
        <v>1.3559613999999999E-2</v>
      </c>
      <c r="G9" s="16">
        <f>1/1000*DataSummary40011000!F$14</f>
        <v>1.5101992E-2</v>
      </c>
      <c r="H9" s="16">
        <f>1/1000*DataSummary40011000!G$14</f>
        <v>1.2428787E-2</v>
      </c>
      <c r="I9" s="16">
        <f>1/1000*DataSummary40011000!H$14</f>
        <v>0</v>
      </c>
      <c r="J9" s="16">
        <f>1/1000*DataSummary40011000!I$14</f>
        <v>1.2771434999999999E-2</v>
      </c>
      <c r="K9" s="16">
        <f>1/1000*DataSummary40011000!J$14</f>
        <v>1.7822603999999999E-2</v>
      </c>
      <c r="L9" s="16">
        <f>1/1000*DataSummary40011000!K$14</f>
        <v>3.0169425E-2</v>
      </c>
      <c r="M9" s="16">
        <f>1/1000*DataSummary40011000!L$14</f>
        <v>3.8313226999999998E-2</v>
      </c>
      <c r="N9" s="16">
        <f>1/1000*DataSummary40011000!M$14</f>
        <v>5.6200727999999998E-2</v>
      </c>
      <c r="O9" s="16">
        <f>1/1000*DataSummary40011000!N$14</f>
        <v>6.0195781999999996E-2</v>
      </c>
      <c r="P9" s="16">
        <f>1/1000*DataSummary40011000!O$14</f>
        <v>4.2769262999999995E-2</v>
      </c>
      <c r="Q9" s="16">
        <f>1/1000*DataSummary40011000!P$14</f>
        <v>7.2760357999999997E-2</v>
      </c>
      <c r="R9" s="16">
        <f>1/1000*DataSummary40011000!Q$14</f>
        <v>0.109549202</v>
      </c>
      <c r="S9" s="16">
        <f>1/1000*DataSummary40011000!R$14</f>
        <v>8.3623517999999994E-2</v>
      </c>
      <c r="T9" s="16">
        <f>1/1000*DataSummary40011000!S$14</f>
        <v>7.1240105999999997E-2</v>
      </c>
      <c r="U9" s="16">
        <f>1/1000*DataSummary40011000!T$14</f>
        <v>5.9374935000000004E-2</v>
      </c>
      <c r="V9" s="16">
        <f>1/1000*DataSummary40011000!U$14</f>
        <v>4.6409830999999999E-2</v>
      </c>
      <c r="W9" s="16">
        <f>1/1000*DataSummary40011000!V$14</f>
        <v>4.1766638000000002E-2</v>
      </c>
      <c r="X9" s="16">
        <f>1/1000*DataSummary40011000!W$14</f>
        <v>6.7877226999999998E-2</v>
      </c>
      <c r="Y9" s="16">
        <f>1/1000*DataSummary40011000!X$14</f>
        <v>0</v>
      </c>
      <c r="Z9" s="15">
        <f>1/1000*DataSummary40011000!Y$14</f>
        <v>5.6676114E-2</v>
      </c>
      <c r="AA9" s="10"/>
      <c r="AB9" s="59" t="str">
        <f>DataSummary40011000!A$14</f>
        <v>Guatemala</v>
      </c>
    </row>
    <row r="10" spans="2:28" x14ac:dyDescent="0.25">
      <c r="B10" s="18" t="s">
        <v>76</v>
      </c>
      <c r="C10" s="17">
        <f>1/1000*DataSummary40011000!B$17</f>
        <v>4.3938829999999998E-2</v>
      </c>
      <c r="D10" s="16">
        <f>1/1000*DataSummary40011000!C$17</f>
        <v>2.6035153999999998E-2</v>
      </c>
      <c r="E10" s="16">
        <f>1/1000*DataSummary40011000!D$17</f>
        <v>1.3984981999999998E-2</v>
      </c>
      <c r="F10" s="16">
        <f>1/1000*DataSummary40011000!E$17</f>
        <v>9.8994240000000004E-3</v>
      </c>
      <c r="G10" s="16">
        <f>1/1000*DataSummary40011000!F$17</f>
        <v>7.208079E-3</v>
      </c>
      <c r="H10" s="16">
        <f>1/1000*DataSummary40011000!G$17</f>
        <v>7.1799260000000005E-3</v>
      </c>
      <c r="I10" s="16">
        <f>1/1000*DataSummary40011000!H$17</f>
        <v>5.9835360000000002E-3</v>
      </c>
      <c r="J10" s="16">
        <f>1/1000*DataSummary40011000!I$17</f>
        <v>1.0943306999999999E-2</v>
      </c>
      <c r="K10" s="16">
        <f>1/1000*DataSummary40011000!J$17</f>
        <v>1.3509298999999999E-2</v>
      </c>
      <c r="L10" s="16">
        <f>1/1000*DataSummary40011000!K$17</f>
        <v>4.9860770000000002E-3</v>
      </c>
      <c r="M10" s="16">
        <f>1/1000*DataSummary40011000!L$17</f>
        <v>1.2870942999999999E-2</v>
      </c>
      <c r="N10" s="16">
        <f>1/1000*DataSummary40011000!M$17</f>
        <v>1.0480155999999999E-2</v>
      </c>
      <c r="O10" s="16">
        <f>1/1000*DataSummary40011000!N$17</f>
        <v>1.4691417999999999E-2</v>
      </c>
      <c r="P10" s="16">
        <f>1/1000*DataSummary40011000!O$17</f>
        <v>1.0199669E-2</v>
      </c>
      <c r="Q10" s="16">
        <f>1/1000*DataSummary40011000!P$17</f>
        <v>3.1194437999999998E-2</v>
      </c>
      <c r="R10" s="16">
        <f>1/1000*DataSummary40011000!Q$17</f>
        <v>2.7212745999999999E-2</v>
      </c>
      <c r="S10" s="16">
        <f>1/1000*DataSummary40011000!R$17</f>
        <v>1.5996455999999999E-2</v>
      </c>
      <c r="T10" s="16">
        <f>1/1000*DataSummary40011000!S$17</f>
        <v>9.3428299999999999E-3</v>
      </c>
      <c r="U10" s="16">
        <f>1/1000*DataSummary40011000!T$17</f>
        <v>8.4962609999999997E-3</v>
      </c>
      <c r="V10" s="16">
        <f>1/1000*DataSummary40011000!U$17</f>
        <v>8.2368649999999995E-3</v>
      </c>
      <c r="W10" s="16">
        <f>1/1000*DataSummary40011000!V$17</f>
        <v>8.1960790000000002E-3</v>
      </c>
      <c r="X10" s="16">
        <f>1/1000*DataSummary40011000!W$17</f>
        <v>9.7267569999999991E-3</v>
      </c>
      <c r="Y10" s="16">
        <f>1/1000*DataSummary40011000!X$17</f>
        <v>7.3762580000000001E-3</v>
      </c>
      <c r="Z10" s="15">
        <f>1/1000*DataSummary40011000!Y$17</f>
        <v>6.4744769999999993E-3</v>
      </c>
      <c r="AA10" s="10"/>
      <c r="AB10" s="58" t="str">
        <f>DataSummary40011000!A$17</f>
        <v>Indonesia</v>
      </c>
    </row>
    <row r="11" spans="2:28" x14ac:dyDescent="0.25">
      <c r="B11" s="18" t="s">
        <v>72</v>
      </c>
      <c r="C11" s="17">
        <f>1/1000*DataSummary40011000!B$11</f>
        <v>3.735426E-3</v>
      </c>
      <c r="D11" s="16">
        <f>1/1000*DataSummary40011000!C$11</f>
        <v>2.5456149999999998E-3</v>
      </c>
      <c r="E11" s="16">
        <f>1/1000*DataSummary40011000!D$11</f>
        <v>2.2161540000000001E-3</v>
      </c>
      <c r="F11" s="16">
        <f>1/1000*DataSummary40011000!E$11</f>
        <v>1.305858E-3</v>
      </c>
      <c r="G11" s="16">
        <f>1/1000*DataSummary40011000!F$11</f>
        <v>1.742281E-3</v>
      </c>
      <c r="H11" s="16">
        <f>1/1000*DataSummary40011000!G$11</f>
        <v>1.682799E-3</v>
      </c>
      <c r="I11" s="16">
        <f>1/1000*DataSummary40011000!H$11</f>
        <v>1.306686E-3</v>
      </c>
      <c r="J11" s="16">
        <f>1/1000*DataSummary40011000!I$11</f>
        <v>1.8517259999999999E-3</v>
      </c>
      <c r="K11" s="16">
        <f>1/1000*DataSummary40011000!J$11</f>
        <v>2.358518E-3</v>
      </c>
      <c r="L11" s="16">
        <f>1/1000*DataSummary40011000!K$11</f>
        <v>3.1427389999999999E-3</v>
      </c>
      <c r="M11" s="16">
        <f>1/1000*DataSummary40011000!L$11</f>
        <v>4.5071439999999994E-3</v>
      </c>
      <c r="N11" s="16">
        <f>1/1000*DataSummary40011000!M$11</f>
        <v>5.0248989999999993E-3</v>
      </c>
      <c r="O11" s="16">
        <f>1/1000*DataSummary40011000!N$11</f>
        <v>7.092564E-3</v>
      </c>
      <c r="P11" s="16">
        <f>1/1000*DataSummary40011000!O$11</f>
        <v>3.9306280000000002E-3</v>
      </c>
      <c r="Q11" s="16">
        <f>1/1000*DataSummary40011000!P$11</f>
        <v>6.5801089999999998E-3</v>
      </c>
      <c r="R11" s="16">
        <f>1/1000*DataSummary40011000!Q$11</f>
        <v>9.133749E-3</v>
      </c>
      <c r="S11" s="16">
        <f>1/1000*DataSummary40011000!R$11</f>
        <v>1.5769259999999998E-3</v>
      </c>
      <c r="T11" s="16">
        <f>1/1000*DataSummary40011000!S$11</f>
        <v>9.2999999999999999E-7</v>
      </c>
      <c r="U11" s="16">
        <f>1/1000*DataSummary40011000!T$11</f>
        <v>1.5799999999999999E-7</v>
      </c>
      <c r="V11" s="16">
        <f>1/1000*DataSummary40011000!U$11</f>
        <v>0</v>
      </c>
      <c r="W11" s="16">
        <f>1/1000*DataSummary40011000!V$11</f>
        <v>5.4250890000000001E-3</v>
      </c>
      <c r="X11" s="16">
        <f>1/1000*DataSummary40011000!W$11</f>
        <v>7.9537889999999993E-3</v>
      </c>
      <c r="Y11" s="16">
        <f>1/1000*DataSummary40011000!X$11</f>
        <v>7.2082489999999999E-2</v>
      </c>
      <c r="Z11" s="15">
        <f>1/1000*DataSummary40011000!Y$11</f>
        <v>0.110681732</v>
      </c>
      <c r="AA11" s="10"/>
      <c r="AB11" s="58" t="str">
        <f>DataSummary40011000!A$11</f>
        <v>Côte d'Ivoire</v>
      </c>
    </row>
    <row r="12" spans="2:28" x14ac:dyDescent="0.25">
      <c r="B12" s="18" t="s">
        <v>75</v>
      </c>
      <c r="C12" s="17">
        <f>1/1000*DataSummary40011000!B$20</f>
        <v>0</v>
      </c>
      <c r="D12" s="16">
        <f>1/1000*DataSummary40011000!C$20</f>
        <v>0</v>
      </c>
      <c r="E12" s="16">
        <f>1/1000*DataSummary40011000!D$20</f>
        <v>0</v>
      </c>
      <c r="F12" s="16">
        <f>1/1000*DataSummary40011000!E$20</f>
        <v>0</v>
      </c>
      <c r="G12" s="16">
        <f>1/1000*DataSummary40011000!F$20</f>
        <v>0</v>
      </c>
      <c r="H12" s="16">
        <f>1/1000*DataSummary40011000!G$20</f>
        <v>0</v>
      </c>
      <c r="I12" s="16">
        <f>1/1000*DataSummary40011000!H$20</f>
        <v>0</v>
      </c>
      <c r="J12" s="16">
        <f>1/1000*DataSummary40011000!I$20</f>
        <v>0</v>
      </c>
      <c r="K12" s="16">
        <f>1/1000*DataSummary40011000!J$20</f>
        <v>0</v>
      </c>
      <c r="L12" s="16">
        <f>1/1000*DataSummary40011000!K$20</f>
        <v>0</v>
      </c>
      <c r="M12" s="16">
        <f>1/1000*DataSummary40011000!L$20</f>
        <v>0</v>
      </c>
      <c r="N12" s="16">
        <f>1/1000*DataSummary40011000!M$20</f>
        <v>0</v>
      </c>
      <c r="O12" s="16">
        <f>1/1000*DataSummary40011000!N$20</f>
        <v>0</v>
      </c>
      <c r="P12" s="16">
        <f>1/1000*DataSummary40011000!O$20</f>
        <v>0</v>
      </c>
      <c r="Q12" s="16">
        <f>1/1000*DataSummary40011000!P$20</f>
        <v>0</v>
      </c>
      <c r="R12" s="16">
        <f>1/1000*DataSummary40011000!Q$20</f>
        <v>0</v>
      </c>
      <c r="S12" s="16">
        <f>1/1000*DataSummary40011000!R$20</f>
        <v>1.14468E-4</v>
      </c>
      <c r="T12" s="16">
        <f>1/1000*DataSummary40011000!S$20</f>
        <v>1.1502856000000001E-2</v>
      </c>
      <c r="U12" s="16">
        <f>1/1000*DataSummary40011000!T$20</f>
        <v>1.5954575999999998E-2</v>
      </c>
      <c r="V12" s="16">
        <f>1/1000*DataSummary40011000!U$20</f>
        <v>3.25575E-3</v>
      </c>
      <c r="W12" s="16">
        <f>1/1000*DataSummary40011000!V$20</f>
        <v>7.1115329999999997E-3</v>
      </c>
      <c r="X12" s="16">
        <f>1/1000*DataSummary40011000!W$20</f>
        <v>2.5699679E-2</v>
      </c>
      <c r="Y12" s="16">
        <f>1/1000*DataSummary40011000!X$20</f>
        <v>2.2859207999999999E-2</v>
      </c>
      <c r="Z12" s="15">
        <f>1/1000*DataSummary40011000!Y$20</f>
        <v>5.2341470000000001E-2</v>
      </c>
      <c r="AA12" s="10"/>
      <c r="AB12" s="58" t="str">
        <f>DataSummary40011000!A$20</f>
        <v>Laos</v>
      </c>
    </row>
    <row r="13" spans="2:28" x14ac:dyDescent="0.25">
      <c r="B13" s="18" t="s">
        <v>10</v>
      </c>
      <c r="C13" s="17">
        <f>1/1000*DataSummary40011000!B$22</f>
        <v>0.20805907499999998</v>
      </c>
      <c r="D13" s="16">
        <f>1/1000*DataSummary40011000!C$22</f>
        <v>0.160035758</v>
      </c>
      <c r="E13" s="16">
        <f>1/1000*DataSummary40011000!D$22</f>
        <v>8.8138750000000002E-2</v>
      </c>
      <c r="F13" s="16">
        <f>1/1000*DataSummary40011000!E$22</f>
        <v>9.5466673000000002E-2</v>
      </c>
      <c r="G13" s="16">
        <f>1/1000*DataSummary40011000!F$22</f>
        <v>8.7084663999999992E-2</v>
      </c>
      <c r="H13" s="16">
        <f>1/1000*DataSummary40011000!G$22</f>
        <v>6.9275823E-2</v>
      </c>
      <c r="I13" s="16">
        <f>1/1000*DataSummary40011000!H$22</f>
        <v>7.4945914000000002E-2</v>
      </c>
      <c r="J13" s="16">
        <f>1/1000*DataSummary40011000!I$22</f>
        <v>9.7759391000000001E-2</v>
      </c>
      <c r="K13" s="16">
        <f>1/1000*DataSummary40011000!J$22</f>
        <v>0.111544699</v>
      </c>
      <c r="L13" s="16">
        <f>1/1000*DataSummary40011000!K$22</f>
        <v>9.4686186999999991E-2</v>
      </c>
      <c r="M13" s="16">
        <f>1/1000*DataSummary40011000!L$22</f>
        <v>0.13287558099999999</v>
      </c>
      <c r="N13" s="16">
        <f>1/1000*DataSummary40011000!M$22</f>
        <v>0.13208646400000001</v>
      </c>
      <c r="O13" s="16">
        <f>1/1000*DataSummary40011000!N$22</f>
        <v>0.13002787899999999</v>
      </c>
      <c r="P13" s="16">
        <f>1/1000*DataSummary40011000!O$22</f>
        <v>8.3311464000000002E-2</v>
      </c>
      <c r="Q13" s="16">
        <f>1/1000*DataSummary40011000!P$22</f>
        <v>0.16847363400000001</v>
      </c>
      <c r="R13" s="16">
        <f>1/1000*DataSummary40011000!Q$22</f>
        <v>0.20353888999999997</v>
      </c>
      <c r="S13" s="16">
        <f>1/1000*DataSummary40011000!R$22</f>
        <v>0.12805165900000001</v>
      </c>
      <c r="T13" s="16">
        <f>1/1000*DataSummary40011000!S$22</f>
        <v>0.107602907</v>
      </c>
      <c r="U13" s="16">
        <f>1/1000*DataSummary40011000!T$22</f>
        <v>8.8478484999999996E-2</v>
      </c>
      <c r="V13" s="16">
        <f>1/1000*DataSummary40011000!U$22</f>
        <v>6.7200591000000004E-2</v>
      </c>
      <c r="W13" s="16">
        <f>1/1000*DataSummary40011000!V$22</f>
        <v>6.1131787E-2</v>
      </c>
      <c r="X13" s="16">
        <f>1/1000*DataSummary40011000!W$22</f>
        <v>7.851893900000001E-2</v>
      </c>
      <c r="Y13" s="16">
        <f>1/1000*DataSummary40011000!X$22</f>
        <v>5.7042850999999999E-2</v>
      </c>
      <c r="Z13" s="15">
        <f>1/1000*DataSummary40011000!Y$22</f>
        <v>4.8079760999999999E-2</v>
      </c>
      <c r="AA13" s="10"/>
      <c r="AB13" s="58" t="str">
        <f>DataSummary40011000!A$22</f>
        <v>Malaysia</v>
      </c>
    </row>
    <row r="14" spans="2:28" x14ac:dyDescent="0.25">
      <c r="B14" s="18" t="s">
        <v>74</v>
      </c>
      <c r="C14" s="17">
        <f>1/1000*DataSummary40011000!B$30</f>
        <v>0.341887406</v>
      </c>
      <c r="D14" s="16">
        <f>1/1000*DataSummary40011000!C$30</f>
        <v>0.27350646499999998</v>
      </c>
      <c r="E14" s="16">
        <f>1/1000*DataSummary40011000!D$30</f>
        <v>0.21655504499999997</v>
      </c>
      <c r="F14" s="16">
        <f>1/1000*DataSummary40011000!E$30</f>
        <v>0.174451202</v>
      </c>
      <c r="G14" s="63">
        <f>1/1000*DataSummary40011000!F$30</f>
        <v>0.23275598699999997</v>
      </c>
      <c r="H14" s="63">
        <f>1/1000*DataSummary40011000!G$30</f>
        <v>0.26238698999999999</v>
      </c>
      <c r="I14" s="63">
        <f>1/1000*DataSummary40011000!H$30</f>
        <v>0.32149043599999999</v>
      </c>
      <c r="J14" s="63">
        <f>1/1000*DataSummary40011000!I$30</f>
        <v>0.54608924199999997</v>
      </c>
      <c r="K14" s="63">
        <f>1/1000*DataSummary40011000!J$30</f>
        <v>0.71171033699999997</v>
      </c>
      <c r="L14" s="63">
        <f>1/1000*DataSummary40011000!K$30</f>
        <v>0.75452891099999997</v>
      </c>
      <c r="M14" s="63">
        <f>1/1000*DataSummary40011000!L$30</f>
        <v>1.2242624069999999</v>
      </c>
      <c r="N14" s="63">
        <f>1/1000*DataSummary40011000!M$30</f>
        <v>1.266405287</v>
      </c>
      <c r="O14" s="63">
        <f>1/1000*DataSummary40011000!N$30</f>
        <v>1.3874194630000001</v>
      </c>
      <c r="P14" s="63">
        <f>1/1000*DataSummary40011000!O$30</f>
        <v>1.1950051369999999</v>
      </c>
      <c r="Q14" s="63">
        <f>1/1000*DataSummary40011000!P$30</f>
        <v>1.88193762</v>
      </c>
      <c r="R14" s="63">
        <f>1/1000*DataSummary40011000!Q$30</f>
        <v>2.54146195</v>
      </c>
      <c r="S14" s="63">
        <f>1/1000*DataSummary40011000!R$30</f>
        <v>1.9908977999999999</v>
      </c>
      <c r="T14" s="63">
        <f>1/1000*DataSummary40011000!S$30</f>
        <v>1.7798709339999998</v>
      </c>
      <c r="U14" s="63">
        <f>1/1000*DataSummary40011000!T$30</f>
        <v>1.427497569</v>
      </c>
      <c r="V14" s="63">
        <f>1/1000*DataSummary40011000!U$30</f>
        <v>1.154416146</v>
      </c>
      <c r="W14" s="63">
        <f>1/1000*DataSummary40011000!V$30</f>
        <v>1.1310957420000001</v>
      </c>
      <c r="X14" s="63">
        <f>1/1000*DataSummary40011000!W$30</f>
        <v>1.5262995260000001</v>
      </c>
      <c r="Y14" s="63">
        <f>1/1000*DataSummary40011000!X$30</f>
        <v>1.3542051669999999</v>
      </c>
      <c r="Z14" s="64">
        <f>1/1000*DataSummary40011000!Y$30</f>
        <v>1.149280166</v>
      </c>
      <c r="AA14" s="10"/>
      <c r="AB14" s="58" t="str">
        <f>DataSummary40011000!A$30</f>
        <v>Thailand</v>
      </c>
    </row>
    <row r="15" spans="2:28" x14ac:dyDescent="0.25">
      <c r="B15" s="18" t="s">
        <v>9</v>
      </c>
      <c r="C15" s="17">
        <f>1/1000*DataSummary40011000!B$33</f>
        <v>0</v>
      </c>
      <c r="D15" s="16">
        <f>1/1000*DataSummary40011000!C$33</f>
        <v>0</v>
      </c>
      <c r="E15" s="16">
        <f>1/1000*DataSummary40011000!D$33</f>
        <v>0</v>
      </c>
      <c r="F15" s="16">
        <f>1/1000*DataSummary40011000!E$33</f>
        <v>0</v>
      </c>
      <c r="G15" s="16">
        <f>1/1000*DataSummary40011000!F$33</f>
        <v>6.8019999999999999E-3</v>
      </c>
      <c r="H15" s="16">
        <f>1/1000*DataSummary40011000!G$33</f>
        <v>3.5230959999999999E-3</v>
      </c>
      <c r="I15" s="16">
        <f>1/1000*DataSummary40011000!H$33</f>
        <v>1.542494E-2</v>
      </c>
      <c r="J15" s="16">
        <f>1/1000*DataSummary40011000!I$33</f>
        <v>1.2162314E-2</v>
      </c>
      <c r="K15" s="16">
        <f>1/1000*DataSummary40011000!J$33</f>
        <v>0.13313083799999997</v>
      </c>
      <c r="L15" s="16">
        <f>1/1000*DataSummary40011000!K$33</f>
        <v>5.4396277E-2</v>
      </c>
      <c r="M15" s="16">
        <f>1/1000*DataSummary40011000!L$33</f>
        <v>0.124246681</v>
      </c>
      <c r="N15" s="16">
        <f>1/1000*DataSummary40011000!M$33</f>
        <v>0.19772958000000002</v>
      </c>
      <c r="O15" s="16">
        <f>1/1000*DataSummary40011000!N$33</f>
        <v>0.210828239</v>
      </c>
      <c r="P15" s="16">
        <f>1/1000*DataSummary40011000!O$33</f>
        <v>0.14604618799999999</v>
      </c>
      <c r="Q15" s="16">
        <f>1/1000*DataSummary40011000!P$33</f>
        <v>0.298129806</v>
      </c>
      <c r="R15" s="16">
        <f>1/1000*DataSummary40011000!Q$33</f>
        <v>0.37376556</v>
      </c>
      <c r="S15" s="16">
        <f>1/1000*DataSummary40011000!R$33</f>
        <v>0.10987968599999999</v>
      </c>
      <c r="T15" s="16">
        <f>1/1000*DataSummary40011000!S$33</f>
        <v>8.8966032E-2</v>
      </c>
      <c r="U15" s="16">
        <f>1/1000*DataSummary40011000!T$33</f>
        <v>8.4545465999999986E-2</v>
      </c>
      <c r="V15" s="16">
        <f>1/1000*DataSummary40011000!U$33</f>
        <v>7.4899682999999995E-2</v>
      </c>
      <c r="W15" s="16">
        <f>1/1000*DataSummary40011000!V$33</f>
        <v>7.8149636999999994E-2</v>
      </c>
      <c r="X15" s="16">
        <f>1/1000*DataSummary40011000!W$33</f>
        <v>0.11757798699999999</v>
      </c>
      <c r="Y15" s="16">
        <f>1/1000*DataSummary40011000!X$33</f>
        <v>0.11703845</v>
      </c>
      <c r="Z15" s="15">
        <f>1/1000*DataSummary40011000!Y$33</f>
        <v>0.15355712399999999</v>
      </c>
      <c r="AA15" s="10"/>
      <c r="AB15" s="58" t="str">
        <f>DataSummary40011000!A$33</f>
        <v>Viet Nam</v>
      </c>
    </row>
    <row r="16" spans="2:28" ht="13" thickBot="1" x14ac:dyDescent="0.3">
      <c r="B16" s="14" t="s">
        <v>8</v>
      </c>
      <c r="C16" s="13">
        <f t="shared" ref="C16:Z16" si="0">C7-SUM(C8:C15)</f>
        <v>0.25880162299999998</v>
      </c>
      <c r="D16" s="12">
        <f t="shared" si="0"/>
        <v>9.9467780999999977E-2</v>
      </c>
      <c r="E16" s="12">
        <f t="shared" si="0"/>
        <v>7.4586681000000099E-2</v>
      </c>
      <c r="F16" s="12">
        <f t="shared" si="0"/>
        <v>5.9895757000000049E-2</v>
      </c>
      <c r="G16" s="12">
        <f t="shared" si="0"/>
        <v>6.4672902000000032E-2</v>
      </c>
      <c r="H16" s="12">
        <f t="shared" si="0"/>
        <v>4.6464467999999981E-2</v>
      </c>
      <c r="I16" s="12">
        <f t="shared" si="0"/>
        <v>4.6178500999999983E-2</v>
      </c>
      <c r="J16" s="12">
        <f t="shared" si="0"/>
        <v>8.3889981000000002E-2</v>
      </c>
      <c r="K16" s="12">
        <f t="shared" si="0"/>
        <v>6.8413707000000157E-2</v>
      </c>
      <c r="L16" s="12">
        <f t="shared" si="0"/>
        <v>6.8307122999999859E-2</v>
      </c>
      <c r="M16" s="12">
        <f t="shared" si="0"/>
        <v>8.6687059000000177E-2</v>
      </c>
      <c r="N16" s="12">
        <f t="shared" si="0"/>
        <v>0.12963173899999969</v>
      </c>
      <c r="O16" s="12">
        <f t="shared" si="0"/>
        <v>0.13248549699999979</v>
      </c>
      <c r="P16" s="12">
        <f t="shared" si="0"/>
        <v>7.0064679000000352E-2</v>
      </c>
      <c r="Q16" s="12">
        <f t="shared" si="0"/>
        <v>0.12188727300000002</v>
      </c>
      <c r="R16" s="12">
        <f t="shared" si="0"/>
        <v>0.24359954440000031</v>
      </c>
      <c r="S16" s="12">
        <f t="shared" si="0"/>
        <v>0.1024990237999992</v>
      </c>
      <c r="T16" s="12">
        <f t="shared" si="0"/>
        <v>8.9140437999999822E-2</v>
      </c>
      <c r="U16" s="12">
        <f t="shared" si="0"/>
        <v>4.4691203999999596E-2</v>
      </c>
      <c r="V16" s="12">
        <f t="shared" si="0"/>
        <v>4.4767503000000097E-2</v>
      </c>
      <c r="W16" s="12">
        <f t="shared" si="0"/>
        <v>4.9074878000000099E-2</v>
      </c>
      <c r="X16" s="12">
        <f t="shared" si="0"/>
        <v>9.5981551999999803E-2</v>
      </c>
      <c r="Y16" s="12">
        <f t="shared" si="0"/>
        <v>6.5005390000000052E-2</v>
      </c>
      <c r="Z16" s="11">
        <f t="shared" si="0"/>
        <v>5.2011880000000232E-2</v>
      </c>
      <c r="AA16" s="10"/>
      <c r="AB16" s="60"/>
    </row>
    <row r="17" spans="2:28" ht="13.5" thickTop="1" thickBot="1" x14ac:dyDescent="0.3">
      <c r="AA17" s="10"/>
      <c r="AB17" s="60"/>
    </row>
    <row r="18" spans="2:28" ht="14.5" thickTop="1" x14ac:dyDescent="0.3">
      <c r="B18" s="57">
        <v>400121000</v>
      </c>
      <c r="C18" s="54">
        <f>DataSummary40012100!B$2</f>
        <v>1996</v>
      </c>
      <c r="D18" s="55">
        <f>DataSummary40012100!C$2</f>
        <v>1997</v>
      </c>
      <c r="E18" s="55">
        <f>DataSummary40012100!D$2</f>
        <v>1998</v>
      </c>
      <c r="F18" s="55">
        <f>DataSummary40012100!E$2</f>
        <v>1999</v>
      </c>
      <c r="G18" s="55">
        <f>DataSummary40012100!F$2</f>
        <v>2000</v>
      </c>
      <c r="H18" s="55">
        <f>DataSummary40012100!G$2</f>
        <v>2001</v>
      </c>
      <c r="I18" s="55">
        <f>DataSummary40012100!H$2</f>
        <v>2002</v>
      </c>
      <c r="J18" s="55">
        <f>DataSummary40012100!I$2</f>
        <v>2003</v>
      </c>
      <c r="K18" s="55">
        <f>DataSummary40012100!J$2</f>
        <v>2004</v>
      </c>
      <c r="L18" s="55">
        <f>DataSummary40012100!K$2</f>
        <v>2005</v>
      </c>
      <c r="M18" s="55">
        <f>DataSummary40012100!L$2</f>
        <v>2006</v>
      </c>
      <c r="N18" s="55">
        <f>DataSummary40012100!M$2</f>
        <v>2007</v>
      </c>
      <c r="O18" s="55">
        <f>DataSummary40012100!N$2</f>
        <v>2008</v>
      </c>
      <c r="P18" s="55">
        <f>DataSummary40012100!O$2</f>
        <v>2009</v>
      </c>
      <c r="Q18" s="55">
        <f>DataSummary40012100!P$2</f>
        <v>2010</v>
      </c>
      <c r="R18" s="55">
        <f>DataSummary40012100!Q$2</f>
        <v>2011</v>
      </c>
      <c r="S18" s="55">
        <f>DataSummary40012100!R$2</f>
        <v>2012</v>
      </c>
      <c r="T18" s="55">
        <f>DataSummary40012100!S$2</f>
        <v>2013</v>
      </c>
      <c r="U18" s="55">
        <f>DataSummary40012100!T$2</f>
        <v>2014</v>
      </c>
      <c r="V18" s="55">
        <f>DataSummary40012100!U$2</f>
        <v>2015</v>
      </c>
      <c r="W18" s="55">
        <f>DataSummary40012100!V$2</f>
        <v>2016</v>
      </c>
      <c r="X18" s="55">
        <f>DataSummary40012100!W$2</f>
        <v>2017</v>
      </c>
      <c r="Y18" s="55">
        <f>DataSummary40012100!X$2</f>
        <v>2018</v>
      </c>
      <c r="Z18" s="56">
        <f>DataSummary40012100!Y$2</f>
        <v>2019</v>
      </c>
      <c r="AA18" s="10"/>
      <c r="AB18" s="60"/>
    </row>
    <row r="19" spans="2:28" ht="14" x14ac:dyDescent="0.3">
      <c r="B19" s="22" t="s">
        <v>11</v>
      </c>
      <c r="C19" s="52">
        <f>1/1000*DataSummary40012100!B$1</f>
        <v>2.0358840499999999</v>
      </c>
      <c r="D19" s="53">
        <f>1/1000*DataSummary40012100!C$1</f>
        <v>1.3639491749999999</v>
      </c>
      <c r="E19" s="53">
        <f>1/1000*DataSummary40012100!D$1</f>
        <v>0.91658694699999987</v>
      </c>
      <c r="F19" s="53">
        <f>1/1000*DataSummary40012100!E$1</f>
        <v>0.78623069799999989</v>
      </c>
      <c r="G19" s="20">
        <f>1/1000*DataSummary40012100!F$1</f>
        <v>0.85216416299999986</v>
      </c>
      <c r="H19" s="20">
        <f>1/1000*DataSummary40012100!G$1</f>
        <v>0.67076270199999999</v>
      </c>
      <c r="I19" s="20">
        <f>1/1000*DataSummary40012100!H$1</f>
        <v>0.92992231099999978</v>
      </c>
      <c r="J19" s="20">
        <f>1/1000*DataSummary40012100!I$1</f>
        <v>1.3929610610000001</v>
      </c>
      <c r="K19" s="20">
        <f>1/1000*DataSummary40012100!J$1</f>
        <v>1.6649792899999998</v>
      </c>
      <c r="L19" s="20">
        <f>1/1000*DataSummary40012100!K$1</f>
        <v>1.9376539970000002</v>
      </c>
      <c r="M19" s="20">
        <f>1/1000*DataSummary40012100!L$1</f>
        <v>2.9027637360000003</v>
      </c>
      <c r="N19" s="20">
        <f>1/1000*DataSummary40012100!M$1</f>
        <v>2.6717787519999994</v>
      </c>
      <c r="O19" s="20">
        <f>1/1000*DataSummary40012100!N$1</f>
        <v>2.8178623039999997</v>
      </c>
      <c r="P19" s="20">
        <f>1/1000*DataSummary40012100!O$1</f>
        <v>1.559632277</v>
      </c>
      <c r="Q19" s="20">
        <f>1/1000*DataSummary40012100!P$1</f>
        <v>3.117959038</v>
      </c>
      <c r="R19" s="20">
        <f>1/1000*DataSummary40012100!Q$1</f>
        <v>5.1943434220000011</v>
      </c>
      <c r="S19" s="20">
        <f>1/1000*DataSummary40012100!R$1</f>
        <v>3.1271243930000003</v>
      </c>
      <c r="T19" s="20">
        <f>1/1000*DataSummary40012100!S$1</f>
        <v>2.8525949210000001</v>
      </c>
      <c r="U19" s="20">
        <f>1/1000*DataSummary40012100!T$1</f>
        <v>2.0258489819999999</v>
      </c>
      <c r="V19" s="20">
        <f>1/1000*DataSummary40012100!U$1</f>
        <v>1.4981067750000001</v>
      </c>
      <c r="W19" s="20">
        <f>1/1000*DataSummary40012100!V$1</f>
        <v>1.3388478269999999</v>
      </c>
      <c r="X19" s="20">
        <f>1/1000*DataSummary40012100!W$1</f>
        <v>2.0222000519999996</v>
      </c>
      <c r="Y19" s="20">
        <f>1/1000*DataSummary40012100!X$1</f>
        <v>1.3993808260000002</v>
      </c>
      <c r="Z19" s="19">
        <f>1/1000*DataSummary40012100!Y$1</f>
        <v>1.2118817450000001</v>
      </c>
      <c r="AA19" s="10"/>
      <c r="AB19" s="60"/>
    </row>
    <row r="20" spans="2:28" x14ac:dyDescent="0.25">
      <c r="B20" s="18" t="s">
        <v>80</v>
      </c>
      <c r="C20" s="17">
        <f>1/1000*DataSummary40012100!B$8</f>
        <v>0</v>
      </c>
      <c r="D20" s="16">
        <f>1/1000*DataSummary40012100!C$8</f>
        <v>0</v>
      </c>
      <c r="E20" s="16">
        <f>1/1000*DataSummary40012100!D$8</f>
        <v>0</v>
      </c>
      <c r="F20" s="16">
        <f>1/1000*DataSummary40012100!E$8</f>
        <v>0</v>
      </c>
      <c r="G20" s="16">
        <f>1/1000*DataSummary40012100!F$8</f>
        <v>4.6973709999999997E-3</v>
      </c>
      <c r="H20" s="16">
        <f>1/1000*DataSummary40012100!G$8</f>
        <v>9.402892999999999E-3</v>
      </c>
      <c r="I20" s="16">
        <f>1/1000*DataSummary40012100!H$8</f>
        <v>6.3391199999999993E-4</v>
      </c>
      <c r="J20" s="16">
        <f>1/1000*DataSummary40012100!I$8</f>
        <v>6.7972999999999994E-5</v>
      </c>
      <c r="K20" s="16">
        <f>1/1000*DataSummary40012100!J$8</f>
        <v>2.7099999999999999E-6</v>
      </c>
      <c r="L20" s="16">
        <f>1/1000*DataSummary40012100!K$8</f>
        <v>4.7078999999999994E-5</v>
      </c>
      <c r="M20" s="16">
        <f>1/1000*DataSummary40012100!L$8</f>
        <v>0</v>
      </c>
      <c r="N20" s="16">
        <f>1/1000*DataSummary40012100!M$8</f>
        <v>0</v>
      </c>
      <c r="O20" s="16">
        <f>1/1000*DataSummary40012100!N$8</f>
        <v>0</v>
      </c>
      <c r="P20" s="16">
        <f>1/1000*DataSummary40012100!O$8</f>
        <v>0</v>
      </c>
      <c r="Q20" s="16">
        <f>1/1000*DataSummary40012100!P$8</f>
        <v>0</v>
      </c>
      <c r="R20" s="16">
        <f>1/1000*DataSummary40012100!Q$8</f>
        <v>0</v>
      </c>
      <c r="S20" s="16">
        <f>1/1000*DataSummary40012100!R$8</f>
        <v>7.1074899999999999E-4</v>
      </c>
      <c r="T20" s="16">
        <f>1/1000*DataSummary40012100!S$8</f>
        <v>5.4416310000000006E-3</v>
      </c>
      <c r="U20" s="16">
        <f>1/1000*DataSummary40012100!T$8</f>
        <v>1.5831513999999998E-2</v>
      </c>
      <c r="V20" s="16">
        <f>1/1000*DataSummary40012100!U$8</f>
        <v>2.3674726999999996E-2</v>
      </c>
      <c r="W20" s="16">
        <f>1/1000*DataSummary40012100!V$8</f>
        <v>3.0567911E-2</v>
      </c>
      <c r="X20" s="16">
        <f>1/1000*DataSummary40012100!W$8</f>
        <v>4.8973028000000002E-2</v>
      </c>
      <c r="Y20" s="16">
        <f>1/1000*DataSummary40012100!X$8</f>
        <v>4.2597184999999996E-2</v>
      </c>
      <c r="Z20" s="15">
        <f>1/1000*DataSummary40012100!Y$8</f>
        <v>2.8609873999999997E-2</v>
      </c>
      <c r="AA20" s="10"/>
      <c r="AB20" s="58" t="str">
        <f>DataSummary40012100!A$8</f>
        <v>Cambodia</v>
      </c>
    </row>
    <row r="21" spans="2:28" x14ac:dyDescent="0.25">
      <c r="B21" s="18" t="s">
        <v>55</v>
      </c>
      <c r="C21" s="17">
        <f>1/1000*DataSummary40012100!B$38</f>
        <v>5.6718921999999991E-2</v>
      </c>
      <c r="D21" s="16">
        <f>1/1000*DataSummary40012100!C$38</f>
        <v>5.3401815999999998E-2</v>
      </c>
      <c r="E21" s="16">
        <f>1/1000*DataSummary40012100!D$38</f>
        <v>2.2567341000000001E-2</v>
      </c>
      <c r="F21" s="16">
        <f>1/1000*DataSummary40012100!E$38</f>
        <v>1.1909965E-2</v>
      </c>
      <c r="G21" s="16">
        <f>1/1000*DataSummary40012100!F$38</f>
        <v>5.4197719999999998E-3</v>
      </c>
      <c r="H21" s="16">
        <f>1/1000*DataSummary40012100!G$38</f>
        <v>3.3944000000000001E-3</v>
      </c>
      <c r="I21" s="16">
        <f>1/1000*DataSummary40012100!H$38</f>
        <v>8.2671989999999994E-3</v>
      </c>
      <c r="J21" s="16">
        <f>1/1000*DataSummary40012100!I$38</f>
        <v>5.1508319999999993E-3</v>
      </c>
      <c r="K21" s="16">
        <f>1/1000*DataSummary40012100!J$38</f>
        <v>5.6812009999999994E-3</v>
      </c>
      <c r="L21" s="16">
        <f>1/1000*DataSummary40012100!K$38</f>
        <v>1.0912899E-2</v>
      </c>
      <c r="M21" s="16">
        <f>1/1000*DataSummary40012100!L$38</f>
        <v>9.1483429999999998E-3</v>
      </c>
      <c r="N21" s="16">
        <f>1/1000*DataSummary40012100!M$38</f>
        <v>5.4795680000000006E-3</v>
      </c>
      <c r="O21" s="16">
        <f>1/1000*DataSummary40012100!N$38</f>
        <v>5.4155160000000004E-3</v>
      </c>
      <c r="P21" s="16">
        <f>1/1000*DataSummary40012100!O$38</f>
        <v>3.3969169999999997E-3</v>
      </c>
      <c r="Q21" s="16">
        <f>1/1000*DataSummary40012100!P$38</f>
        <v>5.3509702999999999E-2</v>
      </c>
      <c r="R21" s="16">
        <f>1/1000*DataSummary40012100!Q$38</f>
        <v>2.0863943999999995E-2</v>
      </c>
      <c r="S21" s="16">
        <f>1/1000*DataSummary40012100!R$38</f>
        <v>2.8440686E-2</v>
      </c>
      <c r="T21" s="16">
        <f>1/1000*DataSummary40012100!S$38</f>
        <v>2.1985952999999999E-2</v>
      </c>
      <c r="U21" s="16">
        <f>1/1000*DataSummary40012100!T$38</f>
        <v>1.2603874999999999E-2</v>
      </c>
      <c r="V21" s="16">
        <f>1/1000*DataSummary40012100!U$38</f>
        <v>5.5297580000000001E-3</v>
      </c>
      <c r="W21" s="16">
        <f>1/1000*DataSummary40012100!V$38</f>
        <v>7.099359999999999E-3</v>
      </c>
      <c r="X21" s="16">
        <f>1/1000*DataSummary40012100!W$38</f>
        <v>9.1217619999999985E-3</v>
      </c>
      <c r="Y21" s="16">
        <f>1/1000*DataSummary40012100!X$38</f>
        <v>9.8912029999999995E-3</v>
      </c>
      <c r="Z21" s="15">
        <f>1/1000*DataSummary40012100!Y$38</f>
        <v>6.6494620000000001E-3</v>
      </c>
      <c r="AA21" s="10"/>
      <c r="AB21" s="58" t="str">
        <f>DataSummary40012100!A$38</f>
        <v>China</v>
      </c>
    </row>
    <row r="22" spans="2:28" x14ac:dyDescent="0.25">
      <c r="B22" s="18" t="s">
        <v>54</v>
      </c>
      <c r="C22" s="17">
        <f>1/1000*DataSummary40012100!B$3</f>
        <v>3.9667849999999996E-3</v>
      </c>
      <c r="D22" s="16">
        <f>1/1000*DataSummary40012100!C$3</f>
        <v>4.8950290000000004E-3</v>
      </c>
      <c r="E22" s="16">
        <f>1/1000*DataSummary40012100!D$3</f>
        <v>4.8760569999999996E-3</v>
      </c>
      <c r="F22" s="16">
        <f>1/1000*DataSummary40012100!E$3</f>
        <v>9.8550289999999995E-3</v>
      </c>
      <c r="G22" s="16">
        <f>1/1000*DataSummary40012100!F$3</f>
        <v>1.1705577999999999E-2</v>
      </c>
      <c r="H22" s="16">
        <f>1/1000*DataSummary40012100!G$3</f>
        <v>4.1539979999999999E-3</v>
      </c>
      <c r="I22" s="16">
        <f>1/1000*DataSummary40012100!H$3</f>
        <v>5.6107209999999999E-3</v>
      </c>
      <c r="J22" s="16">
        <f>1/1000*DataSummary40012100!I$3</f>
        <v>1.136357E-2</v>
      </c>
      <c r="K22" s="16">
        <f>1/1000*DataSummary40012100!J$3</f>
        <v>1.4391905999999999E-2</v>
      </c>
      <c r="L22" s="16">
        <f>1/1000*DataSummary40012100!K$3</f>
        <v>4.8746099999999997E-3</v>
      </c>
      <c r="M22" s="16">
        <f>1/1000*DataSummary40012100!L$3</f>
        <v>6.6210519999999997E-3</v>
      </c>
      <c r="N22" s="16">
        <f>1/1000*DataSummary40012100!M$3</f>
        <v>5.9624169999999994E-3</v>
      </c>
      <c r="O22" s="16">
        <f>1/1000*DataSummary40012100!N$3</f>
        <v>1.0411101000000001E-2</v>
      </c>
      <c r="P22" s="16">
        <f>1/1000*DataSummary40012100!O$3</f>
        <v>4.6279290000000002E-3</v>
      </c>
      <c r="Q22" s="16">
        <f>1/1000*DataSummary40012100!P$3</f>
        <v>1.1721622999999999E-2</v>
      </c>
      <c r="R22" s="16">
        <f>1/1000*DataSummary40012100!Q$3</f>
        <v>1.7108161E-2</v>
      </c>
      <c r="S22" s="16">
        <f>1/1000*DataSummary40012100!R$3</f>
        <v>3.1409187999999998E-2</v>
      </c>
      <c r="T22" s="16">
        <f>1/1000*DataSummary40012100!S$3</f>
        <v>1.8306172999999999E-2</v>
      </c>
      <c r="U22" s="16">
        <f>1/1000*DataSummary40012100!T$3</f>
        <v>4.2392578E-2</v>
      </c>
      <c r="V22" s="16">
        <f>1/1000*DataSummary40012100!U$3</f>
        <v>3.1888925999999998E-2</v>
      </c>
      <c r="W22" s="16">
        <f>1/1000*DataSummary40012100!V$3</f>
        <v>3.8941893999999998E-2</v>
      </c>
      <c r="X22" s="16">
        <f>1/1000*DataSummary40012100!W$3</f>
        <v>5.9754200999999993E-2</v>
      </c>
      <c r="Y22" s="16">
        <f>1/1000*DataSummary40012100!X$3</f>
        <v>5.5944060000000004E-2</v>
      </c>
      <c r="Z22" s="15">
        <f>1/1000*DataSummary40012100!Y$3</f>
        <v>3.7357430000000004E-2</v>
      </c>
      <c r="AA22" s="10"/>
      <c r="AB22" s="59" t="str">
        <f>DataSummary40012100!A$3</f>
        <v>EU-28</v>
      </c>
    </row>
    <row r="23" spans="2:28" x14ac:dyDescent="0.25">
      <c r="B23" s="18" t="s">
        <v>12</v>
      </c>
      <c r="C23" s="17">
        <f>1/1000*DataSummary40012100!B$16</f>
        <v>4.1708999999999997E-5</v>
      </c>
      <c r="D23" s="16">
        <f>1/1000*DataSummary40012100!C$16</f>
        <v>3.3275000000000002E-5</v>
      </c>
      <c r="E23" s="16">
        <f>1/1000*DataSummary40012100!D$16</f>
        <v>4.9935000000000002E-5</v>
      </c>
      <c r="F23" s="16">
        <f>1/1000*DataSummary40012100!E$16</f>
        <v>6.308500000000001E-5</v>
      </c>
      <c r="G23" s="16">
        <f>1/1000*DataSummary40012100!F$16</f>
        <v>8.5131400000000004E-4</v>
      </c>
      <c r="H23" s="16">
        <f>1/1000*DataSummary40012100!G$16</f>
        <v>2.71726E-3</v>
      </c>
      <c r="I23" s="16">
        <f>1/1000*DataSummary40012100!H$16</f>
        <v>1.8500144999999999E-2</v>
      </c>
      <c r="J23" s="16">
        <f>1/1000*DataSummary40012100!I$16</f>
        <v>2.9647993000000001E-2</v>
      </c>
      <c r="K23" s="16">
        <f>1/1000*DataSummary40012100!J$16</f>
        <v>4.1737459999999997E-2</v>
      </c>
      <c r="L23" s="16">
        <f>1/1000*DataSummary40012100!K$16</f>
        <v>4.9886868000000001E-2</v>
      </c>
      <c r="M23" s="16">
        <f>1/1000*DataSummary40012100!L$16</f>
        <v>8.1400409999999992E-2</v>
      </c>
      <c r="N23" s="16">
        <f>1/1000*DataSummary40012100!M$16</f>
        <v>2.533231E-2</v>
      </c>
      <c r="O23" s="16">
        <f>1/1000*DataSummary40012100!N$16</f>
        <v>8.9104660000000002E-2</v>
      </c>
      <c r="P23" s="16">
        <f>1/1000*DataSummary40012100!O$16</f>
        <v>7.0369389999999999E-3</v>
      </c>
      <c r="Q23" s="16">
        <f>1/1000*DataSummary40012100!P$16</f>
        <v>1.3237466E-2</v>
      </c>
      <c r="R23" s="16">
        <f>1/1000*DataSummary40012100!Q$16</f>
        <v>0.103094329</v>
      </c>
      <c r="S23" s="16">
        <f>1/1000*DataSummary40012100!R$16</f>
        <v>1.9721744999999999E-2</v>
      </c>
      <c r="T23" s="16">
        <f>1/1000*DataSummary40012100!S$16</f>
        <v>3.4450821999999999E-2</v>
      </c>
      <c r="U23" s="16">
        <f>1/1000*DataSummary40012100!T$16</f>
        <v>1.848304E-3</v>
      </c>
      <c r="V23" s="16">
        <f>1/1000*DataSummary40012100!U$16</f>
        <v>9.6635999999999998E-4</v>
      </c>
      <c r="W23" s="16">
        <f>1/1000*DataSummary40012100!V$16</f>
        <v>9.1944499999999996E-4</v>
      </c>
      <c r="X23" s="16">
        <f>1/1000*DataSummary40012100!W$16</f>
        <v>1.8189510000000001E-3</v>
      </c>
      <c r="Y23" s="16">
        <f>1/1000*DataSummary40012100!X$16</f>
        <v>3.3460299999999999E-4</v>
      </c>
      <c r="Z23" s="15">
        <f>1/1000*DataSummary40012100!Y$16</f>
        <v>5.5290099999999996E-4</v>
      </c>
      <c r="AA23" s="10"/>
      <c r="AB23" s="59" t="str">
        <f>DataSummary40012100!A$16</f>
        <v>India</v>
      </c>
    </row>
    <row r="24" spans="2:28" x14ac:dyDescent="0.25">
      <c r="B24" s="18" t="s">
        <v>76</v>
      </c>
      <c r="C24" s="17">
        <f>1/1000*DataSummary40012100!B$17</f>
        <v>0.10346995199999999</v>
      </c>
      <c r="D24" s="16">
        <f>1/1000*DataSummary40012100!C$17</f>
        <v>6.4535363999999998E-2</v>
      </c>
      <c r="E24" s="16">
        <f>1/1000*DataSummary40012100!D$17</f>
        <v>3.3833290999999995E-2</v>
      </c>
      <c r="F24" s="16">
        <f>1/1000*DataSummary40012100!E$17</f>
        <v>3.668685E-2</v>
      </c>
      <c r="G24" s="16">
        <f>1/1000*DataSummary40012100!F$17</f>
        <v>2.9171160000000002E-2</v>
      </c>
      <c r="H24" s="16">
        <f>1/1000*DataSummary40012100!G$17</f>
        <v>1.9901855999999999E-2</v>
      </c>
      <c r="I24" s="16">
        <f>1/1000*DataSummary40012100!H$17</f>
        <v>3.1909462E-2</v>
      </c>
      <c r="J24" s="16">
        <f>1/1000*DataSummary40012100!I$17</f>
        <v>4.5509868999999994E-2</v>
      </c>
      <c r="K24" s="16">
        <f>1/1000*DataSummary40012100!J$17</f>
        <v>0.17014510400000002</v>
      </c>
      <c r="L24" s="16">
        <f>1/1000*DataSummary40012100!K$17</f>
        <v>0.43006770500000002</v>
      </c>
      <c r="M24" s="16">
        <f>1/1000*DataSummary40012100!L$17</f>
        <v>0.60900132499999993</v>
      </c>
      <c r="N24" s="16">
        <f>1/1000*DataSummary40012100!M$17</f>
        <v>0.56042260399999999</v>
      </c>
      <c r="O24" s="16">
        <f>1/1000*DataSummary40012100!N$17</f>
        <v>0.36554492599999999</v>
      </c>
      <c r="P24" s="16">
        <f>1/1000*DataSummary40012100!O$17</f>
        <v>0.126439368</v>
      </c>
      <c r="Q24" s="16">
        <f>1/1000*DataSummary40012100!P$17</f>
        <v>0.192546469</v>
      </c>
      <c r="R24" s="16">
        <f>1/1000*DataSummary40012100!Q$17</f>
        <v>0.31900130399999999</v>
      </c>
      <c r="S24" s="16">
        <f>1/1000*DataSummary40012100!R$17</f>
        <v>0.218655873</v>
      </c>
      <c r="T24" s="16">
        <f>1/1000*DataSummary40012100!S$17</f>
        <v>0.19074508599999998</v>
      </c>
      <c r="U24" s="16">
        <f>1/1000*DataSummary40012100!T$17</f>
        <v>0.13801635700000001</v>
      </c>
      <c r="V24" s="16">
        <f>1/1000*DataSummary40012100!U$17</f>
        <v>0.126732394</v>
      </c>
      <c r="W24" s="16">
        <f>1/1000*DataSummary40012100!V$17</f>
        <v>0.119179813</v>
      </c>
      <c r="X24" s="16">
        <f>1/1000*DataSummary40012100!W$17</f>
        <v>0.13291724299999999</v>
      </c>
      <c r="Y24" s="16">
        <f>1/1000*DataSummary40012100!X$17</f>
        <v>0.105223967</v>
      </c>
      <c r="Z24" s="15">
        <f>1/1000*DataSummary40012100!Y$17</f>
        <v>9.2659014999999997E-2</v>
      </c>
      <c r="AA24" s="10"/>
      <c r="AB24" s="58" t="str">
        <f>DataSummary40012100!A$17</f>
        <v>Indonesia</v>
      </c>
    </row>
    <row r="25" spans="2:28" x14ac:dyDescent="0.25">
      <c r="B25" s="18" t="s">
        <v>10</v>
      </c>
      <c r="C25" s="17">
        <f>1/1000*DataSummary40012100!B$22</f>
        <v>7.1796599000000003E-2</v>
      </c>
      <c r="D25" s="16">
        <f>1/1000*DataSummary40012100!C$22</f>
        <v>5.0095505999999998E-2</v>
      </c>
      <c r="E25" s="16">
        <f>1/1000*DataSummary40012100!D$22</f>
        <v>2.8387873000000001E-2</v>
      </c>
      <c r="F25" s="16">
        <f>1/1000*DataSummary40012100!E$22</f>
        <v>1.5598947E-2</v>
      </c>
      <c r="G25" s="16">
        <f>1/1000*DataSummary40012100!F$22</f>
        <v>6.638578E-3</v>
      </c>
      <c r="H25" s="16">
        <f>1/1000*DataSummary40012100!G$22</f>
        <v>6.2245929999999996E-3</v>
      </c>
      <c r="I25" s="16">
        <f>1/1000*DataSummary40012100!H$22</f>
        <v>7.2513989999999995E-3</v>
      </c>
      <c r="J25" s="16">
        <f>1/1000*DataSummary40012100!I$22</f>
        <v>6.5744050000000002E-3</v>
      </c>
      <c r="K25" s="16">
        <f>1/1000*DataSummary40012100!J$22</f>
        <v>1.4385995E-2</v>
      </c>
      <c r="L25" s="16">
        <f>1/1000*DataSummary40012100!K$22</f>
        <v>1.1080428999999999E-2</v>
      </c>
      <c r="M25" s="16">
        <f>1/1000*DataSummary40012100!L$22</f>
        <v>9.0474889999999988E-3</v>
      </c>
      <c r="N25" s="16">
        <f>1/1000*DataSummary40012100!M$22</f>
        <v>9.943571E-3</v>
      </c>
      <c r="O25" s="16">
        <f>1/1000*DataSummary40012100!N$22</f>
        <v>1.047293E-2</v>
      </c>
      <c r="P25" s="16">
        <f>1/1000*DataSummary40012100!O$22</f>
        <v>2.4781099999999999E-3</v>
      </c>
      <c r="Q25" s="16">
        <f>1/1000*DataSummary40012100!P$22</f>
        <v>3.5555019E-2</v>
      </c>
      <c r="R25" s="16">
        <f>1/1000*DataSummary40012100!Q$22</f>
        <v>1.4148325999999999E-2</v>
      </c>
      <c r="S25" s="16">
        <f>1/1000*DataSummary40012100!R$22</f>
        <v>2.2251599E-2</v>
      </c>
      <c r="T25" s="16">
        <f>1/1000*DataSummary40012100!S$22</f>
        <v>3.0753394E-2</v>
      </c>
      <c r="U25" s="16">
        <f>1/1000*DataSummary40012100!T$22</f>
        <v>1.5619048999999999E-2</v>
      </c>
      <c r="V25" s="16">
        <f>1/1000*DataSummary40012100!U$22</f>
        <v>6.9029460000000001E-3</v>
      </c>
      <c r="W25" s="16">
        <f>1/1000*DataSummary40012100!V$22</f>
        <v>2.2707440000000003E-3</v>
      </c>
      <c r="X25" s="16">
        <f>1/1000*DataSummary40012100!W$22</f>
        <v>2.4807379999999997E-3</v>
      </c>
      <c r="Y25" s="16">
        <f>1/1000*DataSummary40012100!X$22</f>
        <v>1.855146E-3</v>
      </c>
      <c r="Z25" s="15">
        <f>1/1000*DataSummary40012100!Y$22</f>
        <v>3.30745E-3</v>
      </c>
      <c r="AA25" s="10"/>
      <c r="AB25" s="58" t="str">
        <f>DataSummary40012100!A$22</f>
        <v>Malaysia</v>
      </c>
    </row>
    <row r="26" spans="2:28" x14ac:dyDescent="0.25">
      <c r="B26" s="18" t="s">
        <v>79</v>
      </c>
      <c r="C26" s="17">
        <f>1/1000*DataSummary40012100!B$24</f>
        <v>0</v>
      </c>
      <c r="D26" s="16">
        <f>1/1000*DataSummary40012100!C$24</f>
        <v>0</v>
      </c>
      <c r="E26" s="16">
        <f>1/1000*DataSummary40012100!D$24</f>
        <v>0</v>
      </c>
      <c r="F26" s="16">
        <f>1/1000*DataSummary40012100!E$24</f>
        <v>0</v>
      </c>
      <c r="G26" s="16">
        <f>1/1000*DataSummary40012100!F$24</f>
        <v>0</v>
      </c>
      <c r="H26" s="16">
        <f>1/1000*DataSummary40012100!G$24</f>
        <v>0</v>
      </c>
      <c r="I26" s="16">
        <f>1/1000*DataSummary40012100!H$24</f>
        <v>0</v>
      </c>
      <c r="J26" s="16">
        <f>1/1000*DataSummary40012100!I$24</f>
        <v>0</v>
      </c>
      <c r="K26" s="16">
        <f>1/1000*DataSummary40012100!J$24</f>
        <v>0</v>
      </c>
      <c r="L26" s="16">
        <f>1/1000*DataSummary40012100!K$24</f>
        <v>0</v>
      </c>
      <c r="M26" s="16">
        <f>1/1000*DataSummary40012100!L$24</f>
        <v>0</v>
      </c>
      <c r="N26" s="16">
        <f>1/1000*DataSummary40012100!M$24</f>
        <v>0</v>
      </c>
      <c r="O26" s="16">
        <f>1/1000*DataSummary40012100!N$24</f>
        <v>0</v>
      </c>
      <c r="P26" s="16">
        <f>1/1000*DataSummary40012100!O$24</f>
        <v>0</v>
      </c>
      <c r="Q26" s="16">
        <f>1/1000*DataSummary40012100!P$24</f>
        <v>0.19493615</v>
      </c>
      <c r="R26" s="16">
        <f>1/1000*DataSummary40012100!Q$24</f>
        <v>0</v>
      </c>
      <c r="S26" s="16">
        <f>1/1000*DataSummary40012100!R$24</f>
        <v>0.18621059399999998</v>
      </c>
      <c r="T26" s="16">
        <f>1/1000*DataSummary40012100!S$24</f>
        <v>0</v>
      </c>
      <c r="U26" s="16">
        <f>1/1000*DataSummary40012100!T$24</f>
        <v>9.9290871000000003E-2</v>
      </c>
      <c r="V26" s="16">
        <f>1/1000*DataSummary40012100!U$24</f>
        <v>8.9404286999999999E-2</v>
      </c>
      <c r="W26" s="16">
        <f>1/1000*DataSummary40012100!V$24</f>
        <v>0.10378249099999999</v>
      </c>
      <c r="X26" s="16">
        <f>1/1000*DataSummary40012100!W$24</f>
        <v>0.16166272600000001</v>
      </c>
      <c r="Y26" s="16">
        <f>1/1000*DataSummary40012100!X$24</f>
        <v>0.14266699099999999</v>
      </c>
      <c r="Z26" s="15">
        <f>1/1000*DataSummary40012100!Y$24</f>
        <v>0.13488719599999999</v>
      </c>
      <c r="AA26" s="10"/>
      <c r="AB26" s="58" t="str">
        <f>DataSummary40012100!A$24</f>
        <v>Myanmar</v>
      </c>
    </row>
    <row r="27" spans="2:28" x14ac:dyDescent="0.25">
      <c r="B27" s="18" t="s">
        <v>78</v>
      </c>
      <c r="C27" s="17">
        <f>1/1000*DataSummary40012100!B$28</f>
        <v>0</v>
      </c>
      <c r="D27" s="16">
        <f>1/1000*DataSummary40012100!C$28</f>
        <v>0</v>
      </c>
      <c r="E27" s="16">
        <f>1/1000*DataSummary40012100!D$28</f>
        <v>0</v>
      </c>
      <c r="F27" s="16">
        <f>1/1000*DataSummary40012100!E$28</f>
        <v>1.0624844E-2</v>
      </c>
      <c r="G27" s="16">
        <f>1/1000*DataSummary40012100!F$28</f>
        <v>7.0660729999999991E-3</v>
      </c>
      <c r="H27" s="16">
        <f>1/1000*DataSummary40012100!G$28</f>
        <v>5.8379490000000003E-3</v>
      </c>
      <c r="I27" s="16">
        <f>1/1000*DataSummary40012100!H$28</f>
        <v>1.0559002E-2</v>
      </c>
      <c r="J27" s="16">
        <f>1/1000*DataSummary40012100!I$28</f>
        <v>1.6272115E-2</v>
      </c>
      <c r="K27" s="16">
        <f>1/1000*DataSummary40012100!J$28</f>
        <v>2.1730105E-2</v>
      </c>
      <c r="L27" s="16">
        <f>1/1000*DataSummary40012100!K$28</f>
        <v>1.6962122E-2</v>
      </c>
      <c r="M27" s="16">
        <f>1/1000*DataSummary40012100!L$28</f>
        <v>3.7336433000000002E-2</v>
      </c>
      <c r="N27" s="16">
        <f>1/1000*DataSummary40012100!M$28</f>
        <v>3.6263686000000003E-2</v>
      </c>
      <c r="O27" s="16">
        <f>1/1000*DataSummary40012100!N$28</f>
        <v>4.2297678999999998E-2</v>
      </c>
      <c r="P27" s="16">
        <f>1/1000*DataSummary40012100!O$28</f>
        <v>4.2331486000000002E-2</v>
      </c>
      <c r="Q27" s="16">
        <f>1/1000*DataSummary40012100!P$28</f>
        <v>6.6975554000000007E-2</v>
      </c>
      <c r="R27" s="16">
        <f>1/1000*DataSummary40012100!Q$28</f>
        <v>6.2688018999999998E-2</v>
      </c>
      <c r="S27" s="16">
        <f>1/1000*DataSummary40012100!R$28</f>
        <v>3.7742840999999999E-2</v>
      </c>
      <c r="T27" s="16">
        <f>1/1000*DataSummary40012100!S$28</f>
        <v>1.34965E-2</v>
      </c>
      <c r="U27" s="16">
        <f>1/1000*DataSummary40012100!T$28</f>
        <v>4.4978709999999996E-3</v>
      </c>
      <c r="V27" s="16">
        <f>1/1000*DataSummary40012100!U$28</f>
        <v>4.5907170000000002E-3</v>
      </c>
      <c r="W27" s="16">
        <f>1/1000*DataSummary40012100!V$28</f>
        <v>3.1773359999999998E-3</v>
      </c>
      <c r="X27" s="16">
        <f>1/1000*DataSummary40012100!W$28</f>
        <v>6.1296960000000004E-3</v>
      </c>
      <c r="Y27" s="16">
        <f>1/1000*DataSummary40012100!X$28</f>
        <v>0</v>
      </c>
      <c r="Z27" s="15">
        <f>1/1000*DataSummary40012100!Y$28</f>
        <v>0</v>
      </c>
      <c r="AA27" s="10"/>
      <c r="AB27" s="58" t="str">
        <f>DataSummary40012100!A$28</f>
        <v>Sri Lanka</v>
      </c>
    </row>
    <row r="28" spans="2:28" x14ac:dyDescent="0.25">
      <c r="B28" s="18" t="s">
        <v>74</v>
      </c>
      <c r="C28" s="17">
        <f>1/1000*DataSummary40012100!B$30</f>
        <v>1.6582910949999998</v>
      </c>
      <c r="D28" s="16">
        <f>1/1000*DataSummary40012100!C$30</f>
        <v>1.0884401739999998</v>
      </c>
      <c r="E28" s="16">
        <f>1/1000*DataSummary40012100!D$30</f>
        <v>0.75144270899999999</v>
      </c>
      <c r="F28" s="16">
        <f>1/1000*DataSummary40012100!E$30</f>
        <v>0.64305095299999993</v>
      </c>
      <c r="G28" s="16">
        <f>1/1000*DataSummary40012100!F$30</f>
        <v>0.72673584299999994</v>
      </c>
      <c r="H28" s="63">
        <f>1/1000*DataSummary40012100!G$30</f>
        <v>0.57072568899999998</v>
      </c>
      <c r="I28" s="63">
        <f>1/1000*DataSummary40012100!H$30</f>
        <v>0.77647345199999995</v>
      </c>
      <c r="J28" s="63">
        <f>1/1000*DataSummary40012100!I$30</f>
        <v>1.189397681</v>
      </c>
      <c r="K28" s="63">
        <f>1/1000*DataSummary40012100!J$30</f>
        <v>1.3028710059999999</v>
      </c>
      <c r="L28" s="63">
        <f>1/1000*DataSummary40012100!K$30</f>
        <v>1.2986673069999999</v>
      </c>
      <c r="M28" s="63">
        <f>1/1000*DataSummary40012100!L$30</f>
        <v>1.897125277</v>
      </c>
      <c r="N28" s="63">
        <f>1/1000*DataSummary40012100!M$30</f>
        <v>1.8563532249999999</v>
      </c>
      <c r="O28" s="63">
        <f>1/1000*DataSummary40012100!N$30</f>
        <v>2.0789697539999996</v>
      </c>
      <c r="P28" s="63">
        <f>1/1000*DataSummary40012100!O$30</f>
        <v>1.2680119569999999</v>
      </c>
      <c r="Q28" s="63">
        <f>1/1000*DataSummary40012100!P$30</f>
        <v>2.3099049589999998</v>
      </c>
      <c r="R28" s="63">
        <f>1/1000*DataSummary40012100!Q$30</f>
        <v>4.2912513670000001</v>
      </c>
      <c r="S28" s="63">
        <f>1/1000*DataSummary40012100!R$30</f>
        <v>2.231719419</v>
      </c>
      <c r="T28" s="63">
        <f>1/1000*DataSummary40012100!S$30</f>
        <v>2.2780890249999999</v>
      </c>
      <c r="U28" s="63">
        <f>1/1000*DataSummary40012100!T$30</f>
        <v>1.4938875730000001</v>
      </c>
      <c r="V28" s="63">
        <f>1/1000*DataSummary40012100!U$30</f>
        <v>1.0400311659999999</v>
      </c>
      <c r="W28" s="63">
        <f>1/1000*DataSummary40012100!V$30</f>
        <v>0.88351960399999996</v>
      </c>
      <c r="X28" s="63">
        <f>1/1000*DataSummary40012100!W$30</f>
        <v>1.4333826509999998</v>
      </c>
      <c r="Y28" s="63">
        <f>1/1000*DataSummary40012100!X$30</f>
        <v>0.89899289999999998</v>
      </c>
      <c r="Z28" s="64">
        <f>1/1000*DataSummary40012100!Y$30</f>
        <v>0.76322217400000003</v>
      </c>
      <c r="AA28" s="10"/>
      <c r="AB28" s="58" t="str">
        <f>DataSummary40012100!A$30</f>
        <v>Thailand</v>
      </c>
    </row>
    <row r="29" spans="2:28" x14ac:dyDescent="0.25">
      <c r="B29" s="18" t="s">
        <v>9</v>
      </c>
      <c r="C29" s="17">
        <f>1/1000*DataSummary40012100!B$33</f>
        <v>0</v>
      </c>
      <c r="D29" s="16">
        <f>1/1000*DataSummary40012100!C$33</f>
        <v>0</v>
      </c>
      <c r="E29" s="16">
        <f>1/1000*DataSummary40012100!D$33</f>
        <v>0</v>
      </c>
      <c r="F29" s="16">
        <f>1/1000*DataSummary40012100!E$33</f>
        <v>0</v>
      </c>
      <c r="G29" s="16">
        <f>1/1000*DataSummary40012100!F$33</f>
        <v>1.4039999999999999E-3</v>
      </c>
      <c r="H29" s="16">
        <f>1/1000*DataSummary40012100!G$33</f>
        <v>0</v>
      </c>
      <c r="I29" s="16">
        <f>1/1000*DataSummary40012100!H$33</f>
        <v>1.069172E-3</v>
      </c>
      <c r="J29" s="16">
        <f>1/1000*DataSummary40012100!I$33</f>
        <v>1.059185E-3</v>
      </c>
      <c r="K29" s="16">
        <f>1/1000*DataSummary40012100!J$33</f>
        <v>5.7278120000000005E-3</v>
      </c>
      <c r="L29" s="16">
        <f>1/1000*DataSummary40012100!K$33</f>
        <v>1.4216809E-2</v>
      </c>
      <c r="M29" s="16">
        <f>1/1000*DataSummary40012100!L$33</f>
        <v>0.102644745</v>
      </c>
      <c r="N29" s="16">
        <f>1/1000*DataSummary40012100!M$33</f>
        <v>5.2613350999999996E-2</v>
      </c>
      <c r="O29" s="16">
        <f>1/1000*DataSummary40012100!N$33</f>
        <v>8.3700119000000003E-2</v>
      </c>
      <c r="P29" s="16">
        <f>1/1000*DataSummary40012100!O$33</f>
        <v>4.6903503999999999E-2</v>
      </c>
      <c r="Q29" s="16">
        <f>1/1000*DataSummary40012100!P$33</f>
        <v>9.0430945999999998E-2</v>
      </c>
      <c r="R29" s="16">
        <f>1/1000*DataSummary40012100!Q$33</f>
        <v>0.151796441</v>
      </c>
      <c r="S29" s="16">
        <f>1/1000*DataSummary40012100!R$33</f>
        <v>0.20910521499999998</v>
      </c>
      <c r="T29" s="16">
        <f>1/1000*DataSummary40012100!S$33</f>
        <v>0.144833095</v>
      </c>
      <c r="U29" s="16">
        <f>1/1000*DataSummary40012100!T$33</f>
        <v>0.121363361</v>
      </c>
      <c r="V29" s="16">
        <f>1/1000*DataSummary40012100!U$33</f>
        <v>0.10321214499999999</v>
      </c>
      <c r="W29" s="16">
        <f>1/1000*DataSummary40012100!V$33</f>
        <v>0.11172404999999999</v>
      </c>
      <c r="X29" s="16">
        <f>1/1000*DataSummary40012100!W$33</f>
        <v>0.12896859799999999</v>
      </c>
      <c r="Y29" s="16">
        <f>1/1000*DataSummary40012100!X$33</f>
        <v>0.13283892999999999</v>
      </c>
      <c r="Z29" s="15">
        <f>1/1000*DataSummary40012100!Y$33</f>
        <v>0.13650316300000001</v>
      </c>
      <c r="AA29" s="10"/>
      <c r="AB29" s="59" t="str">
        <f>DataSummary40012100!A$33</f>
        <v>Viet Nam</v>
      </c>
    </row>
    <row r="30" spans="2:28" ht="13" thickBot="1" x14ac:dyDescent="0.3">
      <c r="B30" s="14" t="s">
        <v>8</v>
      </c>
      <c r="C30" s="13">
        <f t="shared" ref="C30:Z30" si="1">C19-SUM(C20:C29)</f>
        <v>0.14159898800000015</v>
      </c>
      <c r="D30" s="12">
        <f t="shared" si="1"/>
        <v>0.10254801100000011</v>
      </c>
      <c r="E30" s="12">
        <f t="shared" si="1"/>
        <v>7.5429740999999884E-2</v>
      </c>
      <c r="F30" s="12">
        <f t="shared" si="1"/>
        <v>5.8441024999999924E-2</v>
      </c>
      <c r="G30" s="12">
        <f t="shared" si="1"/>
        <v>5.8474473999999943E-2</v>
      </c>
      <c r="H30" s="12">
        <f t="shared" si="1"/>
        <v>4.8404063999999969E-2</v>
      </c>
      <c r="I30" s="12">
        <f t="shared" si="1"/>
        <v>6.9647846999999818E-2</v>
      </c>
      <c r="J30" s="12">
        <f t="shared" si="1"/>
        <v>8.791743800000007E-2</v>
      </c>
      <c r="K30" s="12">
        <f t="shared" si="1"/>
        <v>8.8305990999999917E-2</v>
      </c>
      <c r="L30" s="12">
        <f t="shared" si="1"/>
        <v>0.10093816900000019</v>
      </c>
      <c r="M30" s="12">
        <f t="shared" si="1"/>
        <v>0.15043866200000044</v>
      </c>
      <c r="N30" s="12">
        <f t="shared" si="1"/>
        <v>0.11940801999999939</v>
      </c>
      <c r="O30" s="12">
        <f t="shared" si="1"/>
        <v>0.13194561900000012</v>
      </c>
      <c r="P30" s="12">
        <f t="shared" si="1"/>
        <v>5.840606699999995E-2</v>
      </c>
      <c r="Q30" s="12">
        <f t="shared" si="1"/>
        <v>0.14914114900000008</v>
      </c>
      <c r="R30" s="12">
        <f t="shared" si="1"/>
        <v>0.21439153100000041</v>
      </c>
      <c r="S30" s="12">
        <f t="shared" si="1"/>
        <v>0.14115648400000014</v>
      </c>
      <c r="T30" s="12">
        <f t="shared" si="1"/>
        <v>0.114493242</v>
      </c>
      <c r="U30" s="12">
        <f t="shared" si="1"/>
        <v>8.0497628999999682E-2</v>
      </c>
      <c r="V30" s="12">
        <f t="shared" si="1"/>
        <v>6.5173349000000158E-2</v>
      </c>
      <c r="W30" s="12">
        <f t="shared" si="1"/>
        <v>3.7665178999999993E-2</v>
      </c>
      <c r="X30" s="12">
        <f t="shared" si="1"/>
        <v>3.6990457999999782E-2</v>
      </c>
      <c r="Y30" s="12">
        <f t="shared" si="1"/>
        <v>9.035841000000433E-3</v>
      </c>
      <c r="Z30" s="11">
        <f t="shared" si="1"/>
        <v>8.1330800000001258E-3</v>
      </c>
      <c r="AA30" s="10"/>
      <c r="AB30" s="60"/>
    </row>
    <row r="31" spans="2:28" ht="13.5" thickTop="1" thickBot="1" x14ac:dyDescent="0.3">
      <c r="AB31" s="60"/>
    </row>
    <row r="32" spans="2:28" ht="14.5" thickTop="1" x14ac:dyDescent="0.3">
      <c r="B32" s="57">
        <v>400122000</v>
      </c>
      <c r="C32" s="54">
        <f>DataSummary40012200!B$2</f>
        <v>1996</v>
      </c>
      <c r="D32" s="55">
        <f>DataSummary40012200!C$2</f>
        <v>1997</v>
      </c>
      <c r="E32" s="55">
        <f>DataSummary40012200!D$2</f>
        <v>1998</v>
      </c>
      <c r="F32" s="55">
        <f>DataSummary40012200!E$2</f>
        <v>1999</v>
      </c>
      <c r="G32" s="55">
        <f>DataSummary40012200!F$2</f>
        <v>2000</v>
      </c>
      <c r="H32" s="55">
        <f>DataSummary40012200!G$2</f>
        <v>2001</v>
      </c>
      <c r="I32" s="55">
        <f>DataSummary40012200!H$2</f>
        <v>2002</v>
      </c>
      <c r="J32" s="55">
        <f>DataSummary40012200!I$2</f>
        <v>2003</v>
      </c>
      <c r="K32" s="55">
        <f>DataSummary40012200!J$2</f>
        <v>2004</v>
      </c>
      <c r="L32" s="55">
        <f>DataSummary40012200!K$2</f>
        <v>2005</v>
      </c>
      <c r="M32" s="55">
        <f>DataSummary40012200!L$2</f>
        <v>2006</v>
      </c>
      <c r="N32" s="55">
        <f>DataSummary40012200!M$2</f>
        <v>2007</v>
      </c>
      <c r="O32" s="55">
        <f>DataSummary40012200!N$2</f>
        <v>2008</v>
      </c>
      <c r="P32" s="55">
        <f>DataSummary40012200!O$2</f>
        <v>2009</v>
      </c>
      <c r="Q32" s="55">
        <f>DataSummary40012200!P$2</f>
        <v>2010</v>
      </c>
      <c r="R32" s="55">
        <f>DataSummary40012200!Q$2</f>
        <v>2011</v>
      </c>
      <c r="S32" s="55">
        <f>DataSummary40012200!R$2</f>
        <v>2012</v>
      </c>
      <c r="T32" s="55">
        <f>DataSummary40012200!S$2</f>
        <v>2013</v>
      </c>
      <c r="U32" s="55">
        <f>DataSummary40012200!T$2</f>
        <v>2014</v>
      </c>
      <c r="V32" s="55">
        <f>DataSummary40012200!U$2</f>
        <v>2015</v>
      </c>
      <c r="W32" s="55">
        <f>DataSummary40012200!V$2</f>
        <v>2016</v>
      </c>
      <c r="X32" s="55">
        <f>DataSummary40012200!W$2</f>
        <v>2017</v>
      </c>
      <c r="Y32" s="55">
        <f>DataSummary40012200!X$2</f>
        <v>2018</v>
      </c>
      <c r="Z32" s="56">
        <f>DataSummary40012200!Y$2</f>
        <v>2019</v>
      </c>
      <c r="AA32" s="10"/>
      <c r="AB32" s="60"/>
    </row>
    <row r="33" spans="2:28" ht="14" x14ac:dyDescent="0.3">
      <c r="B33" s="22" t="s">
        <v>11</v>
      </c>
      <c r="C33" s="21">
        <f>1/1000*DataSummary40012200!B$1</f>
        <v>3.3300633869999996</v>
      </c>
      <c r="D33" s="20">
        <f>1/1000*DataSummary40012200!C$1</f>
        <v>2.5700136370000006</v>
      </c>
      <c r="E33" s="20">
        <f>1/1000*DataSummary40012200!D$1</f>
        <v>1.8695253980000002</v>
      </c>
      <c r="F33" s="20">
        <f>1/1000*DataSummary40012200!E$1</f>
        <v>1.5173446369999999</v>
      </c>
      <c r="G33" s="20">
        <f>1/1000*DataSummary40012200!F$1</f>
        <v>1.8249319669999999</v>
      </c>
      <c r="H33" s="20">
        <f>1/1000*DataSummary40012200!G$1</f>
        <v>1.5231482869999999</v>
      </c>
      <c r="I33" s="20">
        <f>1/1000*DataSummary40012200!H$1</f>
        <v>1.9311492840000002</v>
      </c>
      <c r="J33" s="20">
        <f>1/1000*DataSummary40012200!I$1</f>
        <v>2.8075536910000003</v>
      </c>
      <c r="K33" s="20">
        <f>1/1000*DataSummary40012200!J$1</f>
        <v>3.7794192370000008</v>
      </c>
      <c r="L33" s="20">
        <f>1/1000*DataSummary40012200!K$1</f>
        <v>4.235929295</v>
      </c>
      <c r="M33" s="20">
        <f>1/1000*DataSummary40012200!L$1</f>
        <v>6.805798448</v>
      </c>
      <c r="N33" s="20">
        <f>1/1000*DataSummary40012200!M$1</f>
        <v>9.4291336810000033</v>
      </c>
      <c r="O33" s="20">
        <f>1/1000*DataSummary40012200!N$1</f>
        <v>12.309469151999998</v>
      </c>
      <c r="P33" s="20">
        <f>1/1000*DataSummary40012200!O$1</f>
        <v>6.772141808999999</v>
      </c>
      <c r="Q33" s="20">
        <f>1/1000*DataSummary40012200!P$1</f>
        <v>15.165180991</v>
      </c>
      <c r="R33" s="20">
        <f>1/1000*DataSummary40012200!Q$1</f>
        <v>24.698598895599996</v>
      </c>
      <c r="S33" s="20">
        <f>1/1000*DataSummary40012200!R$1</f>
        <v>18.032135129</v>
      </c>
      <c r="T33" s="20">
        <f>1/1000*DataSummary40012200!S$1</f>
        <v>16.432089527399999</v>
      </c>
      <c r="U33" s="20">
        <f>1/1000*DataSummary40012200!T$1</f>
        <v>11.424650085000001</v>
      </c>
      <c r="V33" s="20">
        <f>1/1000*DataSummary40012200!U$1</f>
        <v>8.9471898270000008</v>
      </c>
      <c r="W33" s="20">
        <f>1/1000*DataSummary40012200!V$1</f>
        <v>8.0421061250000001</v>
      </c>
      <c r="X33" s="20">
        <f>1/1000*DataSummary40012200!W$1</f>
        <v>10.965943424999999</v>
      </c>
      <c r="Y33" s="20">
        <f>1/1000*DataSummary40012200!X$1</f>
        <v>8.8295537189999997</v>
      </c>
      <c r="Z33" s="19">
        <f>1/1000*DataSummary40012200!Y$1</f>
        <v>8.4973039449999987</v>
      </c>
      <c r="AA33" s="10"/>
      <c r="AB33" s="60"/>
    </row>
    <row r="34" spans="2:28" x14ac:dyDescent="0.25">
      <c r="B34" s="18" t="s">
        <v>77</v>
      </c>
      <c r="C34" s="17">
        <f>1/1000*DataSummary40012200!B$9</f>
        <v>3.8643205999999999E-2</v>
      </c>
      <c r="D34" s="16">
        <f>1/1000*DataSummary40012200!C$9</f>
        <v>1.9761431999999999E-2</v>
      </c>
      <c r="E34" s="16">
        <f>1/1000*DataSummary40012200!D$9</f>
        <v>0</v>
      </c>
      <c r="F34" s="16">
        <f>1/1000*DataSummary40012200!E$9</f>
        <v>0</v>
      </c>
      <c r="G34" s="16">
        <f>1/1000*DataSummary40012200!F$9</f>
        <v>1.4264503E-2</v>
      </c>
      <c r="H34" s="16">
        <f>1/1000*DataSummary40012200!G$9</f>
        <v>1.5234774E-2</v>
      </c>
      <c r="I34" s="16">
        <f>1/1000*DataSummary40012200!H$9</f>
        <v>1.6826641E-2</v>
      </c>
      <c r="J34" s="16">
        <f>1/1000*DataSummary40012200!I$9</f>
        <v>2.4060151999999998E-2</v>
      </c>
      <c r="K34" s="16">
        <f>1/1000*DataSummary40012200!J$9</f>
        <v>3.0235694E-2</v>
      </c>
      <c r="L34" s="16">
        <f>1/1000*DataSummary40012200!K$9</f>
        <v>3.1034333000000001E-2</v>
      </c>
      <c r="M34" s="16">
        <f>1/1000*DataSummary40012200!L$9</f>
        <v>4.5795161000000001E-2</v>
      </c>
      <c r="N34" s="16">
        <f>1/1000*DataSummary40012200!M$9</f>
        <v>4.1256042999999999E-2</v>
      </c>
      <c r="O34" s="16">
        <f>1/1000*DataSummary40012200!N$9</f>
        <v>5.1338645000000002E-2</v>
      </c>
      <c r="P34" s="16">
        <f>1/1000*DataSummary40012200!O$9</f>
        <v>4.3753921999999994E-2</v>
      </c>
      <c r="Q34" s="16">
        <f>1/1000*DataSummary40012200!P$9</f>
        <v>7.0384769999999999E-2</v>
      </c>
      <c r="R34" s="16">
        <f>1/1000*DataSummary40012200!Q$9</f>
        <v>0.10516819099999999</v>
      </c>
      <c r="S34" s="16">
        <f>1/1000*DataSummary40012200!R$9</f>
        <v>6.9025300999999997E-2</v>
      </c>
      <c r="T34" s="16">
        <f>1/1000*DataSummary40012200!S$9</f>
        <v>7.5576027000000004E-2</v>
      </c>
      <c r="U34" s="16">
        <f>1/1000*DataSummary40012200!T$9</f>
        <v>7.5328396999999991E-2</v>
      </c>
      <c r="V34" s="16">
        <f>1/1000*DataSummary40012200!U$9</f>
        <v>5.2445878000000001E-2</v>
      </c>
      <c r="W34" s="16">
        <f>1/1000*DataSummary40012200!V$9</f>
        <v>4.1661704000000001E-2</v>
      </c>
      <c r="X34" s="16">
        <f>1/1000*DataSummary40012200!W$9</f>
        <v>5.6210741000000002E-2</v>
      </c>
      <c r="Y34" s="16">
        <f>1/1000*DataSummary40012200!X$9</f>
        <v>0</v>
      </c>
      <c r="Z34" s="15">
        <f>1/1000*DataSummary40012200!Y$9</f>
        <v>0</v>
      </c>
      <c r="AA34" s="10"/>
      <c r="AB34" s="58" t="str">
        <f>DataSummary40012200!A$9</f>
        <v>Cameroon</v>
      </c>
    </row>
    <row r="35" spans="2:28" x14ac:dyDescent="0.25">
      <c r="B35" s="18" t="s">
        <v>54</v>
      </c>
      <c r="C35" s="17">
        <f>1/1000*DataSummary40012200!B$3</f>
        <v>4.2016720000000018E-3</v>
      </c>
      <c r="D35" s="16">
        <f>1/1000*DataSummary40012200!C$3</f>
        <v>2.3770039999999994E-3</v>
      </c>
      <c r="E35" s="16">
        <f>1/1000*DataSummary40012200!D$3</f>
        <v>2.9498379999999998E-3</v>
      </c>
      <c r="F35" s="16">
        <f>1/1000*DataSummary40012200!E$3</f>
        <v>3.2558599999999984E-3</v>
      </c>
      <c r="G35" s="16">
        <f>1/1000*DataSummary40012200!F$3</f>
        <v>4.118390999999999E-3</v>
      </c>
      <c r="H35" s="16">
        <f>1/1000*DataSummary40012200!G$3</f>
        <v>1.131528999999997E-3</v>
      </c>
      <c r="I35" s="16">
        <f>1/1000*DataSummary40012200!H$3</f>
        <v>5.8129539999999978E-3</v>
      </c>
      <c r="J35" s="16">
        <f>1/1000*DataSummary40012200!I$3</f>
        <v>3.3959460000000021E-3</v>
      </c>
      <c r="K35" s="16">
        <f>1/1000*DataSummary40012200!J$3</f>
        <v>5.1848979999999968E-3</v>
      </c>
      <c r="L35" s="16">
        <f>1/1000*DataSummary40012200!K$3</f>
        <v>9.8690050000000019E-3</v>
      </c>
      <c r="M35" s="16">
        <f>1/1000*DataSummary40012200!L$3</f>
        <v>1.0071076999999989E-2</v>
      </c>
      <c r="N35" s="16">
        <f>1/1000*DataSummary40012200!M$3</f>
        <v>2.4582883999999992E-2</v>
      </c>
      <c r="O35" s="16">
        <f>1/1000*DataSummary40012200!N$3</f>
        <v>4.2954916999999995E-2</v>
      </c>
      <c r="P35" s="16">
        <f>1/1000*DataSummary40012200!O$3</f>
        <v>2.3946669000000014E-2</v>
      </c>
      <c r="Q35" s="16">
        <f>1/1000*DataSummary40012200!P$3</f>
        <v>2.8539685000000078E-2</v>
      </c>
      <c r="R35" s="16">
        <f>1/1000*DataSummary40012200!Q$3</f>
        <v>2.5963265000000093E-2</v>
      </c>
      <c r="S35" s="16">
        <f>1/1000*DataSummary40012200!R$3</f>
        <v>2.9557002000000013E-2</v>
      </c>
      <c r="T35" s="16">
        <f>1/1000*DataSummary40012200!S$3</f>
        <v>3.6464062000000012E-2</v>
      </c>
      <c r="U35" s="16">
        <f>1/1000*DataSummary40012200!T$3</f>
        <v>2.6646715000000029E-2</v>
      </c>
      <c r="V35" s="16">
        <f>1/1000*DataSummary40012200!U$3</f>
        <v>2.176703100000003E-2</v>
      </c>
      <c r="W35" s="16">
        <f>1/1000*DataSummary40012200!V$3</f>
        <v>1.8276135000000013E-2</v>
      </c>
      <c r="X35" s="16">
        <f>1/1000*DataSummary40012200!W$3</f>
        <v>3.5197383999999998E-2</v>
      </c>
      <c r="Y35" s="16">
        <f>1/1000*DataSummary40012200!X$3</f>
        <v>2.3627763000000017E-2</v>
      </c>
      <c r="Z35" s="15">
        <f>1/1000*DataSummary40012200!Y$3</f>
        <v>1.7276937000000034E-2</v>
      </c>
      <c r="AA35" s="10"/>
      <c r="AB35" s="58" t="str">
        <f>DataSummary40012200!A$3</f>
        <v>EU-28</v>
      </c>
    </row>
    <row r="36" spans="2:28" x14ac:dyDescent="0.25">
      <c r="B36" s="18" t="s">
        <v>81</v>
      </c>
      <c r="C36" s="17">
        <f>1/1000*DataSummary40012200!B$13</f>
        <v>1.6208014E-2</v>
      </c>
      <c r="D36" s="16">
        <f>1/1000*DataSummary40012200!C$13</f>
        <v>6.0015459999999991E-3</v>
      </c>
      <c r="E36" s="16">
        <f>1/1000*DataSummary40012200!D$13</f>
        <v>4.3535940000000006E-3</v>
      </c>
      <c r="F36" s="16">
        <f>1/1000*DataSummary40012200!E$13</f>
        <v>6.8086899999999992E-3</v>
      </c>
      <c r="G36" s="16">
        <f>1/1000*DataSummary40012200!F$13</f>
        <v>4.882384E-3</v>
      </c>
      <c r="H36" s="16">
        <f>1/1000*DataSummary40012200!G$13</f>
        <v>4.2207570000000003E-3</v>
      </c>
      <c r="I36" s="16">
        <f>1/1000*DataSummary40012200!H$13</f>
        <v>0</v>
      </c>
      <c r="J36" s="16">
        <f>1/1000*DataSummary40012200!I$13</f>
        <v>8.9513140000000001E-3</v>
      </c>
      <c r="K36" s="16">
        <f>1/1000*DataSummary40012200!J$13</f>
        <v>0</v>
      </c>
      <c r="L36" s="16">
        <f>1/1000*DataSummary40012200!K$13</f>
        <v>2.8429699999999998E-4</v>
      </c>
      <c r="M36" s="16">
        <f>1/1000*DataSummary40012200!L$13</f>
        <v>2.1050800000000001E-4</v>
      </c>
      <c r="N36" s="16">
        <f>1/1000*DataSummary40012200!M$13</f>
        <v>3.96481E-3</v>
      </c>
      <c r="O36" s="16">
        <f>1/1000*DataSummary40012200!N$13</f>
        <v>7.0969599999999994E-3</v>
      </c>
      <c r="P36" s="16">
        <f>1/1000*DataSummary40012200!O$13</f>
        <v>3.0314539999999998E-3</v>
      </c>
      <c r="Q36" s="16">
        <f>1/1000*DataSummary40012200!P$13</f>
        <v>4.4252079999999999E-3</v>
      </c>
      <c r="R36" s="16">
        <f>1/1000*DataSummary40012200!Q$13</f>
        <v>1.8695126999999999E-2</v>
      </c>
      <c r="S36" s="16">
        <f>1/1000*DataSummary40012200!R$13</f>
        <v>2.9864313999999999E-2</v>
      </c>
      <c r="T36" s="16">
        <f>1/1000*DataSummary40012200!S$13</f>
        <v>2.5438865000000001E-2</v>
      </c>
      <c r="U36" s="16">
        <f>1/1000*DataSummary40012200!T$13</f>
        <v>0</v>
      </c>
      <c r="V36" s="16">
        <f>1/1000*DataSummary40012200!U$13</f>
        <v>0</v>
      </c>
      <c r="W36" s="16">
        <f>1/1000*DataSummary40012200!V$13</f>
        <v>3.0355877999999999E-2</v>
      </c>
      <c r="X36" s="16">
        <f>1/1000*DataSummary40012200!W$13</f>
        <v>4.5910075000000002E-2</v>
      </c>
      <c r="Y36" s="16">
        <f>1/1000*DataSummary40012200!X$13</f>
        <v>4.3564514999999998E-2</v>
      </c>
      <c r="Z36" s="15">
        <f>1/1000*DataSummary40012200!Y$13</f>
        <v>6.3223104000000002E-2</v>
      </c>
      <c r="AA36" s="10"/>
      <c r="AB36" s="58" t="str">
        <f>DataSummary40012200!A$13</f>
        <v>Ghana</v>
      </c>
    </row>
    <row r="37" spans="2:28" x14ac:dyDescent="0.25">
      <c r="B37" s="18" t="s">
        <v>73</v>
      </c>
      <c r="C37" s="17">
        <f>1/1000*DataSummary40012200!B$14</f>
        <v>1.7036608999999998E-2</v>
      </c>
      <c r="D37" s="16">
        <f>1/1000*DataSummary40012200!C$14</f>
        <v>1.460058E-2</v>
      </c>
      <c r="E37" s="16">
        <f>1/1000*DataSummary40012200!D$14</f>
        <v>1.0729398999999999E-2</v>
      </c>
      <c r="F37" s="16">
        <f>1/1000*DataSummary40012200!E$14</f>
        <v>1.1260408999999999E-2</v>
      </c>
      <c r="G37" s="16">
        <f>1/1000*DataSummary40012200!F$14</f>
        <v>1.2262774000000001E-2</v>
      </c>
      <c r="H37" s="16">
        <f>1/1000*DataSummary40012200!G$14</f>
        <v>1.2111350999999999E-2</v>
      </c>
      <c r="I37" s="16">
        <f>1/1000*DataSummary40012200!H$14</f>
        <v>0</v>
      </c>
      <c r="J37" s="16">
        <f>1/1000*DataSummary40012200!I$14</f>
        <v>2.3519729999999999E-2</v>
      </c>
      <c r="K37" s="16">
        <f>1/1000*DataSummary40012200!J$14</f>
        <v>4.0608889999999995E-2</v>
      </c>
      <c r="L37" s="16">
        <f>1/1000*DataSummary40012200!K$14</f>
        <v>5.0417803999999997E-2</v>
      </c>
      <c r="M37" s="16">
        <f>1/1000*DataSummary40012200!L$14</f>
        <v>5.4704420999999996E-2</v>
      </c>
      <c r="N37" s="16">
        <f>1/1000*DataSummary40012200!M$14</f>
        <v>9.589031399999999E-2</v>
      </c>
      <c r="O37" s="16">
        <f>1/1000*DataSummary40012200!N$14</f>
        <v>0.13881566200000001</v>
      </c>
      <c r="P37" s="16">
        <f>1/1000*DataSummary40012200!O$14</f>
        <v>9.296816699999999E-2</v>
      </c>
      <c r="Q37" s="16">
        <f>1/1000*DataSummary40012200!P$14</f>
        <v>0.16339879099999999</v>
      </c>
      <c r="R37" s="16">
        <f>1/1000*DataSummary40012200!Q$14</f>
        <v>0.28614507</v>
      </c>
      <c r="S37" s="16">
        <f>1/1000*DataSummary40012200!R$14</f>
        <v>0.20926283300000001</v>
      </c>
      <c r="T37" s="16">
        <f>1/1000*DataSummary40012200!S$14</f>
        <v>0.16594239399999999</v>
      </c>
      <c r="U37" s="16">
        <f>1/1000*DataSummary40012200!T$14</f>
        <v>0.121691808</v>
      </c>
      <c r="V37" s="16">
        <f>1/1000*DataSummary40012200!U$14</f>
        <v>9.0507674999999996E-2</v>
      </c>
      <c r="W37" s="16">
        <f>1/1000*DataSummary40012200!V$14</f>
        <v>7.7760818999999995E-2</v>
      </c>
      <c r="X37" s="16">
        <f>1/1000*DataSummary40012200!W$14</f>
        <v>0.10693617</v>
      </c>
      <c r="Y37" s="16">
        <f>1/1000*DataSummary40012200!X$14</f>
        <v>9.222048699999999E-2</v>
      </c>
      <c r="Z37" s="15">
        <f>1/1000*DataSummary40012200!Y$14</f>
        <v>8.7696995999999999E-2</v>
      </c>
      <c r="AA37" s="10"/>
      <c r="AB37" s="58" t="str">
        <f>DataSummary40012200!A$14</f>
        <v>Guatemala</v>
      </c>
    </row>
    <row r="38" spans="2:28" x14ac:dyDescent="0.25">
      <c r="B38" s="18" t="s">
        <v>76</v>
      </c>
      <c r="C38" s="17">
        <f>1/1000*DataSummary40012200!B$17</f>
        <v>1.76941156</v>
      </c>
      <c r="D38" s="16">
        <f>1/1000*DataSummary40012200!C$17</f>
        <v>1.4024307389999999</v>
      </c>
      <c r="E38" s="16">
        <f>1/1000*DataSummary40012200!D$17</f>
        <v>1.05333297</v>
      </c>
      <c r="F38" s="16">
        <f>1/1000*DataSummary40012200!E$17</f>
        <v>0.79970733399999994</v>
      </c>
      <c r="G38" s="63">
        <f>1/1000*DataSummary40012200!F$17</f>
        <v>0.84878089599999995</v>
      </c>
      <c r="H38" s="63">
        <f>1/1000*DataSummary40012200!G$17</f>
        <v>0.75020333099999992</v>
      </c>
      <c r="I38" s="63">
        <f>1/1000*DataSummary40012200!H$17</f>
        <v>0.97035801799999988</v>
      </c>
      <c r="J38" s="63">
        <f>1/1000*DataSummary40012200!I$17</f>
        <v>1.4075273079999999</v>
      </c>
      <c r="K38" s="63">
        <f>1/1000*DataSummary40012200!J$17</f>
        <v>1.9791008029999999</v>
      </c>
      <c r="L38" s="63">
        <f>1/1000*DataSummary40012200!K$17</f>
        <v>2.1474008159999998</v>
      </c>
      <c r="M38" s="63">
        <f>1/1000*DataSummary40012200!L$17</f>
        <v>3.6988308229999998</v>
      </c>
      <c r="N38" s="63">
        <f>1/1000*DataSummary40012200!M$17</f>
        <v>4.2955144119999993</v>
      </c>
      <c r="O38" s="63">
        <f>1/1000*DataSummary40012200!N$17</f>
        <v>5.6744604560000003</v>
      </c>
      <c r="P38" s="63">
        <f>1/1000*DataSummary40012200!O$17</f>
        <v>3.10464889</v>
      </c>
      <c r="Q38" s="63">
        <f>1/1000*DataSummary40012200!P$17</f>
        <v>7.1028644839999995</v>
      </c>
      <c r="R38" s="63">
        <f>1/1000*DataSummary40012200!Q$17</f>
        <v>11.416102441</v>
      </c>
      <c r="S38" s="63">
        <f>1/1000*DataSummary40012200!R$17</f>
        <v>7.6267253459999997</v>
      </c>
      <c r="T38" s="63">
        <f>1/1000*DataSummary40012200!S$17</f>
        <v>6.706864468</v>
      </c>
      <c r="U38" s="63">
        <f>1/1000*DataSummary40012200!T$17</f>
        <v>4.5950615589999995</v>
      </c>
      <c r="V38" s="63">
        <f>1/1000*DataSummary40012200!U$17</f>
        <v>3.5640854630000001</v>
      </c>
      <c r="W38" s="63">
        <f>1/1000*DataSummary40012200!V$17</f>
        <v>3.242193436</v>
      </c>
      <c r="X38" s="63">
        <f>1/1000*DataSummary40012200!W$17</f>
        <v>4.9595562609999995</v>
      </c>
      <c r="Y38" s="63">
        <f>1/1000*DataSummary40012200!X$17</f>
        <v>3.8366139329999998</v>
      </c>
      <c r="Z38" s="64">
        <f>1/1000*DataSummary40012200!Y$17</f>
        <v>3.4260694629999997</v>
      </c>
      <c r="AA38" s="10"/>
      <c r="AB38" s="59" t="str">
        <f>DataSummary40012200!A$17</f>
        <v>Indonesia</v>
      </c>
    </row>
    <row r="39" spans="2:28" x14ac:dyDescent="0.25">
      <c r="B39" s="18" t="s">
        <v>72</v>
      </c>
      <c r="C39" s="17">
        <f>1/1000*DataSummary40012200!B$11</f>
        <v>1.9610156E-2</v>
      </c>
      <c r="D39" s="16">
        <f>1/1000*DataSummary40012200!C$11</f>
        <v>5.0329093999999998E-2</v>
      </c>
      <c r="E39" s="16">
        <f>1/1000*DataSummary40012200!D$11</f>
        <v>4.0561355E-2</v>
      </c>
      <c r="F39" s="16">
        <f>1/1000*DataSummary40012200!E$11</f>
        <v>4.6528062000000002E-2</v>
      </c>
      <c r="G39" s="16">
        <f>1/1000*DataSummary40012200!F$11</f>
        <v>5.6479641999999997E-2</v>
      </c>
      <c r="H39" s="16">
        <f>1/1000*DataSummary40012200!G$11</f>
        <v>4.9910843000000003E-2</v>
      </c>
      <c r="I39" s="16">
        <f>1/1000*DataSummary40012200!H$11</f>
        <v>5.8519036000000003E-2</v>
      </c>
      <c r="J39" s="16">
        <f>1/1000*DataSummary40012200!I$11</f>
        <v>7.5783382999999996E-2</v>
      </c>
      <c r="K39" s="16">
        <f>1/1000*DataSummary40012200!J$11</f>
        <v>0.11519813699999999</v>
      </c>
      <c r="L39" s="16">
        <f>1/1000*DataSummary40012200!K$11</f>
        <v>0.12628814999999999</v>
      </c>
      <c r="M39" s="16">
        <f>1/1000*DataSummary40012200!L$11</f>
        <v>0.20297820999999999</v>
      </c>
      <c r="N39" s="16">
        <f>1/1000*DataSummary40012200!M$11</f>
        <v>0.235243167</v>
      </c>
      <c r="O39" s="16">
        <f>1/1000*DataSummary40012200!N$11</f>
        <v>0.32367563100000002</v>
      </c>
      <c r="P39" s="16">
        <f>1/1000*DataSummary40012200!O$11</f>
        <v>0.233318374</v>
      </c>
      <c r="Q39" s="16">
        <f>1/1000*DataSummary40012200!P$11</f>
        <v>0.47088527599999996</v>
      </c>
      <c r="R39" s="16">
        <f>1/1000*DataSummary40012200!Q$11</f>
        <v>1.0020587889999999</v>
      </c>
      <c r="S39" s="16">
        <f>1/1000*DataSummary40012200!R$11</f>
        <v>0.74117999400000001</v>
      </c>
      <c r="T39" s="16">
        <f>1/1000*DataSummary40012200!S$11</f>
        <v>0.75333555500000005</v>
      </c>
      <c r="U39" s="16">
        <f>1/1000*DataSummary40012200!T$11</f>
        <v>0.60104120400000005</v>
      </c>
      <c r="V39" s="16">
        <f>1/1000*DataSummary40012200!U$11</f>
        <v>0.50075125599999992</v>
      </c>
      <c r="W39" s="16">
        <f>1/1000*DataSummary40012200!V$11</f>
        <v>0.52005619199999997</v>
      </c>
      <c r="X39" s="16">
        <f>1/1000*DataSummary40012200!W$11</f>
        <v>0.73578233800000004</v>
      </c>
      <c r="Y39" s="16">
        <f>1/1000*DataSummary40012200!X$11</f>
        <v>0.65831940300000003</v>
      </c>
      <c r="Z39" s="15">
        <f>1/1000*DataSummary40012200!Y$11</f>
        <v>0.74040668899999995</v>
      </c>
      <c r="AA39" s="10"/>
      <c r="AB39" s="58" t="str">
        <f>DataSummary40012200!A$11</f>
        <v>Côte d'Ivoire</v>
      </c>
    </row>
    <row r="40" spans="2:28" x14ac:dyDescent="0.25">
      <c r="B40" s="18" t="s">
        <v>57</v>
      </c>
      <c r="C40" s="17">
        <f>1/1000*DataSummary40012200!B$25</f>
        <v>1.1748399999999999E-4</v>
      </c>
      <c r="D40" s="16">
        <f>1/1000*DataSummary40012200!C$25</f>
        <v>0</v>
      </c>
      <c r="E40" s="16">
        <f>1/1000*DataSummary40012200!D$25</f>
        <v>8.2604999999999999E-5</v>
      </c>
      <c r="F40" s="16">
        <f>1/1000*DataSummary40012200!E$25</f>
        <v>0</v>
      </c>
      <c r="G40" s="16">
        <f>1/1000*DataSummary40012200!F$25</f>
        <v>0</v>
      </c>
      <c r="H40" s="16">
        <f>1/1000*DataSummary40012200!G$25</f>
        <v>0</v>
      </c>
      <c r="I40" s="16">
        <f>1/1000*DataSummary40012200!H$25</f>
        <v>0</v>
      </c>
      <c r="J40" s="16">
        <f>1/1000*DataSummary40012200!I$25</f>
        <v>1.6691000000000001E-4</v>
      </c>
      <c r="K40" s="16">
        <f>1/1000*DataSummary40012200!J$25</f>
        <v>0</v>
      </c>
      <c r="L40" s="16">
        <f>1/1000*DataSummary40012200!K$25</f>
        <v>0</v>
      </c>
      <c r="M40" s="16">
        <f>1/1000*DataSummary40012200!L$25</f>
        <v>1.6556321000000002E-2</v>
      </c>
      <c r="N40" s="16">
        <f>1/1000*DataSummary40012200!M$25</f>
        <v>0.170953456</v>
      </c>
      <c r="O40" s="16">
        <f>1/1000*DataSummary40012200!N$25</f>
        <v>0.41338957199999998</v>
      </c>
      <c r="P40" s="16">
        <f>1/1000*DataSummary40012200!O$25</f>
        <v>0.15428450499999999</v>
      </c>
      <c r="Q40" s="16">
        <f>1/1000*DataSummary40012200!P$25</f>
        <v>0.54596812699999997</v>
      </c>
      <c r="R40" s="16">
        <f>1/1000*DataSummary40012200!Q$25</f>
        <v>0.30891841919999996</v>
      </c>
      <c r="S40" s="16">
        <f>1/1000*DataSummary40012200!R$25</f>
        <v>0.21075358860000007</v>
      </c>
      <c r="T40" s="16">
        <f>1/1000*DataSummary40012200!S$25</f>
        <v>0.25746524340000004</v>
      </c>
      <c r="U40" s="16">
        <f>1/1000*DataSummary40012200!T$25</f>
        <v>9.1035761999999992E-2</v>
      </c>
      <c r="V40" s="16">
        <f>1/1000*DataSummary40012200!U$25</f>
        <v>0</v>
      </c>
      <c r="W40" s="16">
        <f>1/1000*DataSummary40012200!V$25</f>
        <v>3.7065806999999999E-2</v>
      </c>
      <c r="X40" s="16">
        <f>1/1000*DataSummary40012200!W$25</f>
        <v>5.9909079999999997E-2</v>
      </c>
      <c r="Y40" s="16">
        <f>1/1000*DataSummary40012200!X$25</f>
        <v>4.8930838999999997E-2</v>
      </c>
      <c r="Z40" s="15">
        <f>1/1000*DataSummary40012200!Y$25</f>
        <v>4.1677814999999993E-2</v>
      </c>
      <c r="AA40" s="10"/>
      <c r="AB40" s="58" t="str">
        <f>DataSummary40012200!A$25</f>
        <v>Nigeria</v>
      </c>
    </row>
    <row r="41" spans="2:28" x14ac:dyDescent="0.25">
      <c r="B41" s="18" t="s">
        <v>10</v>
      </c>
      <c r="C41" s="17">
        <f>1/1000*DataSummary40012200!B$23</f>
        <v>2.438122E-3</v>
      </c>
      <c r="D41" s="16">
        <f>1/1000*DataSummary40012200!C$23</f>
        <v>1.9461629999999999E-3</v>
      </c>
      <c r="E41" s="16">
        <f>1/1000*DataSummary40012200!D$23</f>
        <v>3.4633400000000001E-4</v>
      </c>
      <c r="F41" s="16">
        <f>1/1000*DataSummary40012200!E$23</f>
        <v>0</v>
      </c>
      <c r="G41" s="63">
        <f>1/1000*DataSummary40012200!F$22</f>
        <v>0.568694908</v>
      </c>
      <c r="H41" s="63">
        <f>1/1000*DataSummary40012200!G$22</f>
        <v>0.41216351599999995</v>
      </c>
      <c r="I41" s="63">
        <f>1/1000*DataSummary40012200!H$22</f>
        <v>0.56356594599999998</v>
      </c>
      <c r="J41" s="63">
        <f>1/1000*DataSummary40012200!I$22</f>
        <v>0.82471657199999993</v>
      </c>
      <c r="K41" s="63">
        <f>1/1000*DataSummary40012200!J$22</f>
        <v>1.229011469</v>
      </c>
      <c r="L41" s="63">
        <f>1/1000*DataSummary40012200!K$22</f>
        <v>1.4118303269999999</v>
      </c>
      <c r="M41" s="63">
        <f>1/1000*DataSummary40012200!L$22</f>
        <v>2.090625449</v>
      </c>
      <c r="N41" s="63">
        <f>1/1000*DataSummary40012200!M$22</f>
        <v>1.9836943380000001</v>
      </c>
      <c r="O41" s="63">
        <f>1/1000*DataSummary40012200!N$22</f>
        <v>2.2770759869999999</v>
      </c>
      <c r="P41" s="63">
        <f>1/1000*DataSummary40012200!O$22</f>
        <v>1.175153989</v>
      </c>
      <c r="Q41" s="63">
        <f>1/1000*DataSummary40012200!P$22</f>
        <v>2.647355718</v>
      </c>
      <c r="R41" s="63">
        <f>1/1000*DataSummary40012200!Q$22</f>
        <v>4.1101065539999997</v>
      </c>
      <c r="S41" s="63">
        <f>1/1000*DataSummary40012200!R$22</f>
        <v>2.3826724869999998</v>
      </c>
      <c r="T41" s="63">
        <f>1/1000*DataSummary40012200!S$22</f>
        <v>2.0677077110000002</v>
      </c>
      <c r="U41" s="63">
        <f>1/1000*DataSummary40012200!T$22</f>
        <v>1.279490877</v>
      </c>
      <c r="V41" s="63">
        <f>1/1000*DataSummary40012200!U$22</f>
        <v>0.95278158099999999</v>
      </c>
      <c r="W41" s="63">
        <f>1/1000*DataSummary40012200!V$22</f>
        <v>0.80338384099999993</v>
      </c>
      <c r="X41" s="63">
        <f>1/1000*DataSummary40012200!W$22</f>
        <v>1.0160710849999999</v>
      </c>
      <c r="Y41" s="63">
        <f>1/1000*DataSummary40012200!X$22</f>
        <v>0.87353274400000003</v>
      </c>
      <c r="Z41" s="64">
        <f>1/1000*DataSummary40012200!Y$22</f>
        <v>0.85795982800000004</v>
      </c>
      <c r="AA41" s="10"/>
      <c r="AB41" s="58" t="str">
        <f>DataSummary40012200!A$22</f>
        <v>Malaysia</v>
      </c>
    </row>
    <row r="42" spans="2:28" x14ac:dyDescent="0.25">
      <c r="B42" s="18" t="s">
        <v>58</v>
      </c>
      <c r="C42" s="17">
        <f>1/1000*DataSummary40012200!B$20</f>
        <v>0</v>
      </c>
      <c r="D42" s="16">
        <f>1/1000*DataSummary40012200!C$20</f>
        <v>0</v>
      </c>
      <c r="E42" s="16">
        <f>1/1000*DataSummary40012200!D$20</f>
        <v>0</v>
      </c>
      <c r="F42" s="16">
        <f>1/1000*DataSummary40012200!E$20</f>
        <v>0</v>
      </c>
      <c r="G42" s="16">
        <f>1/1000*DataSummary40012200!F$20</f>
        <v>0</v>
      </c>
      <c r="H42" s="16">
        <f>1/1000*DataSummary40012200!G$20</f>
        <v>0</v>
      </c>
      <c r="I42" s="16">
        <f>1/1000*DataSummary40012200!H$20</f>
        <v>0</v>
      </c>
      <c r="J42" s="16">
        <f>1/1000*DataSummary40012200!I$20</f>
        <v>0</v>
      </c>
      <c r="K42" s="16">
        <f>1/1000*DataSummary40012200!J$20</f>
        <v>0</v>
      </c>
      <c r="L42" s="16">
        <f>1/1000*DataSummary40012200!K$20</f>
        <v>0</v>
      </c>
      <c r="M42" s="16">
        <f>1/1000*DataSummary40012200!L$20</f>
        <v>0</v>
      </c>
      <c r="N42" s="16">
        <f>1/1000*DataSummary40012200!M$20</f>
        <v>0</v>
      </c>
      <c r="O42" s="16">
        <f>1/1000*DataSummary40012200!N$20</f>
        <v>0</v>
      </c>
      <c r="P42" s="16">
        <f>1/1000*DataSummary40012200!O$20</f>
        <v>0</v>
      </c>
      <c r="Q42" s="16">
        <f>1/1000*DataSummary40012200!P$20</f>
        <v>0</v>
      </c>
      <c r="R42" s="16">
        <f>1/1000*DataSummary40012200!Q$20</f>
        <v>0</v>
      </c>
      <c r="S42" s="16">
        <f>1/1000*DataSummary40012200!R$20</f>
        <v>1.0133672E-2</v>
      </c>
      <c r="T42" s="16">
        <f>1/1000*DataSummary40012200!S$20</f>
        <v>1.5959332E-2</v>
      </c>
      <c r="U42" s="16">
        <f>1/1000*DataSummary40012200!T$20</f>
        <v>1.9106414000000002E-2</v>
      </c>
      <c r="V42" s="16">
        <f>1/1000*DataSummary40012200!U$20</f>
        <v>8.5171899999999991E-3</v>
      </c>
      <c r="W42" s="16">
        <f>1/1000*DataSummary40012200!V$20</f>
        <v>4.1263473999999994E-2</v>
      </c>
      <c r="X42" s="16">
        <f>1/1000*DataSummary40012200!W$20</f>
        <v>0.113245502</v>
      </c>
      <c r="Y42" s="16">
        <f>1/1000*DataSummary40012200!X$20</f>
        <v>0.13072861199999999</v>
      </c>
      <c r="Z42" s="15">
        <f>1/1000*DataSummary40012200!Y$20</f>
        <v>0.15096185499999998</v>
      </c>
      <c r="AA42" s="10"/>
      <c r="AB42" s="58" t="str">
        <f>DataSummary40012200!A$20</f>
        <v>Laos</v>
      </c>
    </row>
    <row r="43" spans="2:28" x14ac:dyDescent="0.25">
      <c r="B43" s="18" t="s">
        <v>79</v>
      </c>
      <c r="C43" s="17">
        <f>1/1000*DataSummary40012200!B$24</f>
        <v>0</v>
      </c>
      <c r="D43" s="16">
        <f>1/1000*DataSummary40012200!C$24</f>
        <v>0</v>
      </c>
      <c r="E43" s="16">
        <f>1/1000*DataSummary40012200!D$24</f>
        <v>0</v>
      </c>
      <c r="F43" s="16">
        <f>1/1000*DataSummary40012200!E$24</f>
        <v>0</v>
      </c>
      <c r="G43" s="16">
        <f>1/1000*DataSummary40012200!F$24</f>
        <v>0</v>
      </c>
      <c r="H43" s="16">
        <f>1/1000*DataSummary40012200!G$24</f>
        <v>0</v>
      </c>
      <c r="I43" s="16">
        <f>1/1000*DataSummary40012200!H$24</f>
        <v>0</v>
      </c>
      <c r="J43" s="16">
        <f>1/1000*DataSummary40012200!I$24</f>
        <v>0</v>
      </c>
      <c r="K43" s="16">
        <f>1/1000*DataSummary40012200!J$24</f>
        <v>0</v>
      </c>
      <c r="L43" s="16">
        <f>1/1000*DataSummary40012200!K$24</f>
        <v>0</v>
      </c>
      <c r="M43" s="16">
        <f>1/1000*DataSummary40012200!L$24</f>
        <v>0</v>
      </c>
      <c r="N43" s="16">
        <f>1/1000*DataSummary40012200!M$24</f>
        <v>0</v>
      </c>
      <c r="O43" s="16">
        <f>1/1000*DataSummary40012200!N$24</f>
        <v>0</v>
      </c>
      <c r="P43" s="16">
        <f>1/1000*DataSummary40012200!O$24</f>
        <v>0</v>
      </c>
      <c r="Q43" s="16">
        <f>1/1000*DataSummary40012200!P$24</f>
        <v>0</v>
      </c>
      <c r="R43" s="16">
        <f>1/1000*DataSummary40012200!Q$24</f>
        <v>0</v>
      </c>
      <c r="S43" s="16">
        <f>1/1000*DataSummary40012200!R$24</f>
        <v>2.432E-4</v>
      </c>
      <c r="T43" s="16">
        <f>1/1000*DataSummary40012200!S$24</f>
        <v>0</v>
      </c>
      <c r="U43" s="16">
        <f>1/1000*DataSummary40012200!T$24</f>
        <v>2.0170892999999999E-2</v>
      </c>
      <c r="V43" s="16">
        <f>1/1000*DataSummary40012200!U$24</f>
        <v>3.1393712999999997E-2</v>
      </c>
      <c r="W43" s="16">
        <f>1/1000*DataSummary40012200!V$24</f>
        <v>3.7658704000000001E-2</v>
      </c>
      <c r="X43" s="16">
        <f>1/1000*DataSummary40012200!W$24</f>
        <v>4.7512020000000002E-2</v>
      </c>
      <c r="Y43" s="16">
        <f>1/1000*DataSummary40012200!X$24</f>
        <v>2.3458866999999998E-2</v>
      </c>
      <c r="Z43" s="15">
        <f>1/1000*DataSummary40012200!Y$24</f>
        <v>2.4591131999999998E-2</v>
      </c>
      <c r="AA43" s="10"/>
      <c r="AB43" s="58" t="str">
        <f>DataSummary40012200!A$24</f>
        <v>Myanmar</v>
      </c>
    </row>
    <row r="44" spans="2:28" x14ac:dyDescent="0.25">
      <c r="B44" s="18" t="s">
        <v>82</v>
      </c>
      <c r="C44" s="17">
        <f>1/1000*DataSummary40012200!B$26</f>
        <v>0</v>
      </c>
      <c r="D44" s="16">
        <f>1/1000*DataSummary40012200!C$26</f>
        <v>0</v>
      </c>
      <c r="E44" s="16">
        <f>1/1000*DataSummary40012200!D$26</f>
        <v>0</v>
      </c>
      <c r="F44" s="16">
        <f>1/1000*DataSummary40012200!E$26</f>
        <v>0</v>
      </c>
      <c r="G44" s="16">
        <f>1/1000*DataSummary40012200!F$26</f>
        <v>0</v>
      </c>
      <c r="H44" s="16">
        <f>1/1000*DataSummary40012200!G$26</f>
        <v>0</v>
      </c>
      <c r="I44" s="16">
        <f>1/1000*DataSummary40012200!H$26</f>
        <v>0</v>
      </c>
      <c r="J44" s="16">
        <f>1/1000*DataSummary40012200!I$26</f>
        <v>0</v>
      </c>
      <c r="K44" s="16">
        <f>1/1000*DataSummary40012200!J$26</f>
        <v>0</v>
      </c>
      <c r="L44" s="16">
        <f>1/1000*DataSummary40012200!K$26</f>
        <v>0</v>
      </c>
      <c r="M44" s="16">
        <f>1/1000*DataSummary40012200!L$26</f>
        <v>0</v>
      </c>
      <c r="N44" s="16">
        <f>1/1000*DataSummary40012200!M$26</f>
        <v>1.7375600000000001E-4</v>
      </c>
      <c r="O44" s="16">
        <f>1/1000*DataSummary40012200!N$26</f>
        <v>0</v>
      </c>
      <c r="P44" s="16">
        <f>1/1000*DataSummary40012200!O$26</f>
        <v>1.06764E-4</v>
      </c>
      <c r="Q44" s="16">
        <f>1/1000*DataSummary40012200!P$26</f>
        <v>1.9972090000000002E-3</v>
      </c>
      <c r="R44" s="16">
        <f>1/1000*DataSummary40012200!Q$26</f>
        <v>2.4204199999999999E-3</v>
      </c>
      <c r="S44" s="16">
        <f>1/1000*DataSummary40012200!R$26</f>
        <v>3.4175299999999998E-3</v>
      </c>
      <c r="T44" s="16">
        <f>1/1000*DataSummary40012200!S$26</f>
        <v>1.2320136000000001E-2</v>
      </c>
      <c r="U44" s="16">
        <f>1/1000*DataSummary40012200!T$26</f>
        <v>4.0543119999999992E-3</v>
      </c>
      <c r="V44" s="16">
        <f>1/1000*DataSummary40012200!U$26</f>
        <v>2.8642239999999998E-3</v>
      </c>
      <c r="W44" s="16">
        <f>1/1000*DataSummary40012200!V$26</f>
        <v>2.4242669999999999E-3</v>
      </c>
      <c r="X44" s="16">
        <f>1/1000*DataSummary40012200!W$26</f>
        <v>1.8412767999999999E-2</v>
      </c>
      <c r="Y44" s="16">
        <f>1/1000*DataSummary40012200!X$26</f>
        <v>2.2124123999999998E-2</v>
      </c>
      <c r="Z44" s="15">
        <f>1/1000*DataSummary40012200!Y$26</f>
        <v>2.2271794999999997E-2</v>
      </c>
      <c r="AA44" s="10"/>
      <c r="AB44" s="58" t="str">
        <f>DataSummary40012200!A$26</f>
        <v>Philippines</v>
      </c>
    </row>
    <row r="45" spans="2:28" x14ac:dyDescent="0.25">
      <c r="B45" s="18" t="s">
        <v>48</v>
      </c>
      <c r="C45" s="17">
        <f>1/1000*DataSummary40012200!B$27</f>
        <v>0.34373395400000001</v>
      </c>
      <c r="D45" s="16">
        <f>1/1000*DataSummary40012200!C$27</f>
        <v>0.20746176199999999</v>
      </c>
      <c r="E45" s="16">
        <f>1/1000*DataSummary40012200!D$27</f>
        <v>0.13744489500000001</v>
      </c>
      <c r="F45" s="16">
        <f>1/1000*DataSummary40012200!E$27</f>
        <v>0.139654429</v>
      </c>
      <c r="G45" s="16">
        <f>1/1000*DataSummary40012200!F$27</f>
        <v>0.13253152399999998</v>
      </c>
      <c r="H45" s="16">
        <f>1/1000*DataSummary40012200!G$27</f>
        <v>8.5953908999999995E-2</v>
      </c>
      <c r="I45" s="16">
        <f>1/1000*DataSummary40012200!H$27</f>
        <v>9.0415976999999995E-2</v>
      </c>
      <c r="J45" s="16">
        <f>1/1000*DataSummary40012200!I$27</f>
        <v>9.9057638000000003E-2</v>
      </c>
      <c r="K45" s="16">
        <f>1/1000*DataSummary40012200!J$27</f>
        <v>0.13746002199999999</v>
      </c>
      <c r="L45" s="16">
        <f>1/1000*DataSummary40012200!K$27</f>
        <v>0.16858664299999998</v>
      </c>
      <c r="M45" s="16">
        <f>1/1000*DataSummary40012200!L$27</f>
        <v>0.24441233100000001</v>
      </c>
      <c r="N45" s="16">
        <f>1/1000*DataSummary40012200!M$27</f>
        <v>0.21610814</v>
      </c>
      <c r="O45" s="16">
        <f>1/1000*DataSummary40012200!N$27</f>
        <v>0.260587387</v>
      </c>
      <c r="P45" s="16">
        <f>1/1000*DataSummary40012200!O$27</f>
        <v>0.138869564</v>
      </c>
      <c r="Q45" s="16">
        <f>1/1000*DataSummary40012200!P$27</f>
        <v>0.27645615699999998</v>
      </c>
      <c r="R45" s="16">
        <f>1/1000*DataSummary40012200!Q$27</f>
        <v>0.33626733600000003</v>
      </c>
      <c r="S45" s="16">
        <f>1/1000*DataSummary40012200!R$27</f>
        <v>0.19944599800000001</v>
      </c>
      <c r="T45" s="16">
        <f>1/1000*DataSummary40012200!S$27</f>
        <v>0.10711506899999999</v>
      </c>
      <c r="U45" s="16">
        <f>1/1000*DataSummary40012200!T$27</f>
        <v>8.9631101000000005E-2</v>
      </c>
      <c r="V45" s="16">
        <f>1/1000*DataSummary40012200!U$27</f>
        <v>7.4704937999999999E-2</v>
      </c>
      <c r="W45" s="16">
        <f>1/1000*DataSummary40012200!V$27</f>
        <v>6.5996052999999999E-2</v>
      </c>
      <c r="X45" s="16">
        <f>1/1000*DataSummary40012200!W$27</f>
        <v>9.8275931999999996E-2</v>
      </c>
      <c r="Y45" s="16">
        <f>1/1000*DataSummary40012200!X$27</f>
        <v>7.1211672999999989E-2</v>
      </c>
      <c r="Z45" s="15">
        <f>1/1000*DataSummary40012200!Y$27</f>
        <v>9.8229211999999996E-2</v>
      </c>
      <c r="AA45" s="10"/>
      <c r="AB45" s="58" t="str">
        <f>DataSummary40012200!A$27</f>
        <v>Singapore</v>
      </c>
    </row>
    <row r="46" spans="2:28" x14ac:dyDescent="0.25">
      <c r="B46" s="18" t="s">
        <v>74</v>
      </c>
      <c r="C46" s="17">
        <f>1/1000*DataSummary40012200!B$30</f>
        <v>2.9254729999999996E-3</v>
      </c>
      <c r="D46" s="16">
        <f>1/1000*DataSummary40012200!C$30</f>
        <v>2.4260839999999998E-3</v>
      </c>
      <c r="E46" s="16">
        <f>1/1000*DataSummary40012200!D$30</f>
        <v>1.7967629999999998E-3</v>
      </c>
      <c r="F46" s="16">
        <f>1/1000*DataSummary40012200!E$30</f>
        <v>1.2663910000000002E-3</v>
      </c>
      <c r="G46" s="63">
        <f>1/1000*DataSummary40012200!F$30</f>
        <v>9.678629999999999E-4</v>
      </c>
      <c r="H46" s="63">
        <f>1/1000*DataSummary40012200!G$30</f>
        <v>1.9089E-5</v>
      </c>
      <c r="I46" s="63">
        <f>1/1000*DataSummary40012200!H$30</f>
        <v>1.1880425E-2</v>
      </c>
      <c r="J46" s="63">
        <f>1/1000*DataSummary40012200!I$30</f>
        <v>1.7101386999999999E-2</v>
      </c>
      <c r="K46" s="63">
        <f>1/1000*DataSummary40012200!J$30</f>
        <v>2.8024260999999998E-2</v>
      </c>
      <c r="L46" s="63">
        <f>1/1000*DataSummary40012200!K$30</f>
        <v>3.8575738000000005E-2</v>
      </c>
      <c r="M46" s="63">
        <f>1/1000*DataSummary40012200!L$30</f>
        <v>5.0310204999999997E-2</v>
      </c>
      <c r="N46" s="63">
        <f>1/1000*DataSummary40012200!M$30</f>
        <v>1.8753254779999999</v>
      </c>
      <c r="O46" s="63">
        <f>1/1000*DataSummary40012200!N$30</f>
        <v>2.6477734259999997</v>
      </c>
      <c r="P46" s="63">
        <f>1/1000*DataSummary40012200!O$30</f>
        <v>1.476277464</v>
      </c>
      <c r="Q46" s="63">
        <f>1/1000*DataSummary40012200!P$30</f>
        <v>3.0664440449999999</v>
      </c>
      <c r="R46" s="63">
        <f>1/1000*DataSummary40012200!Q$30</f>
        <v>5.6961951559999999</v>
      </c>
      <c r="S46" s="63">
        <f>1/1000*DataSummary40012200!R$30</f>
        <v>4.2045325940000007</v>
      </c>
      <c r="T46" s="63">
        <f>1/1000*DataSummary40012200!S$30</f>
        <v>3.9192711469999999</v>
      </c>
      <c r="U46" s="63">
        <f>1/1000*DataSummary40012200!T$30</f>
        <v>2.92964739</v>
      </c>
      <c r="V46" s="63">
        <f>1/1000*DataSummary40012200!U$30</f>
        <v>2.6708617909999997</v>
      </c>
      <c r="W46" s="63">
        <f>1/1000*DataSummary40012200!V$30</f>
        <v>2.343269474</v>
      </c>
      <c r="X46" s="63">
        <f>1/1000*DataSummary40012200!W$30</f>
        <v>2.8798692360000002</v>
      </c>
      <c r="Y46" s="63">
        <f>1/1000*DataSummary40012200!X$30</f>
        <v>2.2220107429999998</v>
      </c>
      <c r="Z46" s="64">
        <f>1/1000*DataSummary40012200!Y$30</f>
        <v>2.1637089060000001</v>
      </c>
      <c r="AA46" s="10"/>
      <c r="AB46" s="58" t="str">
        <f>DataSummary40012200!A$30</f>
        <v>Thailand</v>
      </c>
    </row>
    <row r="47" spans="2:28" x14ac:dyDescent="0.25">
      <c r="B47" s="18" t="s">
        <v>56</v>
      </c>
      <c r="C47" s="17">
        <f>1/1000*DataSummary40012200!B$32</f>
        <v>1.0383160000000001E-2</v>
      </c>
      <c r="D47" s="16">
        <f>1/1000*DataSummary40012200!C$32</f>
        <v>9.5347019999999991E-3</v>
      </c>
      <c r="E47" s="16">
        <f>1/1000*DataSummary40012200!D$32</f>
        <v>6.1212669999999997E-3</v>
      </c>
      <c r="F47" s="16">
        <f>1/1000*DataSummary40012200!E$32</f>
        <v>7.6982489999999999E-3</v>
      </c>
      <c r="G47" s="16">
        <f>1/1000*DataSummary40012200!F$32</f>
        <v>1.7017198000000001E-2</v>
      </c>
      <c r="H47" s="16">
        <f>1/1000*DataSummary40012200!G$32</f>
        <v>2.2657930999999999E-2</v>
      </c>
      <c r="I47" s="16">
        <f>1/1000*DataSummary40012200!H$32</f>
        <v>1.2220321000000001E-2</v>
      </c>
      <c r="J47" s="16">
        <f>1/1000*DataSummary40012200!I$32</f>
        <v>2.3527628000000002E-2</v>
      </c>
      <c r="K47" s="16">
        <f>1/1000*DataSummary40012200!J$32</f>
        <v>1.6466829000000002E-2</v>
      </c>
      <c r="L47" s="16">
        <f>1/1000*DataSummary40012200!K$32</f>
        <v>1.593924E-2</v>
      </c>
      <c r="M47" s="16">
        <f>1/1000*DataSummary40012200!L$32</f>
        <v>2.3695356999999997E-2</v>
      </c>
      <c r="N47" s="16">
        <f>1/1000*DataSummary40012200!M$32</f>
        <v>3.4077218999999999E-2</v>
      </c>
      <c r="O47" s="16">
        <f>1/1000*DataSummary40012200!N$32</f>
        <v>3.8773097999999999E-2</v>
      </c>
      <c r="P47" s="16">
        <f>1/1000*DataSummary40012200!O$32</f>
        <v>4.5207107000000003E-2</v>
      </c>
      <c r="Q47" s="16">
        <f>1/1000*DataSummary40012200!P$32</f>
        <v>7.3839923000000002E-2</v>
      </c>
      <c r="R47" s="16">
        <f>1/1000*DataSummary40012200!Q$32</f>
        <v>0.11194960100000001</v>
      </c>
      <c r="S47" s="16">
        <f>1/1000*DataSummary40012200!R$32</f>
        <v>9.7980194999999992E-2</v>
      </c>
      <c r="T47" s="16">
        <f>1/1000*DataSummary40012200!S$32</f>
        <v>7.1221896000000007E-2</v>
      </c>
      <c r="U47" s="16">
        <f>1/1000*DataSummary40012200!T$32</f>
        <v>6.1758146999999992E-2</v>
      </c>
      <c r="V47" s="16">
        <f>1/1000*DataSummary40012200!U$32</f>
        <v>5.3850986999999996E-2</v>
      </c>
      <c r="W47" s="16">
        <f>1/1000*DataSummary40012200!V$32</f>
        <v>5.0455373999999997E-2</v>
      </c>
      <c r="X47" s="16">
        <f>1/1000*DataSummary40012200!W$32</f>
        <v>4.6745325000000004E-2</v>
      </c>
      <c r="Y47" s="16">
        <f>1/1000*DataSummary40012200!X$32</f>
        <v>4.6692330999999997E-2</v>
      </c>
      <c r="Z47" s="15">
        <f>1/1000*DataSummary40012200!Y$32</f>
        <v>3.5564736999999999E-2</v>
      </c>
      <c r="AA47" s="10"/>
      <c r="AB47" s="59" t="str">
        <f>DataSummary40012200!A$32</f>
        <v>USA</v>
      </c>
    </row>
    <row r="48" spans="2:28" x14ac:dyDescent="0.25">
      <c r="B48" s="18" t="s">
        <v>9</v>
      </c>
      <c r="C48" s="17">
        <f>1/1000*DataSummary40012200!B$33</f>
        <v>0</v>
      </c>
      <c r="D48" s="16">
        <f>1/1000*DataSummary40012200!C$33</f>
        <v>0</v>
      </c>
      <c r="E48" s="16">
        <f>1/1000*DataSummary40012200!D$33</f>
        <v>0</v>
      </c>
      <c r="F48" s="16">
        <f>1/1000*DataSummary40012200!E$33</f>
        <v>0</v>
      </c>
      <c r="G48" s="16">
        <f>1/1000*DataSummary40012200!F$33</f>
        <v>0.15772</v>
      </c>
      <c r="H48" s="16">
        <f>1/1000*DataSummary40012200!G$33</f>
        <v>0.16088767099999998</v>
      </c>
      <c r="I48" s="16">
        <f>1/1000*DataSummary40012200!H$33</f>
        <v>0.194860438</v>
      </c>
      <c r="J48" s="16">
        <f>1/1000*DataSummary40012200!I$33</f>
        <v>0.289576687</v>
      </c>
      <c r="K48" s="16">
        <f>1/1000*DataSummary40012200!J$33</f>
        <v>0.18067120799999997</v>
      </c>
      <c r="L48" s="16">
        <f>1/1000*DataSummary40012200!K$33</f>
        <v>0.211430759</v>
      </c>
      <c r="M48" s="16">
        <f>1/1000*DataSummary40012200!L$33</f>
        <v>0.30135497099999997</v>
      </c>
      <c r="N48" s="16">
        <f>1/1000*DataSummary40012200!M$33</f>
        <v>0.391125373</v>
      </c>
      <c r="O48" s="16">
        <f>1/1000*DataSummary40012200!N$33</f>
        <v>0.35148945699999995</v>
      </c>
      <c r="P48" s="16">
        <f>1/1000*DataSummary40012200!O$33</f>
        <v>0.22277273</v>
      </c>
      <c r="Q48" s="16">
        <f>1/1000*DataSummary40012200!P$33</f>
        <v>0.64710761000000006</v>
      </c>
      <c r="R48" s="16">
        <f>1/1000*DataSummary40012200!Q$33</f>
        <v>1.2095449139999999</v>
      </c>
      <c r="S48" s="16">
        <f>1/1000*DataSummary40012200!R$33</f>
        <v>2.1503092010000002</v>
      </c>
      <c r="T48" s="16">
        <f>1/1000*DataSummary40012200!S$33</f>
        <v>2.1368049539999996</v>
      </c>
      <c r="U48" s="16">
        <f>1/1000*DataSummary40012200!T$33</f>
        <v>1.4607788909999999</v>
      </c>
      <c r="V48" s="16">
        <f>1/1000*DataSummary40012200!U$33</f>
        <v>0.88569116799999992</v>
      </c>
      <c r="W48" s="16">
        <f>1/1000*DataSummary40012200!V$33</f>
        <v>0.69045038199999997</v>
      </c>
      <c r="X48" s="16">
        <f>1/1000*DataSummary40012200!W$33</f>
        <v>0.69514838800000001</v>
      </c>
      <c r="Y48" s="16">
        <f>1/1000*DataSummary40012200!X$33</f>
        <v>0.70287886600000005</v>
      </c>
      <c r="Z48" s="15">
        <f>1/1000*DataSummary40012200!Y$33</f>
        <v>0.71431984599999998</v>
      </c>
      <c r="AA48" s="10"/>
      <c r="AB48" s="58" t="str">
        <f>DataSummary40012200!A$33</f>
        <v>Viet Nam</v>
      </c>
    </row>
    <row r="49" spans="2:28" ht="13" thickBot="1" x14ac:dyDescent="0.3">
      <c r="B49" s="14" t="s">
        <v>8</v>
      </c>
      <c r="C49" s="13">
        <f t="shared" ref="C49:Z49" si="2">C33-SUM(C34:C48)</f>
        <v>1.1053539769999996</v>
      </c>
      <c r="D49" s="12">
        <f t="shared" si="2"/>
        <v>0.85314453100000054</v>
      </c>
      <c r="E49" s="12">
        <f t="shared" si="2"/>
        <v>0.61180637800000026</v>
      </c>
      <c r="F49" s="12">
        <f t="shared" si="2"/>
        <v>0.50116521300000016</v>
      </c>
      <c r="G49" s="12">
        <f t="shared" si="2"/>
        <v>7.2118839999999462E-3</v>
      </c>
      <c r="H49" s="12">
        <f t="shared" si="2"/>
        <v>8.6535860000001019E-3</v>
      </c>
      <c r="I49" s="12">
        <f t="shared" si="2"/>
        <v>6.6895280000003332E-3</v>
      </c>
      <c r="J49" s="12">
        <f t="shared" si="2"/>
        <v>1.0169036000000631E-2</v>
      </c>
      <c r="K49" s="12">
        <f t="shared" si="2"/>
        <v>1.7457026000000653E-2</v>
      </c>
      <c r="L49" s="12">
        <f t="shared" si="2"/>
        <v>2.427218300000078E-2</v>
      </c>
      <c r="M49" s="12">
        <f t="shared" si="2"/>
        <v>6.6253613999998962E-2</v>
      </c>
      <c r="N49" s="12">
        <f t="shared" si="2"/>
        <v>6.1224291000003817E-2</v>
      </c>
      <c r="O49" s="12">
        <f t="shared" si="2"/>
        <v>8.2037954000000468E-2</v>
      </c>
      <c r="P49" s="12">
        <f t="shared" si="2"/>
        <v>5.7802209999998411E-2</v>
      </c>
      <c r="Q49" s="12">
        <f t="shared" si="2"/>
        <v>6.5513987999999301E-2</v>
      </c>
      <c r="R49" s="12">
        <f t="shared" si="2"/>
        <v>6.9063612400004359E-2</v>
      </c>
      <c r="S49" s="12">
        <f t="shared" si="2"/>
        <v>6.7031873400001274E-2</v>
      </c>
      <c r="T49" s="12">
        <f t="shared" si="2"/>
        <v>8.0602667999997379E-2</v>
      </c>
      <c r="U49" s="12">
        <f t="shared" si="2"/>
        <v>4.9206614999999232E-2</v>
      </c>
      <c r="V49" s="12">
        <f t="shared" si="2"/>
        <v>3.6966932000002117E-2</v>
      </c>
      <c r="W49" s="12">
        <f t="shared" si="2"/>
        <v>3.9834584999999478E-2</v>
      </c>
      <c r="X49" s="12">
        <f t="shared" si="2"/>
        <v>5.1161119999999727E-2</v>
      </c>
      <c r="Y49" s="12">
        <f t="shared" si="2"/>
        <v>3.3638819000000098E-2</v>
      </c>
      <c r="Z49" s="11">
        <f t="shared" si="2"/>
        <v>5.3345629999999034E-2</v>
      </c>
      <c r="AA49" s="10"/>
      <c r="AB49" s="60"/>
    </row>
    <row r="50" spans="2:28" ht="13.5" thickTop="1" thickBot="1" x14ac:dyDescent="0.3">
      <c r="AB50" s="60"/>
    </row>
    <row r="51" spans="2:28" ht="14.5" thickTop="1" x14ac:dyDescent="0.3">
      <c r="B51" s="57">
        <v>400129000</v>
      </c>
      <c r="C51" s="54">
        <f>DataSummary40012900!B$2</f>
        <v>1996</v>
      </c>
      <c r="D51" s="55">
        <f>DataSummary40012900!C$2</f>
        <v>1997</v>
      </c>
      <c r="E51" s="55">
        <f>DataSummary40012900!D$2</f>
        <v>1998</v>
      </c>
      <c r="F51" s="55">
        <f>DataSummary40012900!E$2</f>
        <v>1999</v>
      </c>
      <c r="G51" s="55">
        <f>DataSummary40012900!F$2</f>
        <v>2000</v>
      </c>
      <c r="H51" s="55">
        <f>DataSummary40012900!G$2</f>
        <v>2001</v>
      </c>
      <c r="I51" s="55">
        <f>DataSummary40012900!H$2</f>
        <v>2002</v>
      </c>
      <c r="J51" s="55">
        <f>DataSummary40012900!I$2</f>
        <v>2003</v>
      </c>
      <c r="K51" s="55">
        <f>DataSummary40012900!J$2</f>
        <v>2004</v>
      </c>
      <c r="L51" s="55">
        <f>DataSummary40012900!K$2</f>
        <v>2005</v>
      </c>
      <c r="M51" s="55">
        <f>DataSummary40012900!L$2</f>
        <v>2006</v>
      </c>
      <c r="N51" s="55">
        <f>DataSummary40012900!M$2</f>
        <v>2007</v>
      </c>
      <c r="O51" s="55">
        <f>DataSummary40012900!N$2</f>
        <v>2008</v>
      </c>
      <c r="P51" s="55">
        <f>DataSummary40012900!O$2</f>
        <v>2009</v>
      </c>
      <c r="Q51" s="55">
        <f>DataSummary40012900!P$2</f>
        <v>2010</v>
      </c>
      <c r="R51" s="55">
        <f>DataSummary40012900!Q$2</f>
        <v>2011</v>
      </c>
      <c r="S51" s="55">
        <f>DataSummary40012900!R$2</f>
        <v>2012</v>
      </c>
      <c r="T51" s="55">
        <f>DataSummary40012900!S$2</f>
        <v>2013</v>
      </c>
      <c r="U51" s="55">
        <f>DataSummary40012900!T$2</f>
        <v>2014</v>
      </c>
      <c r="V51" s="55">
        <f>DataSummary40012900!U$2</f>
        <v>2015</v>
      </c>
      <c r="W51" s="55">
        <f>DataSummary40012900!V$2</f>
        <v>2016</v>
      </c>
      <c r="X51" s="55">
        <f>DataSummary40012900!W$2</f>
        <v>2017</v>
      </c>
      <c r="Y51" s="55">
        <f>DataSummary40012900!X$2</f>
        <v>2018</v>
      </c>
      <c r="Z51" s="56">
        <f>DataSummary40012900!Y$2</f>
        <v>2019</v>
      </c>
      <c r="AA51" s="10"/>
      <c r="AB51" s="60"/>
    </row>
    <row r="52" spans="2:28" ht="14" x14ac:dyDescent="0.3">
      <c r="B52" s="22" t="s">
        <v>11</v>
      </c>
      <c r="C52" s="52">
        <f>1/1000*DataSummary40012900!B$1</f>
        <v>0.789691013</v>
      </c>
      <c r="D52" s="53">
        <f>1/1000*DataSummary40012900!C$1</f>
        <v>0.70338322399999997</v>
      </c>
      <c r="E52" s="53">
        <f>1/1000*DataSummary40012900!D$1</f>
        <v>0.51608261500000008</v>
      </c>
      <c r="F52" s="53">
        <f>1/1000*DataSummary40012900!E$1</f>
        <v>0.46575873699999992</v>
      </c>
      <c r="G52" s="20">
        <f>1/1000*DataSummary40012900!F$1</f>
        <v>0.66296264899999979</v>
      </c>
      <c r="H52" s="20">
        <f>1/1000*DataSummary40012900!G$1</f>
        <v>0.60235106100000013</v>
      </c>
      <c r="I52" s="20">
        <f>1/1000*DataSummary40012900!H$1</f>
        <v>0.85401972700000006</v>
      </c>
      <c r="J52" s="20">
        <f>1/1000*DataSummary40012900!I$1</f>
        <v>1.3579476519999998</v>
      </c>
      <c r="K52" s="20">
        <f>1/1000*DataSummary40012900!J$1</f>
        <v>1.845871222</v>
      </c>
      <c r="L52" s="20">
        <f>1/1000*DataSummary40012900!K$1</f>
        <v>2.3309813890000002</v>
      </c>
      <c r="M52" s="20">
        <f>1/1000*DataSummary40012900!L$1</f>
        <v>3.2289422569999999</v>
      </c>
      <c r="N52" s="20">
        <f>1/1000*DataSummary40012900!M$1</f>
        <v>1.6819252699999998</v>
      </c>
      <c r="O52" s="20">
        <f>1/1000*DataSummary40012900!N$1</f>
        <v>2.0083000859999998</v>
      </c>
      <c r="P52" s="20">
        <f>1/1000*DataSummary40012900!O$1</f>
        <v>1.3756727649999998</v>
      </c>
      <c r="Q52" s="20">
        <f>1/1000*DataSummary40012900!P$1</f>
        <v>2.266400354</v>
      </c>
      <c r="R52" s="20">
        <f>1/1000*DataSummary40012900!Q$1</f>
        <v>2.6396787446000003</v>
      </c>
      <c r="S52" s="20">
        <f>1/1000*DataSummary40012900!R$1</f>
        <v>0.96108047919999984</v>
      </c>
      <c r="T52" s="20">
        <f>1/1000*DataSummary40012900!S$1</f>
        <v>0.71037895399999995</v>
      </c>
      <c r="U52" s="20">
        <f>1/1000*DataSummary40012900!T$1</f>
        <v>0.53557318099999995</v>
      </c>
      <c r="V52" s="20">
        <f>1/1000*DataSummary40012900!U$1</f>
        <v>0.44471610400000006</v>
      </c>
      <c r="W52" s="20">
        <f>1/1000*DataSummary40012900!V$1</f>
        <v>0.37427083799999999</v>
      </c>
      <c r="X52" s="20">
        <f>1/1000*DataSummary40012900!W$1</f>
        <v>0.65145904999999993</v>
      </c>
      <c r="Y52" s="20">
        <f>1/1000*DataSummary40012900!X$1</f>
        <v>0.45121953599999998</v>
      </c>
      <c r="Z52" s="19">
        <f>1/1000*DataSummary40012900!Y$1</f>
        <v>0.41981516699999999</v>
      </c>
      <c r="AA52" s="10"/>
      <c r="AB52" s="60"/>
    </row>
    <row r="53" spans="2:28" x14ac:dyDescent="0.25">
      <c r="B53" s="18" t="s">
        <v>80</v>
      </c>
      <c r="C53" s="17">
        <f>1/1000*DataSummary40012900!B$8</f>
        <v>0</v>
      </c>
      <c r="D53" s="16">
        <f>1/1000*DataSummary40012900!C$8</f>
        <v>0</v>
      </c>
      <c r="E53" s="16">
        <f>1/1000*DataSummary40012900!D$8</f>
        <v>0</v>
      </c>
      <c r="F53" s="16">
        <f>1/1000*DataSummary40012900!E$8</f>
        <v>0</v>
      </c>
      <c r="G53" s="16">
        <f>1/1000*DataSummary40012900!F$8</f>
        <v>1.560765E-3</v>
      </c>
      <c r="H53" s="16">
        <f>1/1000*DataSummary40012900!G$8</f>
        <v>9.0553509999999997E-3</v>
      </c>
      <c r="I53" s="16">
        <f>1/1000*DataSummary40012900!H$8</f>
        <v>2.7674501000000001E-2</v>
      </c>
      <c r="J53" s="16">
        <f>1/1000*DataSummary40012900!I$8</f>
        <v>3.3560200000000005E-2</v>
      </c>
      <c r="K53" s="16">
        <f>1/1000*DataSummary40012900!J$8</f>
        <v>3.6931376000000002E-2</v>
      </c>
      <c r="L53" s="16">
        <f>1/1000*DataSummary40012900!K$8</f>
        <v>3.4722046999999999E-2</v>
      </c>
      <c r="M53" s="16">
        <f>1/1000*DataSummary40012900!L$8</f>
        <v>4.3121601999999995E-2</v>
      </c>
      <c r="N53" s="16">
        <f>1/1000*DataSummary40012900!M$8</f>
        <v>4.0683853999999998E-2</v>
      </c>
      <c r="O53" s="16">
        <f>1/1000*DataSummary40012900!N$8</f>
        <v>3.1121648999999998E-2</v>
      </c>
      <c r="P53" s="16">
        <f>1/1000*DataSummary40012900!O$8</f>
        <v>4.8615055999999997E-2</v>
      </c>
      <c r="Q53" s="16">
        <f>1/1000*DataSummary40012900!P$8</f>
        <v>8.1295975999999992E-2</v>
      </c>
      <c r="R53" s="16">
        <f>1/1000*DataSummary40012900!Q$8</f>
        <v>0.19046848699999999</v>
      </c>
      <c r="S53" s="16">
        <f>1/1000*DataSummary40012900!R$8</f>
        <v>0.16582555600000001</v>
      </c>
      <c r="T53" s="16">
        <f>1/1000*DataSummary40012900!S$8</f>
        <v>0.16556115599999999</v>
      </c>
      <c r="U53" s="16">
        <f>1/1000*DataSummary40012900!T$8</f>
        <v>0.12630780799999999</v>
      </c>
      <c r="V53" s="16">
        <f>1/1000*DataSummary40012900!U$8</f>
        <v>0.13718069199999999</v>
      </c>
      <c r="W53" s="16">
        <f>1/1000*DataSummary40012900!V$8</f>
        <v>0.132759828</v>
      </c>
      <c r="X53" s="16">
        <f>1/1000*DataSummary40012900!W$8</f>
        <v>0.202134391</v>
      </c>
      <c r="Y53" s="16">
        <f>1/1000*DataSummary40012900!X$8</f>
        <v>0.175468602</v>
      </c>
      <c r="Z53" s="15">
        <f>1/1000*DataSummary40012900!Y$8</f>
        <v>0.19110358199999999</v>
      </c>
      <c r="AA53" s="10"/>
      <c r="AB53" s="59" t="str">
        <f>DataSummary40012900!A$8</f>
        <v>Cambodia</v>
      </c>
    </row>
    <row r="54" spans="2:28" x14ac:dyDescent="0.25">
      <c r="B54" s="18" t="s">
        <v>72</v>
      </c>
      <c r="C54" s="17">
        <f>1/1000*DataSummary40012900!B$11</f>
        <v>9.2369950000000006E-2</v>
      </c>
      <c r="D54" s="16">
        <f>1/1000*DataSummary40012900!C$11</f>
        <v>4.7701634999999999E-2</v>
      </c>
      <c r="E54" s="16">
        <f>1/1000*DataSummary40012900!D$11</f>
        <v>3.2523534E-2</v>
      </c>
      <c r="F54" s="16">
        <f>1/1000*DataSummary40012900!E$11</f>
        <v>1.9972672E-2</v>
      </c>
      <c r="G54" s="16">
        <f>1/1000*DataSummary40012900!F$11</f>
        <v>1.9817946999999999E-2</v>
      </c>
      <c r="H54" s="16">
        <f>1/1000*DataSummary40012900!G$11</f>
        <v>1.8174028000000002E-2</v>
      </c>
      <c r="I54" s="16">
        <f>1/1000*DataSummary40012900!H$11</f>
        <v>2.6328789000000002E-2</v>
      </c>
      <c r="J54" s="16">
        <f>1/1000*DataSummary40012900!I$11</f>
        <v>3.3430056999999999E-2</v>
      </c>
      <c r="K54" s="16">
        <f>1/1000*DataSummary40012900!J$11</f>
        <v>4.6776204000000002E-2</v>
      </c>
      <c r="L54" s="16">
        <f>1/1000*DataSummary40012900!K$11</f>
        <v>6.9733915999999993E-2</v>
      </c>
      <c r="M54" s="16">
        <f>1/1000*DataSummary40012900!L$11</f>
        <v>0.10728282</v>
      </c>
      <c r="N54" s="16">
        <f>1/1000*DataSummary40012900!M$11</f>
        <v>0.11954025</v>
      </c>
      <c r="O54" s="16">
        <f>1/1000*DataSummary40012900!N$11</f>
        <v>0.16736860299999998</v>
      </c>
      <c r="P54" s="16">
        <f>1/1000*DataSummary40012900!O$11</f>
        <v>0.107507858</v>
      </c>
      <c r="Q54" s="16">
        <f>1/1000*DataSummary40012900!P$11</f>
        <v>0.202961905</v>
      </c>
      <c r="R54" s="16">
        <f>1/1000*DataSummary40012900!Q$11</f>
        <v>0.125204221</v>
      </c>
      <c r="S54" s="16">
        <f>1/1000*DataSummary40012900!R$11</f>
        <v>6.5761541999999992E-2</v>
      </c>
      <c r="T54" s="16">
        <f>1/1000*DataSummary40012900!S$11</f>
        <v>5.4886229999999998E-3</v>
      </c>
      <c r="U54" s="16">
        <f>1/1000*DataSummary40012900!T$11</f>
        <v>1.3908380000000001E-3</v>
      </c>
      <c r="V54" s="16">
        <f>1/1000*DataSummary40012900!U$11</f>
        <v>6.4509699999999997E-4</v>
      </c>
      <c r="W54" s="16">
        <f>1/1000*DataSummary40012900!V$11</f>
        <v>2.2628919000000001E-2</v>
      </c>
      <c r="X54" s="16">
        <f>1/1000*DataSummary40012900!W$11</f>
        <v>8.6353568999999991E-2</v>
      </c>
      <c r="Y54" s="16">
        <f>1/1000*DataSummary40012900!X$11</f>
        <v>2.4846020999999999E-2</v>
      </c>
      <c r="Z54" s="15">
        <f>1/1000*DataSummary40012900!Y$11</f>
        <v>5.5044282999999999E-2</v>
      </c>
      <c r="AA54" s="10"/>
      <c r="AB54" s="58" t="str">
        <f>DataSummary40012900!A$11</f>
        <v>Côte d'Ivoire</v>
      </c>
    </row>
    <row r="55" spans="2:28" x14ac:dyDescent="0.25">
      <c r="B55" s="18" t="s">
        <v>24</v>
      </c>
      <c r="C55" s="17">
        <f>1/1000*DataSummary40012900!B$26</f>
        <v>3.3815821000000003E-2</v>
      </c>
      <c r="D55" s="16">
        <f>1/1000*DataSummary40012900!C$26</f>
        <v>2.5001131999999999E-2</v>
      </c>
      <c r="E55" s="16">
        <f>1/1000*DataSummary40012900!D$26</f>
        <v>1.4248031E-2</v>
      </c>
      <c r="F55" s="16">
        <f>1/1000*DataSummary40012900!E$26</f>
        <v>1.1756087E-2</v>
      </c>
      <c r="G55" s="16">
        <f>1/1000*DataSummary40012900!F$26</f>
        <v>1.4290082000000001E-2</v>
      </c>
      <c r="H55" s="16">
        <f>1/1000*DataSummary40012900!G$26</f>
        <v>1.3210538999999999E-2</v>
      </c>
      <c r="I55" s="16">
        <f>1/1000*DataSummary40012900!H$26</f>
        <v>1.8159132000000001E-2</v>
      </c>
      <c r="J55" s="16">
        <f>1/1000*DataSummary40012900!I$26</f>
        <v>3.2779748999999997E-2</v>
      </c>
      <c r="K55" s="16">
        <f>1/1000*DataSummary40012900!J$26</f>
        <v>3.4487598000000001E-2</v>
      </c>
      <c r="L55" s="16">
        <f>1/1000*DataSummary40012900!K$26</f>
        <v>3.6508473999999999E-2</v>
      </c>
      <c r="M55" s="16">
        <f>1/1000*DataSummary40012900!L$26</f>
        <v>4.6463656999999998E-2</v>
      </c>
      <c r="N55" s="16">
        <f>1/1000*DataSummary40012900!M$26</f>
        <v>4.0122723999999999E-2</v>
      </c>
      <c r="O55" s="16">
        <f>1/1000*DataSummary40012900!N$26</f>
        <v>5.2299890000000002E-2</v>
      </c>
      <c r="P55" s="16">
        <f>1/1000*DataSummary40012900!O$26</f>
        <v>2.4465905E-2</v>
      </c>
      <c r="Q55" s="16">
        <f>1/1000*DataSummary40012900!P$26</f>
        <v>5.3367629E-2</v>
      </c>
      <c r="R55" s="16">
        <f>1/1000*DataSummary40012900!Q$26</f>
        <v>7.7499916000000002E-2</v>
      </c>
      <c r="S55" s="16">
        <f>1/1000*DataSummary40012900!R$26</f>
        <v>4.5345546E-2</v>
      </c>
      <c r="T55" s="16">
        <f>1/1000*DataSummary40012900!S$26</f>
        <v>3.5491915999999998E-2</v>
      </c>
      <c r="U55" s="16">
        <f>1/1000*DataSummary40012900!T$26</f>
        <v>5.6593177000000001E-2</v>
      </c>
      <c r="V55" s="16">
        <f>1/1000*DataSummary40012900!U$26</f>
        <v>4.9033718999999996E-2</v>
      </c>
      <c r="W55" s="16">
        <f>1/1000*DataSummary40012900!V$26</f>
        <v>3.3600477999999996E-2</v>
      </c>
      <c r="X55" s="16">
        <f>1/1000*DataSummary40012900!W$26</f>
        <v>6.7509905000000009E-2</v>
      </c>
      <c r="Y55" s="16">
        <f>1/1000*DataSummary40012900!X$26</f>
        <v>5.0569006999999999E-2</v>
      </c>
      <c r="Z55" s="15">
        <f>1/1000*DataSummary40012900!Y$26</f>
        <v>5.6837168E-2</v>
      </c>
      <c r="AA55" s="10"/>
      <c r="AB55" s="58" t="str">
        <f>DataSummary40012900!A$26</f>
        <v>Philippines</v>
      </c>
    </row>
    <row r="56" spans="2:28" x14ac:dyDescent="0.25">
      <c r="B56" s="18" t="s">
        <v>48</v>
      </c>
      <c r="C56" s="17">
        <f>1/1000*DataSummary40012900!B$27</f>
        <v>2.7298211999999999E-2</v>
      </c>
      <c r="D56" s="16">
        <f>1/1000*DataSummary40012900!C$27</f>
        <v>3.2367906000000002E-2</v>
      </c>
      <c r="E56" s="16">
        <f>1/1000*DataSummary40012900!D$27</f>
        <v>1.5233288000000001E-2</v>
      </c>
      <c r="F56" s="16">
        <f>1/1000*DataSummary40012900!E$27</f>
        <v>1.1377623999999999E-2</v>
      </c>
      <c r="G56" s="16">
        <f>1/1000*DataSummary40012900!F$27</f>
        <v>1.0182722999999999E-2</v>
      </c>
      <c r="H56" s="16">
        <f>1/1000*DataSummary40012900!G$27</f>
        <v>6.4981290000000001E-3</v>
      </c>
      <c r="I56" s="16">
        <f>1/1000*DataSummary40012900!H$27</f>
        <v>3.1779500000000001E-3</v>
      </c>
      <c r="J56" s="16">
        <f>1/1000*DataSummary40012900!I$27</f>
        <v>1.7891476E-2</v>
      </c>
      <c r="K56" s="16">
        <f>1/1000*DataSummary40012900!J$27</f>
        <v>6.4521828000000003E-2</v>
      </c>
      <c r="L56" s="16">
        <f>1/1000*DataSummary40012900!K$27</f>
        <v>4.2592081000000004E-2</v>
      </c>
      <c r="M56" s="16">
        <f>1/1000*DataSummary40012900!L$27</f>
        <v>6.1666710000000003E-3</v>
      </c>
      <c r="N56" s="16">
        <f>1/1000*DataSummary40012900!M$27</f>
        <v>8.2550000000000001E-5</v>
      </c>
      <c r="O56" s="16">
        <f>1/1000*DataSummary40012900!N$27</f>
        <v>7.2683399999999999E-4</v>
      </c>
      <c r="P56" s="16">
        <f>1/1000*DataSummary40012900!O$27</f>
        <v>5.9360999999999996E-5</v>
      </c>
      <c r="Q56" s="16">
        <f>1/1000*DataSummary40012900!P$27</f>
        <v>2.8170999999999998E-5</v>
      </c>
      <c r="R56" s="16">
        <f>1/1000*DataSummary40012900!Q$27</f>
        <v>9.6487999999999988E-5</v>
      </c>
      <c r="S56" s="16">
        <f>1/1000*DataSummary40012900!R$27</f>
        <v>4.8277999999999994E-5</v>
      </c>
      <c r="T56" s="16">
        <f>1/1000*DataSummary40012900!S$27</f>
        <v>5.0783399999999998E-4</v>
      </c>
      <c r="U56" s="16">
        <f>1/1000*DataSummary40012900!T$27</f>
        <v>1.4685000000000001E-5</v>
      </c>
      <c r="V56" s="16">
        <f>1/1000*DataSummary40012900!U$27</f>
        <v>6.3675999999999991E-5</v>
      </c>
      <c r="W56" s="16">
        <f>1/1000*DataSummary40012900!V$27</f>
        <v>5.7679999999999997E-6</v>
      </c>
      <c r="X56" s="16">
        <f>1/1000*DataSummary40012900!W$27</f>
        <v>1.0557599999999999E-4</v>
      </c>
      <c r="Y56" s="16">
        <f>1/1000*DataSummary40012900!X$27</f>
        <v>1.0536E-5</v>
      </c>
      <c r="Z56" s="15">
        <f>1/1000*DataSummary40012900!Y$27</f>
        <v>6.2456700000000003E-4</v>
      </c>
      <c r="AA56" s="10"/>
      <c r="AB56" s="58" t="str">
        <f>DataSummary40012900!A$27</f>
        <v>Singapore</v>
      </c>
    </row>
    <row r="57" spans="2:28" x14ac:dyDescent="0.25">
      <c r="B57" s="18" t="s">
        <v>78</v>
      </c>
      <c r="C57" s="17">
        <f>1/1000*DataSummary40012900!B$28</f>
        <v>0</v>
      </c>
      <c r="D57" s="16">
        <f>1/1000*DataSummary40012900!C$28</f>
        <v>0</v>
      </c>
      <c r="E57" s="16">
        <f>1/1000*DataSummary40012900!D$28</f>
        <v>0</v>
      </c>
      <c r="F57" s="16">
        <f>1/1000*DataSummary40012900!E$28</f>
        <v>2.1541691000000002E-2</v>
      </c>
      <c r="G57" s="16">
        <f>1/1000*DataSummary40012900!F$28</f>
        <v>2.0911802E-2</v>
      </c>
      <c r="H57" s="16">
        <f>1/1000*DataSummary40012900!G$28</f>
        <v>1.7534116000000002E-2</v>
      </c>
      <c r="I57" s="16">
        <f>1/1000*DataSummary40012900!H$28</f>
        <v>1.4913333000000001E-2</v>
      </c>
      <c r="J57" s="16">
        <f>1/1000*DataSummary40012900!I$28</f>
        <v>2.1363927000000001E-2</v>
      </c>
      <c r="K57" s="16">
        <f>1/1000*DataSummary40012900!J$28</f>
        <v>2.6178897E-2</v>
      </c>
      <c r="L57" s="16">
        <f>1/1000*DataSummary40012900!K$28</f>
        <v>2.7309092E-2</v>
      </c>
      <c r="M57" s="16">
        <f>1/1000*DataSummary40012900!L$28</f>
        <v>4.3811640999999998E-2</v>
      </c>
      <c r="N57" s="16">
        <f>1/1000*DataSummary40012900!M$28</f>
        <v>5.3233726999999995E-2</v>
      </c>
      <c r="O57" s="16">
        <f>1/1000*DataSummary40012900!N$28</f>
        <v>5.4817066999999997E-2</v>
      </c>
      <c r="P57" s="16">
        <f>1/1000*DataSummary40012900!O$28</f>
        <v>3.6515428999999995E-2</v>
      </c>
      <c r="Q57" s="16">
        <f>1/1000*DataSummary40012900!P$28</f>
        <v>7.9821824999999985E-2</v>
      </c>
      <c r="R57" s="16">
        <f>1/1000*DataSummary40012900!Q$28</f>
        <v>0.12086936700000001</v>
      </c>
      <c r="S57" s="16">
        <f>1/1000*DataSummary40012900!R$28</f>
        <v>6.5572172999999997E-2</v>
      </c>
      <c r="T57" s="16">
        <f>1/1000*DataSummary40012900!S$28</f>
        <v>4.9801133000000004E-2</v>
      </c>
      <c r="U57" s="16">
        <f>1/1000*DataSummary40012900!T$28</f>
        <v>3.6122420000000002E-2</v>
      </c>
      <c r="V57" s="16">
        <f>1/1000*DataSummary40012900!U$28</f>
        <v>2.3403724999999997E-2</v>
      </c>
      <c r="W57" s="16">
        <f>1/1000*DataSummary40012900!V$28</f>
        <v>2.6495075999999999E-2</v>
      </c>
      <c r="X57" s="16">
        <f>1/1000*DataSummary40012900!W$28</f>
        <v>2.3358072000000001E-2</v>
      </c>
      <c r="Y57" s="16">
        <f>1/1000*DataSummary40012900!X$28</f>
        <v>0</v>
      </c>
      <c r="Z57" s="15">
        <f>1/1000*DataSummary40012900!Y$28</f>
        <v>0</v>
      </c>
      <c r="AA57" s="10"/>
      <c r="AB57" s="59" t="str">
        <f>DataSummary40012900!A$28</f>
        <v>Sri Lanka</v>
      </c>
    </row>
    <row r="58" spans="2:28" x14ac:dyDescent="0.25">
      <c r="B58" s="18" t="s">
        <v>74</v>
      </c>
      <c r="C58" s="17">
        <f>1/1000*DataSummary40012900!B$30</f>
        <v>0.49744084599999999</v>
      </c>
      <c r="D58" s="16">
        <f>1/1000*DataSummary40012900!C$30</f>
        <v>0.48878103999999994</v>
      </c>
      <c r="E58" s="16">
        <f>1/1000*DataSummary40012900!D$30</f>
        <v>0.37262889399999999</v>
      </c>
      <c r="F58" s="16">
        <f>1/1000*DataSummary40012900!E$30</f>
        <v>0.34008428699999999</v>
      </c>
      <c r="G58" s="63">
        <f>1/1000*DataSummary40012900!F$30</f>
        <v>0.5489499109999999</v>
      </c>
      <c r="H58" s="63">
        <f>1/1000*DataSummary40012900!G$30</f>
        <v>0.48807575199999997</v>
      </c>
      <c r="I58" s="63">
        <f>1/1000*DataSummary40012900!H$30</f>
        <v>0.62791734399999999</v>
      </c>
      <c r="J58" s="63">
        <f>1/1000*DataSummary40012900!I$30</f>
        <v>1.0441708839999999</v>
      </c>
      <c r="K58" s="63">
        <f>1/1000*DataSummary40012900!J$30</f>
        <v>1.3717233219999998</v>
      </c>
      <c r="L58" s="63">
        <f>1/1000*DataSummary40012900!K$30</f>
        <v>1.602825556</v>
      </c>
      <c r="M58" s="63">
        <f>1/1000*DataSummary40012900!L$30</f>
        <v>2.2585106869999998</v>
      </c>
      <c r="N58" s="16">
        <f>1/1000*DataSummary40012900!M$30</f>
        <v>0.64104760399999994</v>
      </c>
      <c r="O58" s="16">
        <f>1/1000*DataSummary40012900!N$30</f>
        <v>0.60670941199999995</v>
      </c>
      <c r="P58" s="16">
        <f>1/1000*DataSummary40012900!O$30</f>
        <v>0.36830890899999996</v>
      </c>
      <c r="Q58" s="16">
        <f>1/1000*DataSummary40012900!P$30</f>
        <v>0.63736019399999999</v>
      </c>
      <c r="R58" s="16">
        <f>1/1000*DataSummary40012900!Q$30</f>
        <v>0.64727728500000004</v>
      </c>
      <c r="S58" s="16">
        <f>1/1000*DataSummary40012900!R$30</f>
        <v>0.31827445199999999</v>
      </c>
      <c r="T58" s="16">
        <f>1/1000*DataSummary40012900!S$30</f>
        <v>0.25603283599999999</v>
      </c>
      <c r="U58" s="16">
        <f>1/1000*DataSummary40012900!T$30</f>
        <v>0.17034445199999998</v>
      </c>
      <c r="V58" s="16">
        <f>1/1000*DataSummary40012900!U$30</f>
        <v>0.10949705999999999</v>
      </c>
      <c r="W58" s="16">
        <f>1/1000*DataSummary40012900!V$30</f>
        <v>5.2294159999999999E-2</v>
      </c>
      <c r="X58" s="16">
        <f>1/1000*DataSummary40012900!W$30</f>
        <v>0.18324861099999998</v>
      </c>
      <c r="Y58" s="16">
        <f>1/1000*DataSummary40012900!X$30</f>
        <v>0.12526354000000001</v>
      </c>
      <c r="Z58" s="15">
        <f>1/1000*DataSummary40012900!Y$30</f>
        <v>6.5957765999999987E-2</v>
      </c>
      <c r="AA58" s="10"/>
      <c r="AB58" s="58" t="str">
        <f>DataSummary40012900!A$30</f>
        <v>Thailand</v>
      </c>
    </row>
    <row r="59" spans="2:28" x14ac:dyDescent="0.25">
      <c r="B59" s="18" t="s">
        <v>56</v>
      </c>
      <c r="C59" s="17">
        <f>1/1000*DataSummary40012900!B$32</f>
        <v>1.3113026999999999E-2</v>
      </c>
      <c r="D59" s="16">
        <f>1/1000*DataSummary40012900!C$32</f>
        <v>1.2479210000000001E-2</v>
      </c>
      <c r="E59" s="16">
        <f>1/1000*DataSummary40012900!D$32</f>
        <v>1.2052057999999999E-2</v>
      </c>
      <c r="F59" s="16">
        <f>1/1000*DataSummary40012900!E$32</f>
        <v>1.5624704999999999E-2</v>
      </c>
      <c r="G59" s="16">
        <f>1/1000*DataSummary40012900!F$32</f>
        <v>1.3059318999999998E-2</v>
      </c>
      <c r="H59" s="16">
        <f>1/1000*DataSummary40012900!G$32</f>
        <v>1.235468E-2</v>
      </c>
      <c r="I59" s="16">
        <f>1/1000*DataSummary40012900!H$32</f>
        <v>1.5595715E-2</v>
      </c>
      <c r="J59" s="16">
        <f>1/1000*DataSummary40012900!I$32</f>
        <v>2.3129778E-2</v>
      </c>
      <c r="K59" s="16">
        <f>1/1000*DataSummary40012900!J$32</f>
        <v>1.7133689000000001E-2</v>
      </c>
      <c r="L59" s="16">
        <f>1/1000*DataSummary40012900!K$32</f>
        <v>1.6441813E-2</v>
      </c>
      <c r="M59" s="16">
        <f>1/1000*DataSummary40012900!L$32</f>
        <v>2.4203414999999999E-2</v>
      </c>
      <c r="N59" s="16">
        <f>1/1000*DataSummary40012900!M$32</f>
        <v>1.5899858999999999E-2</v>
      </c>
      <c r="O59" s="16">
        <f>1/1000*DataSummary40012900!N$32</f>
        <v>2.5188703999999999E-2</v>
      </c>
      <c r="P59" s="16">
        <f>1/1000*DataSummary40012900!O$32</f>
        <v>2.6028705999999999E-2</v>
      </c>
      <c r="Q59" s="16">
        <f>1/1000*DataSummary40012900!P$32</f>
        <v>4.2251323E-2</v>
      </c>
      <c r="R59" s="16">
        <f>1/1000*DataSummary40012900!Q$32</f>
        <v>4.4541913000000002E-2</v>
      </c>
      <c r="S59" s="16">
        <f>1/1000*DataSummary40012900!R$32</f>
        <v>4.7852160999999997E-2</v>
      </c>
      <c r="T59" s="16">
        <f>1/1000*DataSummary40012900!S$32</f>
        <v>3.7525773999999998E-2</v>
      </c>
      <c r="U59" s="16">
        <f>1/1000*DataSummary40012900!T$32</f>
        <v>4.7295831999999996E-2</v>
      </c>
      <c r="V59" s="16">
        <f>1/1000*DataSummary40012900!U$32</f>
        <v>3.1378441E-2</v>
      </c>
      <c r="W59" s="16">
        <f>1/1000*DataSummary40012900!V$32</f>
        <v>2.2100677999999999E-2</v>
      </c>
      <c r="X59" s="16">
        <f>1/1000*DataSummary40012900!W$32</f>
        <v>3.4178274000000002E-2</v>
      </c>
      <c r="Y59" s="16">
        <f>1/1000*DataSummary40012900!X$32</f>
        <v>3.7302315000000003E-2</v>
      </c>
      <c r="Z59" s="15">
        <f>1/1000*DataSummary40012900!Y$32</f>
        <v>1.3563861999999999E-2</v>
      </c>
      <c r="AA59" s="10"/>
      <c r="AB59" s="59" t="str">
        <f>DataSummary40012900!A$32</f>
        <v>USA</v>
      </c>
    </row>
    <row r="60" spans="2:28" x14ac:dyDescent="0.25">
      <c r="B60" s="18" t="s">
        <v>9</v>
      </c>
      <c r="C60" s="17">
        <f>1/1000*DataSummary40012900!B$33</f>
        <v>0</v>
      </c>
      <c r="D60" s="16">
        <f>1/1000*DataSummary40012900!C$33</f>
        <v>0</v>
      </c>
      <c r="E60" s="16">
        <f>1/1000*DataSummary40012900!D$33</f>
        <v>0</v>
      </c>
      <c r="F60" s="16">
        <f>1/1000*DataSummary40012900!E$33</f>
        <v>0</v>
      </c>
      <c r="G60" s="16">
        <f>1/1000*DataSummary40012900!F$33</f>
        <v>9.2999999999999997E-5</v>
      </c>
      <c r="H60" s="16">
        <f>1/1000*DataSummary40012900!G$33</f>
        <v>1.5612649999999998E-3</v>
      </c>
      <c r="I60" s="16">
        <f>1/1000*DataSummary40012900!H$33</f>
        <v>5.9535616999999999E-2</v>
      </c>
      <c r="J60" s="16">
        <f>1/1000*DataSummary40012900!I$33</f>
        <v>7.4894448000000002E-2</v>
      </c>
      <c r="K60" s="16">
        <f>1/1000*DataSummary40012900!J$33</f>
        <v>0.16121756199999998</v>
      </c>
      <c r="L60" s="16">
        <f>1/1000*DataSummary40012900!K$33</f>
        <v>0.43442077200000001</v>
      </c>
      <c r="M60" s="16">
        <f>1/1000*DataSummary40012900!L$33</f>
        <v>0.60895839299999999</v>
      </c>
      <c r="N60" s="16">
        <f>1/1000*DataSummary40012900!M$33</f>
        <v>0.66988565799999988</v>
      </c>
      <c r="O60" s="16">
        <f>1/1000*DataSummary40012900!N$33</f>
        <v>0.91669433199999995</v>
      </c>
      <c r="P60" s="16">
        <f>1/1000*DataSummary40012900!O$33</f>
        <v>0.6929374439999999</v>
      </c>
      <c r="Q60" s="16">
        <f>1/1000*DataSummary40012900!P$33</f>
        <v>1.0517634069999999</v>
      </c>
      <c r="R60" s="16">
        <f>1/1000*DataSummary40012900!Q$33</f>
        <v>1.2539601969999998</v>
      </c>
      <c r="S60" s="16">
        <f>1/1000*DataSummary40012900!R$33</f>
        <v>2.6634115999999999E-2</v>
      </c>
      <c r="T60" s="16">
        <f>1/1000*DataSummary40012900!S$33</f>
        <v>8.0725040000000012E-3</v>
      </c>
      <c r="U60" s="16">
        <f>1/1000*DataSummary40012900!T$33</f>
        <v>2.1286679999999998E-3</v>
      </c>
      <c r="V60" s="16">
        <f>1/1000*DataSummary40012900!U$33</f>
        <v>1.279496E-3</v>
      </c>
      <c r="W60" s="16">
        <f>1/1000*DataSummary40012900!V$33</f>
        <v>7.13111E-4</v>
      </c>
      <c r="X60" s="16">
        <f>1/1000*DataSummary40012900!W$33</f>
        <v>1.059356E-3</v>
      </c>
      <c r="Y60" s="16">
        <f>1/1000*DataSummary40012900!X$33</f>
        <v>7.4406500000000003E-4</v>
      </c>
      <c r="Z60" s="15">
        <f>1/1000*DataSummary40012900!Y$33</f>
        <v>4.2029699999999998E-4</v>
      </c>
      <c r="AA60" s="10"/>
      <c r="AB60" s="58" t="str">
        <f>DataSummary40012900!A$33</f>
        <v>Viet Nam</v>
      </c>
    </row>
    <row r="61" spans="2:28" ht="13" thickBot="1" x14ac:dyDescent="0.3">
      <c r="B61" s="14" t="s">
        <v>8</v>
      </c>
      <c r="C61" s="13">
        <f t="shared" ref="C61:Z61" si="3">C52-SUM(C53:C60)</f>
        <v>0.12565315700000002</v>
      </c>
      <c r="D61" s="12">
        <f t="shared" si="3"/>
        <v>9.7052301000000063E-2</v>
      </c>
      <c r="E61" s="12">
        <f t="shared" si="3"/>
        <v>6.9396810000000086E-2</v>
      </c>
      <c r="F61" s="12">
        <f t="shared" si="3"/>
        <v>4.5401670999999921E-2</v>
      </c>
      <c r="G61" s="12">
        <f t="shared" si="3"/>
        <v>3.409709999999988E-2</v>
      </c>
      <c r="H61" s="12">
        <f t="shared" si="3"/>
        <v>3.5887201000000202E-2</v>
      </c>
      <c r="I61" s="12">
        <f t="shared" si="3"/>
        <v>6.0717346000000116E-2</v>
      </c>
      <c r="J61" s="12">
        <f t="shared" si="3"/>
        <v>7.6727132999999892E-2</v>
      </c>
      <c r="K61" s="12">
        <f t="shared" si="3"/>
        <v>8.6900746000000195E-2</v>
      </c>
      <c r="L61" s="12">
        <f t="shared" si="3"/>
        <v>6.64276380000004E-2</v>
      </c>
      <c r="M61" s="12">
        <f t="shared" si="3"/>
        <v>9.0423370999999975E-2</v>
      </c>
      <c r="N61" s="12">
        <f t="shared" si="3"/>
        <v>0.10142904400000008</v>
      </c>
      <c r="O61" s="12">
        <f t="shared" si="3"/>
        <v>0.15337359499999992</v>
      </c>
      <c r="P61" s="12">
        <f t="shared" si="3"/>
        <v>7.123409699999983E-2</v>
      </c>
      <c r="Q61" s="12">
        <f t="shared" si="3"/>
        <v>0.11754992400000042</v>
      </c>
      <c r="R61" s="12">
        <f t="shared" si="3"/>
        <v>0.17976087060000046</v>
      </c>
      <c r="S61" s="12">
        <f t="shared" si="3"/>
        <v>0.22576665519999983</v>
      </c>
      <c r="T61" s="12">
        <f t="shared" si="3"/>
        <v>0.15189717799999991</v>
      </c>
      <c r="U61" s="12">
        <f t="shared" si="3"/>
        <v>9.5375301000000023E-2</v>
      </c>
      <c r="V61" s="12">
        <f t="shared" si="3"/>
        <v>9.22341980000001E-2</v>
      </c>
      <c r="W61" s="12">
        <f t="shared" si="3"/>
        <v>8.3672820000000037E-2</v>
      </c>
      <c r="X61" s="12">
        <f t="shared" si="3"/>
        <v>5.3511296000000041E-2</v>
      </c>
      <c r="Y61" s="12">
        <f t="shared" si="3"/>
        <v>3.701544999999995E-2</v>
      </c>
      <c r="Z61" s="11">
        <f t="shared" si="3"/>
        <v>3.6263641999999985E-2</v>
      </c>
      <c r="AA61" s="10"/>
      <c r="AB61" s="3"/>
    </row>
    <row r="62" spans="2:28" ht="13" thickTop="1" x14ac:dyDescent="0.25"/>
  </sheetData>
  <sortState xmlns:xlrd2="http://schemas.microsoft.com/office/spreadsheetml/2017/richdata2" ref="B54:AB57">
    <sortCondition ref="B54:B57"/>
  </sortState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2A1E66-E0AA-4637-B102-B99B448CD90B}">
  <dimension ref="A1:AJ27"/>
  <sheetViews>
    <sheetView workbookViewId="0">
      <pane xSplit="2" ySplit="2" topLeftCell="E3" activePane="bottomRight" state="frozen"/>
      <selection activeCell="N9" sqref="N9"/>
      <selection pane="topRight" activeCell="N9" sqref="N9"/>
      <selection pane="bottomLeft" activeCell="N9" sqref="N9"/>
      <selection pane="bottomRight" activeCell="N9" sqref="N9"/>
    </sheetView>
  </sheetViews>
  <sheetFormatPr defaultRowHeight="13" x14ac:dyDescent="0.3"/>
  <cols>
    <col min="20" max="20" width="9" style="3" customWidth="1"/>
    <col min="30" max="30" width="9" style="7" customWidth="1"/>
  </cols>
  <sheetData>
    <row r="1" spans="1:36" x14ac:dyDescent="0.3">
      <c r="A1" s="49">
        <f>'[2]2000'!EG$1</f>
        <v>400122</v>
      </c>
      <c r="D1" s="65"/>
      <c r="Q1" s="3"/>
    </row>
    <row r="2" spans="1:36" ht="12.5" x14ac:dyDescent="0.25">
      <c r="B2" t="s">
        <v>1</v>
      </c>
      <c r="C2" s="5" t="str">
        <f>'[2]2000'!EG$4</f>
        <v>EU-28</v>
      </c>
      <c r="D2" s="50" t="str">
        <f>'[2]2000'!EH$4</f>
        <v>China</v>
      </c>
      <c r="E2" s="50" t="str">
        <f>'[2]2000'!EI$4</f>
        <v>Hong Kong</v>
      </c>
      <c r="F2" s="50" t="str">
        <f>'[2]2000'!EJ$4</f>
        <v>Australia</v>
      </c>
      <c r="G2" s="50" t="str">
        <f>'[2]2000'!EK$4</f>
        <v>Brazil</v>
      </c>
      <c r="H2" s="50" t="str">
        <f>'[2]2000'!EL$4</f>
        <v>Cambodia</v>
      </c>
      <c r="I2" s="50" t="str">
        <f>'[2]2000'!EM$4</f>
        <v>Cameroon</v>
      </c>
      <c r="J2" s="50" t="str">
        <f>'[2]2000'!EN$4</f>
        <v>Canada</v>
      </c>
      <c r="K2" s="50" t="str">
        <f>'[2]2000'!EO$4</f>
        <v>Côte d'Ivoire</v>
      </c>
      <c r="L2" s="50" t="str">
        <f>'[2]2000'!EP$4</f>
        <v>Gabon</v>
      </c>
      <c r="M2" s="50" t="str">
        <f>'[2]2000'!EQ$4</f>
        <v>Ghana</v>
      </c>
      <c r="N2" s="50" t="str">
        <f>'[2]2000'!ER$4</f>
        <v>Guatemala</v>
      </c>
      <c r="O2" s="50" t="str">
        <f>'[2]2000'!ES$4</f>
        <v>Guinea</v>
      </c>
      <c r="P2" s="50" t="str">
        <f>'[2]2000'!ET$4</f>
        <v>India</v>
      </c>
      <c r="Q2" s="50" t="str">
        <f>'[2]2000'!EU$4</f>
        <v>Indonesia</v>
      </c>
      <c r="R2" s="50" t="str">
        <f>'[2]2000'!EV$4</f>
        <v>Japan</v>
      </c>
      <c r="S2" s="50" t="str">
        <f>'[2]2000'!EW$4</f>
        <v>Korea, South</v>
      </c>
      <c r="T2" s="50" t="str">
        <f>'[2]2000'!EX$4</f>
        <v>Laos</v>
      </c>
      <c r="U2" s="50" t="str">
        <f>'[2]2000'!EY$4</f>
        <v>Malawi</v>
      </c>
      <c r="V2" s="50" t="str">
        <f>'[2]2000'!EZ$4</f>
        <v>Malaysia</v>
      </c>
      <c r="W2" s="50" t="str">
        <f>'[2]2000'!FA$4</f>
        <v>Mexico</v>
      </c>
      <c r="X2" s="50" t="str">
        <f>'[2]2000'!FB$4</f>
        <v>Myanmar</v>
      </c>
      <c r="Y2" s="50" t="str">
        <f>'[2]2000'!FC$4</f>
        <v>Nigeria</v>
      </c>
      <c r="Z2" s="50" t="str">
        <f>'[2]2000'!FD$4</f>
        <v>Philippines</v>
      </c>
      <c r="AA2" s="50" t="str">
        <f>'[2]2000'!FE$4</f>
        <v>Singapore</v>
      </c>
      <c r="AB2" s="50" t="str">
        <f>'[2]2000'!FF$4</f>
        <v>Sri Lanka</v>
      </c>
      <c r="AC2" s="50" t="str">
        <f>'[2]2000'!FG$4</f>
        <v>Taiwan</v>
      </c>
      <c r="AD2" s="50" t="str">
        <f>'[2]2000'!FH$4</f>
        <v>Thailand</v>
      </c>
      <c r="AE2" s="50" t="str">
        <f>'[2]2000'!FI$4</f>
        <v>Turkey</v>
      </c>
      <c r="AF2" s="50" t="str">
        <f>'[2]2000'!FJ$4</f>
        <v>USA</v>
      </c>
      <c r="AG2" s="50" t="str">
        <f>'[2]2000'!FK$4</f>
        <v>Viet Nam</v>
      </c>
      <c r="AH2" s="50" t="str">
        <f>'[2]2000'!FL$4</f>
        <v>Rest of World</v>
      </c>
      <c r="AI2" s="5" t="str">
        <f>'[2]2000'!EG$4</f>
        <v>EU-28</v>
      </c>
      <c r="AJ2" s="61" t="str">
        <f>'[2]2000'!FN$4</f>
        <v>Intra-EU</v>
      </c>
    </row>
    <row r="3" spans="1:36" ht="12.5" x14ac:dyDescent="0.25">
      <c r="A3">
        <v>1996</v>
      </c>
      <c r="B3" s="2">
        <f>'[3]1996'!CW$3</f>
        <v>922.81924199999992</v>
      </c>
      <c r="C3" s="5">
        <f>AI3-AJ3</f>
        <v>4.2016720000000021</v>
      </c>
      <c r="D3" s="50">
        <f>'[3]1996'!EH$3</f>
        <v>3.918399</v>
      </c>
      <c r="E3" s="50">
        <f>'[3]1996'!EI$3</f>
        <v>27.282195999999999</v>
      </c>
      <c r="F3" s="50">
        <f>'[3]1996'!EJ$3</f>
        <v>0</v>
      </c>
      <c r="G3" s="50">
        <f>'[3]1996'!EK$3</f>
        <v>0</v>
      </c>
      <c r="H3" s="50">
        <f>'[3]1996'!EL$3</f>
        <v>0</v>
      </c>
      <c r="I3" s="50">
        <f>'[3]1996'!EM$3</f>
        <v>38.643205999999999</v>
      </c>
      <c r="J3" s="50">
        <f>'[3]1996'!EN$3</f>
        <v>0.12581399999999998</v>
      </c>
      <c r="K3" s="50">
        <f>'[3]1996'!EO$3</f>
        <v>19.610156</v>
      </c>
      <c r="L3" s="50">
        <f>'[3]1996'!EP$3</f>
        <v>9.6339790000000001</v>
      </c>
      <c r="M3" s="50">
        <f>'[3]1996'!EQ$3</f>
        <v>16.208013999999999</v>
      </c>
      <c r="N3" s="50">
        <f>'[3]1996'!ER$3</f>
        <v>17.036608999999999</v>
      </c>
      <c r="O3" s="50">
        <f>'[3]1996'!ES$3</f>
        <v>0</v>
      </c>
      <c r="P3" s="50">
        <f>'[3]1996'!ET$3</f>
        <v>0.50530200000000003</v>
      </c>
      <c r="Q3" s="50">
        <f>'[3]1996'!EU$3</f>
        <v>1769.41156</v>
      </c>
      <c r="R3" s="50">
        <f>'[3]1996'!EV$3</f>
        <v>2.8523999999999997E-2</v>
      </c>
      <c r="S3" s="50">
        <f>'[3]1996'!EW$3</f>
        <v>3.1926369999999999</v>
      </c>
      <c r="T3" s="50">
        <f>'[3]1996'!EX$3</f>
        <v>0</v>
      </c>
      <c r="U3" s="50">
        <f>'[3]1996'!EY$3</f>
        <v>0</v>
      </c>
      <c r="V3" s="50">
        <f>'[3]1996'!EZ$3</f>
        <v>1058.973653</v>
      </c>
      <c r="W3" s="50">
        <f>'[3]1996'!FA$3</f>
        <v>2.4381219999999999</v>
      </c>
      <c r="X3" s="50">
        <f>'[3]1996'!FB$3</f>
        <v>0</v>
      </c>
      <c r="Y3" s="50">
        <f>'[3]1996'!FC$3</f>
        <v>0.11748399999999999</v>
      </c>
      <c r="Z3" s="50">
        <f>'[3]1996'!FD$3</f>
        <v>0</v>
      </c>
      <c r="AA3" s="50">
        <f>'[3]1996'!FE$3</f>
        <v>343.73395399999998</v>
      </c>
      <c r="AB3" s="50">
        <f>'[3]1996'!FF$3</f>
        <v>0</v>
      </c>
      <c r="AC3" s="50">
        <f>'[3]1996'!FG$3</f>
        <v>0</v>
      </c>
      <c r="AD3" s="50">
        <f>'[3]1996'!FH$3</f>
        <v>2.9254729999999998</v>
      </c>
      <c r="AE3" s="50">
        <f>'[3]1996'!FI$3</f>
        <v>5.5051999999999997E-2</v>
      </c>
      <c r="AF3" s="50">
        <f>'[3]1996'!FJ$3</f>
        <v>10.38316</v>
      </c>
      <c r="AG3" s="50">
        <f>'[3]1996'!FK$3</f>
        <v>0</v>
      </c>
      <c r="AH3" s="50">
        <f>'[3]1996'!FL$3</f>
        <v>1.6384209999999999</v>
      </c>
      <c r="AI3" s="5">
        <f>'[3]1996'!EG$3</f>
        <v>32.063330000000001</v>
      </c>
      <c r="AJ3" s="61">
        <f>'[3]1996'!FN$3</f>
        <v>27.861657999999998</v>
      </c>
    </row>
    <row r="4" spans="1:36" ht="12.5" x14ac:dyDescent="0.25">
      <c r="A4">
        <f t="shared" ref="A4:A27" si="0">1+A3</f>
        <v>1997</v>
      </c>
      <c r="B4" s="2">
        <f>'[3]1997'!CW$3</f>
        <v>617.879189</v>
      </c>
      <c r="C4" s="5">
        <f t="shared" ref="C4:C27" si="1">AI4-AJ4</f>
        <v>2.3770039999999995</v>
      </c>
      <c r="D4" s="50">
        <f>'[3]1997'!EH$3</f>
        <v>0.82924199999999992</v>
      </c>
      <c r="E4" s="50">
        <f>'[3]1997'!EI$3</f>
        <v>18.471339999999998</v>
      </c>
      <c r="F4" s="50">
        <f>'[3]1997'!EJ$3</f>
        <v>1.0219999999999999E-3</v>
      </c>
      <c r="G4" s="50">
        <f>'[3]1997'!EK$3</f>
        <v>0</v>
      </c>
      <c r="H4" s="50">
        <f>'[3]1997'!EL$3</f>
        <v>0</v>
      </c>
      <c r="I4" s="50">
        <f>'[3]1997'!EM$3</f>
        <v>19.761431999999999</v>
      </c>
      <c r="J4" s="50">
        <f>'[3]1997'!EN$3</f>
        <v>0.47416999999999998</v>
      </c>
      <c r="K4" s="50">
        <f>'[3]1997'!EO$3</f>
        <v>50.329093999999998</v>
      </c>
      <c r="L4" s="50">
        <f>'[3]1997'!EP$3</f>
        <v>8.7196160000000003</v>
      </c>
      <c r="M4" s="50">
        <f>'[3]1997'!EQ$3</f>
        <v>6.0015459999999994</v>
      </c>
      <c r="N4" s="50">
        <f>'[3]1997'!ER$3</f>
        <v>14.600579999999999</v>
      </c>
      <c r="O4" s="50">
        <f>'[3]1997'!ES$3</f>
        <v>0</v>
      </c>
      <c r="P4" s="50">
        <f>'[3]1997'!ET$3</f>
        <v>0.36559999999999998</v>
      </c>
      <c r="Q4" s="50">
        <f>'[3]1997'!EU$3</f>
        <v>1402.4307389999999</v>
      </c>
      <c r="R4" s="50">
        <f>'[3]1997'!EV$3</f>
        <v>1.8232999999999999E-2</v>
      </c>
      <c r="S4" s="50">
        <f>'[3]1997'!EW$3</f>
        <v>1.576133</v>
      </c>
      <c r="T4" s="50">
        <f>'[3]1997'!EX$3</f>
        <v>0</v>
      </c>
      <c r="U4" s="50">
        <f>'[3]1997'!EY$3</f>
        <v>0</v>
      </c>
      <c r="V4" s="50">
        <f>'[3]1997'!EZ$3</f>
        <v>811.61019899999997</v>
      </c>
      <c r="W4" s="50">
        <f>'[3]1997'!FA$3</f>
        <v>1.9461629999999999</v>
      </c>
      <c r="X4" s="50">
        <f>'[3]1997'!FB$3</f>
        <v>0</v>
      </c>
      <c r="Y4" s="50">
        <f>'[3]1997'!FC$3</f>
        <v>0</v>
      </c>
      <c r="Z4" s="50">
        <f>'[3]1997'!FD$3</f>
        <v>0</v>
      </c>
      <c r="AA4" s="50">
        <f>'[3]1997'!FE$3</f>
        <v>207.46176199999999</v>
      </c>
      <c r="AB4" s="50">
        <f>'[3]1997'!FF$3</f>
        <v>0</v>
      </c>
      <c r="AC4" s="50">
        <f>'[3]1997'!FG$3</f>
        <v>0</v>
      </c>
      <c r="AD4" s="50">
        <f>'[3]1997'!FH$3</f>
        <v>2.4260839999999999</v>
      </c>
      <c r="AE4" s="50">
        <f>'[3]1997'!FI$3</f>
        <v>0.151557</v>
      </c>
      <c r="AF4" s="50">
        <f>'[3]1997'!FJ$3</f>
        <v>9.5347019999999993</v>
      </c>
      <c r="AG4" s="50">
        <f>'[3]1997'!FK$3</f>
        <v>0</v>
      </c>
      <c r="AH4" s="50">
        <f>'[3]1997'!FL$3</f>
        <v>10.927418999999999</v>
      </c>
      <c r="AI4" s="5">
        <f>'[3]1997'!EG$3</f>
        <v>42.435251999999998</v>
      </c>
      <c r="AJ4" s="61">
        <f>'[3]1997'!FN$3</f>
        <v>40.058247999999999</v>
      </c>
    </row>
    <row r="5" spans="1:36" ht="12.5" x14ac:dyDescent="0.25">
      <c r="A5">
        <f t="shared" si="0"/>
        <v>1998</v>
      </c>
      <c r="B5" s="2">
        <f>'[3]1998'!CW$3</f>
        <v>436.347531</v>
      </c>
      <c r="C5" s="5">
        <f t="shared" si="1"/>
        <v>2.9498379999999997</v>
      </c>
      <c r="D5" s="50">
        <f>'[3]1998'!EH$3</f>
        <v>0.61733799999999994</v>
      </c>
      <c r="E5" s="50">
        <f>'[3]1998'!EI$3</f>
        <v>11.880929</v>
      </c>
      <c r="F5" s="50">
        <f>'[3]1998'!EJ$3</f>
        <v>0</v>
      </c>
      <c r="G5" s="50">
        <f>'[3]1998'!EK$3</f>
        <v>0</v>
      </c>
      <c r="H5" s="50">
        <f>'[3]1998'!EL$3</f>
        <v>0</v>
      </c>
      <c r="I5" s="50">
        <f>'[3]1998'!EM$3</f>
        <v>0</v>
      </c>
      <c r="J5" s="50">
        <f>'[3]1998'!EN$3</f>
        <v>0.13886699999999999</v>
      </c>
      <c r="K5" s="50">
        <f>'[3]1998'!EO$3</f>
        <v>40.561354999999999</v>
      </c>
      <c r="L5" s="50">
        <f>'[3]1998'!EP$3</f>
        <v>6.8480109999999996</v>
      </c>
      <c r="M5" s="50">
        <f>'[3]1998'!EQ$3</f>
        <v>4.3535940000000002</v>
      </c>
      <c r="N5" s="50">
        <f>'[3]1998'!ER$3</f>
        <v>10.729398999999999</v>
      </c>
      <c r="O5" s="50">
        <f>'[3]1998'!ES$3</f>
        <v>0</v>
      </c>
      <c r="P5" s="50">
        <f>'[3]1998'!ET$3</f>
        <v>0.15939699999999998</v>
      </c>
      <c r="Q5" s="50">
        <f>'[3]1998'!EU$3</f>
        <v>1053.3329699999999</v>
      </c>
      <c r="R5" s="50">
        <f>'[3]1998'!EV$3</f>
        <v>2.3932999999999999E-2</v>
      </c>
      <c r="S5" s="50">
        <f>'[3]1998'!EW$3</f>
        <v>0.60223599999999999</v>
      </c>
      <c r="T5" s="50">
        <f>'[3]1998'!EX$3</f>
        <v>0</v>
      </c>
      <c r="U5" s="50">
        <f>'[3]1998'!EY$3</f>
        <v>0</v>
      </c>
      <c r="V5" s="50">
        <f>'[3]1998'!EZ$3</f>
        <v>585.33918299999993</v>
      </c>
      <c r="W5" s="50">
        <f>'[3]1998'!FA$3</f>
        <v>0.34633399999999998</v>
      </c>
      <c r="X5" s="50">
        <f>'[3]1998'!FB$3</f>
        <v>0</v>
      </c>
      <c r="Y5" s="50">
        <f>'[3]1998'!FC$3</f>
        <v>8.2604999999999998E-2</v>
      </c>
      <c r="Z5" s="50">
        <f>'[3]1998'!FD$3</f>
        <v>0</v>
      </c>
      <c r="AA5" s="50">
        <f>'[3]1998'!FE$3</f>
        <v>137.444895</v>
      </c>
      <c r="AB5" s="50">
        <f>'[3]1998'!FF$3</f>
        <v>0</v>
      </c>
      <c r="AC5" s="50">
        <f>'[3]1998'!FG$3</f>
        <v>1.018E-2</v>
      </c>
      <c r="AD5" s="50">
        <f>'[3]1998'!FH$3</f>
        <v>1.7967629999999999</v>
      </c>
      <c r="AE5" s="50">
        <f>'[3]1998'!FI$3</f>
        <v>3.4096000000000001E-2</v>
      </c>
      <c r="AF5" s="50">
        <f>'[3]1998'!FJ$3</f>
        <v>6.1212669999999996</v>
      </c>
      <c r="AG5" s="50">
        <f>'[3]1998'!FK$3</f>
        <v>0</v>
      </c>
      <c r="AH5" s="50">
        <f>'[3]1998'!FL$3</f>
        <v>6.1522079999999999</v>
      </c>
      <c r="AI5" s="5">
        <f>'[3]1998'!EG$3</f>
        <v>37.470016000000001</v>
      </c>
      <c r="AJ5" s="61">
        <f>'[3]1998'!FN$3</f>
        <v>34.520178000000001</v>
      </c>
    </row>
    <row r="6" spans="1:36" ht="12.5" x14ac:dyDescent="0.25">
      <c r="A6">
        <f t="shared" si="0"/>
        <v>1999</v>
      </c>
      <c r="B6" s="2">
        <f>'[3]1999'!CW$3</f>
        <v>375.41356300000001</v>
      </c>
      <c r="C6" s="5">
        <f t="shared" si="1"/>
        <v>3.2558599999999984</v>
      </c>
      <c r="D6" s="50">
        <f>'[3]1999'!EH$3</f>
        <v>1.437308</v>
      </c>
      <c r="E6" s="50">
        <f>'[3]1999'!EI$3</f>
        <v>5.1596869999999999</v>
      </c>
      <c r="F6" s="50">
        <f>'[3]1999'!EJ$3</f>
        <v>4.0240999999999999E-2</v>
      </c>
      <c r="G6" s="50">
        <f>'[3]1999'!EK$3</f>
        <v>0</v>
      </c>
      <c r="H6" s="50">
        <f>'[3]1999'!EL$3</f>
        <v>0</v>
      </c>
      <c r="I6" s="50">
        <f>'[3]1999'!EM$3</f>
        <v>0</v>
      </c>
      <c r="J6" s="50">
        <f>'[3]1999'!EN$3</f>
        <v>0.354991</v>
      </c>
      <c r="K6" s="50">
        <f>'[3]1999'!EO$3</f>
        <v>46.528061999999998</v>
      </c>
      <c r="L6" s="50">
        <f>'[3]1999'!EP$3</f>
        <v>3.1182349999999999</v>
      </c>
      <c r="M6" s="50">
        <f>'[3]1999'!EQ$3</f>
        <v>6.8086899999999995</v>
      </c>
      <c r="N6" s="50">
        <f>'[3]1999'!ER$3</f>
        <v>11.260408999999999</v>
      </c>
      <c r="O6" s="50">
        <f>'[3]1999'!ES$3</f>
        <v>0</v>
      </c>
      <c r="P6" s="50">
        <f>'[3]1999'!ET$3</f>
        <v>0.174594</v>
      </c>
      <c r="Q6" s="50">
        <f>'[3]1999'!EU$3</f>
        <v>799.70733399999995</v>
      </c>
      <c r="R6" s="50">
        <f>'[3]1999'!EV$3</f>
        <v>6.691699999999999E-2</v>
      </c>
      <c r="S6" s="50">
        <f>'[3]1999'!EW$3</f>
        <v>0.36406699999999997</v>
      </c>
      <c r="T6" s="50">
        <f>'[3]1999'!EX$3</f>
        <v>0</v>
      </c>
      <c r="U6" s="50">
        <f>'[3]1999'!EY$3</f>
        <v>0</v>
      </c>
      <c r="V6" s="50">
        <f>'[3]1999'!EZ$3</f>
        <v>488.41569199999998</v>
      </c>
      <c r="W6" s="50">
        <f>'[3]1999'!FA$3</f>
        <v>0</v>
      </c>
      <c r="X6" s="50">
        <f>'[3]1999'!FB$3</f>
        <v>0</v>
      </c>
      <c r="Y6" s="50">
        <f>'[3]1999'!FC$3</f>
        <v>0</v>
      </c>
      <c r="Z6" s="50">
        <f>'[3]1999'!FD$3</f>
        <v>0</v>
      </c>
      <c r="AA6" s="50">
        <f>'[3]1999'!FE$3</f>
        <v>139.65442899999999</v>
      </c>
      <c r="AB6" s="50">
        <f>'[3]1999'!FF$3</f>
        <v>7.4777999999999997E-2</v>
      </c>
      <c r="AC6" s="50">
        <f>'[3]1999'!FG$3</f>
        <v>0</v>
      </c>
      <c r="AD6" s="50">
        <f>'[3]1999'!FH$3</f>
        <v>1.266391</v>
      </c>
      <c r="AE6" s="50">
        <f>'[3]1999'!FI$3</f>
        <v>1.3089E-2</v>
      </c>
      <c r="AF6" s="50">
        <f>'[3]1999'!FJ$3</f>
        <v>7.6982489999999997</v>
      </c>
      <c r="AG6" s="50">
        <f>'[3]1999'!FK$3</f>
        <v>0</v>
      </c>
      <c r="AH6" s="50">
        <f>'[3]1999'!FL$3</f>
        <v>1.945614</v>
      </c>
      <c r="AI6" s="5">
        <f>'[3]1999'!EG$3</f>
        <v>19.656003999999999</v>
      </c>
      <c r="AJ6" s="61">
        <f>'[3]1999'!FN$3</f>
        <v>16.400144000000001</v>
      </c>
    </row>
    <row r="7" spans="1:36" ht="12.5" x14ac:dyDescent="0.25">
      <c r="A7">
        <f t="shared" si="0"/>
        <v>2000</v>
      </c>
      <c r="B7" s="2">
        <f>'[2]2000'!CW$3</f>
        <v>438.66481299999998</v>
      </c>
      <c r="C7" s="5">
        <f t="shared" si="1"/>
        <v>4.118390999999999</v>
      </c>
      <c r="D7" s="50">
        <f>'[2]2000'!EH$3</f>
        <v>2.9214999999999998E-2</v>
      </c>
      <c r="E7" s="50">
        <f>'[2]2000'!EI$3</f>
        <v>1.5075539999999998</v>
      </c>
      <c r="F7" s="50">
        <f>'[2]2000'!EJ$3</f>
        <v>5.4609999999999997E-3</v>
      </c>
      <c r="G7" s="50">
        <f>'[2]2000'!EK$3</f>
        <v>1.1E-5</v>
      </c>
      <c r="H7" s="50">
        <f>'[2]2000'!EL$3</f>
        <v>0</v>
      </c>
      <c r="I7" s="50">
        <f>'[2]2000'!EM$3</f>
        <v>14.264502999999999</v>
      </c>
      <c r="J7" s="50">
        <f>'[2]2000'!EN$3</f>
        <v>0.11781999999999999</v>
      </c>
      <c r="K7" s="50">
        <f>'[2]2000'!EO$3</f>
        <v>56.479641999999998</v>
      </c>
      <c r="L7" s="50">
        <f>'[2]2000'!EP$3</f>
        <v>1.2671589999999999</v>
      </c>
      <c r="M7" s="50">
        <f>'[2]2000'!EQ$3</f>
        <v>4.8823840000000001</v>
      </c>
      <c r="N7" s="50">
        <f>'[2]2000'!ER$3</f>
        <v>12.262774</v>
      </c>
      <c r="O7" s="50">
        <f>'[2]2000'!ES$3</f>
        <v>0</v>
      </c>
      <c r="P7" s="50">
        <f>'[2]2000'!ET$3</f>
        <v>0.111217</v>
      </c>
      <c r="Q7" s="50">
        <f>'[2]2000'!EU$3</f>
        <v>848.78089599999998</v>
      </c>
      <c r="R7" s="50">
        <f>'[2]2000'!EV$3</f>
        <v>8.4387999999999991E-2</v>
      </c>
      <c r="S7" s="50">
        <f>'[2]2000'!EW$3</f>
        <v>0.65155999999999992</v>
      </c>
      <c r="T7" s="50">
        <f>'[2]2000'!EX$3</f>
        <v>0</v>
      </c>
      <c r="U7" s="50">
        <f>'[2]2000'!EY$3</f>
        <v>0</v>
      </c>
      <c r="V7" s="50">
        <f>'[2]2000'!EZ$3</f>
        <v>568.69490799999994</v>
      </c>
      <c r="W7" s="50">
        <f>'[2]2000'!FA$3</f>
        <v>0.52885199999999999</v>
      </c>
      <c r="X7" s="50">
        <f>'[2]2000'!FB$3</f>
        <v>0</v>
      </c>
      <c r="Y7" s="50">
        <f>'[2]2000'!FC$3</f>
        <v>0</v>
      </c>
      <c r="Z7" s="50">
        <f>'[2]2000'!FD$3</f>
        <v>0</v>
      </c>
      <c r="AA7" s="50">
        <f>'[2]2000'!FE$3</f>
        <v>132.53152399999999</v>
      </c>
      <c r="AB7" s="50">
        <f>'[2]2000'!FF$3</f>
        <v>4.0301999999999998E-2</v>
      </c>
      <c r="AC7" s="50">
        <f>'[2]2000'!FG$3</f>
        <v>0</v>
      </c>
      <c r="AD7" s="50">
        <f>'[2]2000'!FH$3</f>
        <v>0.96786299999999992</v>
      </c>
      <c r="AE7" s="50">
        <f>'[2]2000'!FI$3</f>
        <v>0</v>
      </c>
      <c r="AF7" s="50">
        <f>'[2]2000'!FJ$3</f>
        <v>17.017198</v>
      </c>
      <c r="AG7" s="50">
        <f>'[2]2000'!FK$3</f>
        <v>157.72</v>
      </c>
      <c r="AH7" s="50">
        <f>'[2]2000'!FL$3</f>
        <v>2.8683449999999997</v>
      </c>
      <c r="AI7" s="5">
        <f>'[2]2000'!EG$3</f>
        <v>24.004041999999998</v>
      </c>
      <c r="AJ7" s="61">
        <f>'[2]2000'!FN$3</f>
        <v>19.885650999999999</v>
      </c>
    </row>
    <row r="8" spans="1:36" ht="12.5" x14ac:dyDescent="0.25">
      <c r="A8">
        <f t="shared" si="0"/>
        <v>2001</v>
      </c>
      <c r="B8" s="2">
        <f>'[2]2001'!CW$3</f>
        <v>425.51731000000001</v>
      </c>
      <c r="C8" s="5">
        <f t="shared" si="1"/>
        <v>1.1315289999999969</v>
      </c>
      <c r="D8" s="50">
        <f>'[2]2001'!EH$3</f>
        <v>0.12322599999999999</v>
      </c>
      <c r="E8" s="50">
        <f>'[2]2001'!EI$3</f>
        <v>0.55928899999999993</v>
      </c>
      <c r="F8" s="50">
        <f>'[2]2001'!EJ$3</f>
        <v>1.4728999999999999E-2</v>
      </c>
      <c r="G8" s="50">
        <f>'[2]2001'!EK$3</f>
        <v>1.7538999999999999E-2</v>
      </c>
      <c r="H8" s="50">
        <f>'[2]2001'!EL$3</f>
        <v>0</v>
      </c>
      <c r="I8" s="50">
        <f>'[2]2001'!EM$3</f>
        <v>15.234774</v>
      </c>
      <c r="J8" s="50">
        <f>'[2]2001'!EN$3</f>
        <v>1.701805</v>
      </c>
      <c r="K8" s="50">
        <f>'[2]2001'!EO$3</f>
        <v>49.910843</v>
      </c>
      <c r="L8" s="50">
        <f>'[2]2001'!EP$3</f>
        <v>2.1122049999999999</v>
      </c>
      <c r="M8" s="50">
        <f>'[2]2001'!EQ$3</f>
        <v>4.2207569999999999</v>
      </c>
      <c r="N8" s="50">
        <f>'[2]2001'!ER$3</f>
        <v>12.111350999999999</v>
      </c>
      <c r="O8" s="50">
        <f>'[2]2001'!ES$3</f>
        <v>0</v>
      </c>
      <c r="P8" s="50">
        <f>'[2]2001'!ET$3</f>
        <v>0.253529</v>
      </c>
      <c r="Q8" s="50">
        <f>'[2]2001'!EU$3</f>
        <v>750.20333099999993</v>
      </c>
      <c r="R8" s="50">
        <f>'[2]2001'!EV$3</f>
        <v>0.12277199999999999</v>
      </c>
      <c r="S8" s="50">
        <f>'[2]2001'!EW$3</f>
        <v>0.50084399999999996</v>
      </c>
      <c r="T8" s="50">
        <f>'[2]2001'!EX$3</f>
        <v>0</v>
      </c>
      <c r="U8" s="50">
        <f>'[2]2001'!EY$3</f>
        <v>0</v>
      </c>
      <c r="V8" s="50">
        <f>'[2]2001'!EZ$3</f>
        <v>412.16351599999996</v>
      </c>
      <c r="W8" s="50">
        <f>'[2]2001'!FA$3</f>
        <v>0.57125399999999993</v>
      </c>
      <c r="X8" s="50">
        <f>'[2]2001'!FB$3</f>
        <v>0</v>
      </c>
      <c r="Y8" s="50">
        <f>'[2]2001'!FC$3</f>
        <v>0</v>
      </c>
      <c r="Z8" s="50">
        <f>'[2]2001'!FD$3</f>
        <v>0</v>
      </c>
      <c r="AA8" s="50">
        <f>'[2]2001'!FE$3</f>
        <v>85.953908999999996</v>
      </c>
      <c r="AB8" s="50">
        <f>'[2]2001'!FF$3</f>
        <v>2.2102999999999998E-2</v>
      </c>
      <c r="AC8" s="50">
        <f>'[2]2001'!FG$3</f>
        <v>0</v>
      </c>
      <c r="AD8" s="50">
        <f>'[2]2001'!FH$3</f>
        <v>1.9088999999999998E-2</v>
      </c>
      <c r="AE8" s="50">
        <f>'[2]2001'!FI$3</f>
        <v>0</v>
      </c>
      <c r="AF8" s="50">
        <f>'[2]2001'!FJ$3</f>
        <v>22.657930999999998</v>
      </c>
      <c r="AG8" s="50">
        <f>'[2]2001'!FK$3</f>
        <v>160.88767099999998</v>
      </c>
      <c r="AH8" s="50">
        <f>'[2]2001'!FL$3</f>
        <v>2.6542909999999997</v>
      </c>
      <c r="AI8" s="5">
        <f>'[2]2001'!EG$3</f>
        <v>17.218066999999998</v>
      </c>
      <c r="AJ8" s="61">
        <f>'[2]2001'!FN$3</f>
        <v>16.086538000000001</v>
      </c>
    </row>
    <row r="9" spans="1:36" ht="12.5" x14ac:dyDescent="0.25">
      <c r="A9">
        <f t="shared" si="0"/>
        <v>2002</v>
      </c>
      <c r="B9" s="2">
        <f>'[2]2002'!CW$3</f>
        <v>495.14702699999998</v>
      </c>
      <c r="C9" s="5">
        <f t="shared" si="1"/>
        <v>5.8129539999999977</v>
      </c>
      <c r="D9" s="50">
        <f>'[2]2002'!EH$3</f>
        <v>0.45948299999999997</v>
      </c>
      <c r="E9" s="50">
        <f>'[2]2002'!EI$3</f>
        <v>0.53293999999999997</v>
      </c>
      <c r="F9" s="50">
        <f>'[2]2002'!EJ$3</f>
        <v>2.7671999999999999E-2</v>
      </c>
      <c r="G9" s="50">
        <f>'[2]2002'!EK$3</f>
        <v>0.10670299999999999</v>
      </c>
      <c r="H9" s="50">
        <f>'[2]2002'!EL$3</f>
        <v>0</v>
      </c>
      <c r="I9" s="50">
        <f>'[2]2002'!EM$3</f>
        <v>16.826640999999999</v>
      </c>
      <c r="J9" s="50">
        <f>'[2]2002'!EN$3</f>
        <v>1.1967829999999999</v>
      </c>
      <c r="K9" s="50">
        <f>'[2]2002'!EO$3</f>
        <v>58.519036</v>
      </c>
      <c r="L9" s="50">
        <f>'[2]2002'!EP$3</f>
        <v>0.18981699999999999</v>
      </c>
      <c r="M9" s="50">
        <f>'[2]2002'!EQ$3</f>
        <v>0</v>
      </c>
      <c r="N9" s="50">
        <f>'[2]2002'!ER$3</f>
        <v>0</v>
      </c>
      <c r="O9" s="50">
        <f>'[2]2002'!ES$3</f>
        <v>0</v>
      </c>
      <c r="P9" s="50">
        <f>'[2]2002'!ET$3</f>
        <v>0.52033799999999997</v>
      </c>
      <c r="Q9" s="50">
        <f>'[2]2002'!EU$3</f>
        <v>970.3580179999999</v>
      </c>
      <c r="R9" s="50">
        <f>'[2]2002'!EV$3</f>
        <v>6.2327999999999995E-2</v>
      </c>
      <c r="S9" s="50">
        <f>'[2]2002'!EW$3</f>
        <v>1.2822119999999999</v>
      </c>
      <c r="T9" s="50">
        <f>'[2]2002'!EX$3</f>
        <v>0</v>
      </c>
      <c r="U9" s="50">
        <f>'[2]2002'!EY$3</f>
        <v>0</v>
      </c>
      <c r="V9" s="50">
        <f>'[2]2002'!EZ$3</f>
        <v>563.56594599999994</v>
      </c>
      <c r="W9" s="50">
        <f>'[2]2002'!FA$3</f>
        <v>1.5318999999999999E-2</v>
      </c>
      <c r="X9" s="50">
        <f>'[2]2002'!FB$3</f>
        <v>0</v>
      </c>
      <c r="Y9" s="50">
        <f>'[2]2002'!FC$3</f>
        <v>0</v>
      </c>
      <c r="Z9" s="50">
        <f>'[2]2002'!FD$3</f>
        <v>0</v>
      </c>
      <c r="AA9" s="50">
        <f>'[2]2002'!FE$3</f>
        <v>90.415976999999998</v>
      </c>
      <c r="AB9" s="50">
        <f>'[2]2002'!FF$3</f>
        <v>4.6781999999999997E-2</v>
      </c>
      <c r="AC9" s="50">
        <f>'[2]2002'!FG$3</f>
        <v>0</v>
      </c>
      <c r="AD9" s="50">
        <f>'[2]2002'!FH$3</f>
        <v>11.880424999999999</v>
      </c>
      <c r="AE9" s="50">
        <f>'[2]2002'!FI$3</f>
        <v>0.152334</v>
      </c>
      <c r="AF9" s="50">
        <f>'[2]2002'!FJ$3</f>
        <v>12.220321</v>
      </c>
      <c r="AG9" s="50">
        <f>'[2]2002'!FK$3</f>
        <v>194.86043799999999</v>
      </c>
      <c r="AH9" s="50">
        <f>'[2]2002'!FL$3</f>
        <v>2.0968169999999997</v>
      </c>
      <c r="AI9" s="5">
        <f>'[2]2002'!EG$3</f>
        <v>23.270323999999999</v>
      </c>
      <c r="AJ9" s="61">
        <f>'[2]2002'!FN$3</f>
        <v>17.457370000000001</v>
      </c>
    </row>
    <row r="10" spans="1:36" ht="12.5" x14ac:dyDescent="0.25">
      <c r="A10">
        <f t="shared" si="0"/>
        <v>2003</v>
      </c>
      <c r="B10" s="2">
        <f>'[2]2003'!CW$3</f>
        <v>802.90965599999993</v>
      </c>
      <c r="C10" s="5">
        <f t="shared" si="1"/>
        <v>3.3959460000000021</v>
      </c>
      <c r="D10" s="50">
        <f>'[2]2003'!EH$3</f>
        <v>0.78433299999999995</v>
      </c>
      <c r="E10" s="50">
        <f>'[2]2003'!EI$3</f>
        <v>0.66205999999999998</v>
      </c>
      <c r="F10" s="50">
        <f>'[2]2003'!EJ$3</f>
        <v>0</v>
      </c>
      <c r="G10" s="50">
        <f>'[2]2003'!EK$3</f>
        <v>0.31572499999999998</v>
      </c>
      <c r="H10" s="50">
        <f>'[2]2003'!EL$3</f>
        <v>0</v>
      </c>
      <c r="I10" s="50">
        <f>'[2]2003'!EM$3</f>
        <v>24.060151999999999</v>
      </c>
      <c r="J10" s="50">
        <f>'[2]2003'!EN$3</f>
        <v>1.0579669999999999</v>
      </c>
      <c r="K10" s="50">
        <f>'[2]2003'!EO$3</f>
        <v>75.783383000000001</v>
      </c>
      <c r="L10" s="50">
        <f>'[2]2003'!EP$3</f>
        <v>0.71026599999999995</v>
      </c>
      <c r="M10" s="50">
        <f>'[2]2003'!EQ$3</f>
        <v>8.951314</v>
      </c>
      <c r="N10" s="50">
        <f>'[2]2003'!ER$3</f>
        <v>23.519729999999999</v>
      </c>
      <c r="O10" s="50">
        <f>'[2]2003'!ES$3</f>
        <v>0</v>
      </c>
      <c r="P10" s="50">
        <f>'[2]2003'!ET$3</f>
        <v>0.67079</v>
      </c>
      <c r="Q10" s="50">
        <f>'[2]2003'!EU$3</f>
        <v>1407.5273079999999</v>
      </c>
      <c r="R10" s="50">
        <f>'[2]2003'!EV$3</f>
        <v>7.5959999999999995E-3</v>
      </c>
      <c r="S10" s="50">
        <f>'[2]2003'!EW$3</f>
        <v>0.33182400000000001</v>
      </c>
      <c r="T10" s="50">
        <f>'[2]2003'!EX$3</f>
        <v>0</v>
      </c>
      <c r="U10" s="50">
        <f>'[2]2003'!EY$3</f>
        <v>0</v>
      </c>
      <c r="V10" s="50">
        <f>'[2]2003'!EZ$3</f>
        <v>824.71657199999993</v>
      </c>
      <c r="W10" s="50">
        <f>'[2]2003'!FA$3</f>
        <v>0.18824299999999999</v>
      </c>
      <c r="X10" s="50">
        <f>'[2]2003'!FB$3</f>
        <v>0</v>
      </c>
      <c r="Y10" s="50">
        <f>'[2]2003'!FC$3</f>
        <v>0.16691</v>
      </c>
      <c r="Z10" s="50">
        <f>'[2]2003'!FD$3</f>
        <v>0</v>
      </c>
      <c r="AA10" s="50">
        <f>'[2]2003'!FE$3</f>
        <v>99.057637999999997</v>
      </c>
      <c r="AB10" s="50">
        <f>'[2]2003'!FF$3</f>
        <v>0.38419199999999998</v>
      </c>
      <c r="AC10" s="50">
        <f>'[2]2003'!FG$3</f>
        <v>0</v>
      </c>
      <c r="AD10" s="50">
        <f>'[2]2003'!FH$3</f>
        <v>17.101386999999999</v>
      </c>
      <c r="AE10" s="50">
        <f>'[2]2003'!FI$3</f>
        <v>7.2522000000000003E-2</v>
      </c>
      <c r="AF10" s="50">
        <f>'[2]2003'!FJ$3</f>
        <v>23.527628</v>
      </c>
      <c r="AG10" s="50">
        <f>'[2]2003'!FK$3</f>
        <v>289.57668699999999</v>
      </c>
      <c r="AH10" s="50">
        <f>'[2]2003'!FL$3</f>
        <v>4.9835180000000001</v>
      </c>
      <c r="AI10" s="5">
        <f>'[2]2003'!EG$3</f>
        <v>24.456149</v>
      </c>
      <c r="AJ10" s="61">
        <f>'[2]2003'!FN$3</f>
        <v>21.060202999999998</v>
      </c>
    </row>
    <row r="11" spans="1:36" ht="12.5" x14ac:dyDescent="0.25">
      <c r="A11">
        <f t="shared" si="0"/>
        <v>2004</v>
      </c>
      <c r="B11" s="2">
        <f>'[2]2004'!CW$3</f>
        <v>1111.550201</v>
      </c>
      <c r="C11" s="5">
        <f t="shared" si="1"/>
        <v>5.1848979999999969</v>
      </c>
      <c r="D11" s="50">
        <f>'[2]2004'!EH$3</f>
        <v>0.14244699999999999</v>
      </c>
      <c r="E11" s="50">
        <f>'[2]2004'!EI$3</f>
        <v>1.2066729999999999</v>
      </c>
      <c r="F11" s="50">
        <f>'[2]2004'!EJ$3</f>
        <v>2.3980999999999999E-2</v>
      </c>
      <c r="G11" s="50">
        <f>'[2]2004'!EK$3</f>
        <v>0.17383999999999999</v>
      </c>
      <c r="H11" s="50">
        <f>'[2]2004'!EL$3</f>
        <v>0</v>
      </c>
      <c r="I11" s="50">
        <f>'[2]2004'!EM$3</f>
        <v>30.235693999999999</v>
      </c>
      <c r="J11" s="50">
        <f>'[2]2004'!EN$3</f>
        <v>2.5237590000000001</v>
      </c>
      <c r="K11" s="50">
        <f>'[2]2004'!EO$3</f>
        <v>115.19813699999999</v>
      </c>
      <c r="L11" s="50">
        <f>'[2]2004'!EP$3</f>
        <v>1.730143</v>
      </c>
      <c r="M11" s="50">
        <f>'[2]2004'!EQ$3</f>
        <v>0</v>
      </c>
      <c r="N11" s="50">
        <f>'[2]2004'!ER$3</f>
        <v>40.608889999999995</v>
      </c>
      <c r="O11" s="50">
        <f>'[2]2004'!ES$3</f>
        <v>0</v>
      </c>
      <c r="P11" s="50">
        <f>'[2]2004'!ET$3</f>
        <v>0.67355699999999996</v>
      </c>
      <c r="Q11" s="50">
        <f>'[2]2004'!EU$3</f>
        <v>1979.1008029999998</v>
      </c>
      <c r="R11" s="50">
        <f>'[2]2004'!EV$3</f>
        <v>0.14488499999999999</v>
      </c>
      <c r="S11" s="50">
        <f>'[2]2004'!EW$3</f>
        <v>0.345416</v>
      </c>
      <c r="T11" s="50">
        <f>'[2]2004'!EX$3</f>
        <v>0</v>
      </c>
      <c r="U11" s="50">
        <f>'[2]2004'!EY$3</f>
        <v>0</v>
      </c>
      <c r="V11" s="50">
        <f>'[2]2004'!EZ$3</f>
        <v>1229.011469</v>
      </c>
      <c r="W11" s="50">
        <f>'[2]2004'!FA$3</f>
        <v>5.3898999999999996E-2</v>
      </c>
      <c r="X11" s="50">
        <f>'[2]2004'!FB$3</f>
        <v>0</v>
      </c>
      <c r="Y11" s="50">
        <f>'[2]2004'!FC$3</f>
        <v>0</v>
      </c>
      <c r="Z11" s="50">
        <f>'[2]2004'!FD$3</f>
        <v>0</v>
      </c>
      <c r="AA11" s="50">
        <f>'[2]2004'!FE$3</f>
        <v>137.46002199999998</v>
      </c>
      <c r="AB11" s="50">
        <f>'[2]2004'!FF$3</f>
        <v>1.104409</v>
      </c>
      <c r="AC11" s="50">
        <f>'[2]2004'!FG$3</f>
        <v>0</v>
      </c>
      <c r="AD11" s="50">
        <f>'[2]2004'!FH$3</f>
        <v>28.024260999999999</v>
      </c>
      <c r="AE11" s="50">
        <f>'[2]2004'!FI$3</f>
        <v>0.73183999999999994</v>
      </c>
      <c r="AF11" s="50">
        <f>'[2]2004'!FJ$3</f>
        <v>16.466829000000001</v>
      </c>
      <c r="AG11" s="50">
        <f>'[2]2004'!FK$3</f>
        <v>180.67120799999998</v>
      </c>
      <c r="AH11" s="50">
        <f>'[2]2004'!FL$3</f>
        <v>8.6021769999999993</v>
      </c>
      <c r="AI11" s="5">
        <f>'[2]2004'!EG$3</f>
        <v>35.779632999999997</v>
      </c>
      <c r="AJ11" s="61">
        <f>'[2]2004'!FN$3</f>
        <v>30.594735</v>
      </c>
    </row>
    <row r="12" spans="1:36" ht="12.5" x14ac:dyDescent="0.25">
      <c r="A12">
        <f t="shared" si="0"/>
        <v>2005</v>
      </c>
      <c r="B12" s="2">
        <f>'[2]2005'!CW$3</f>
        <v>1080.7289879999998</v>
      </c>
      <c r="C12" s="5">
        <f t="shared" si="1"/>
        <v>9.8690050000000014</v>
      </c>
      <c r="D12" s="50">
        <f>'[2]2005'!EH$3</f>
        <v>0.87406699999999993</v>
      </c>
      <c r="E12" s="50">
        <f>'[2]2005'!EI$3</f>
        <v>2.5851769999999998</v>
      </c>
      <c r="F12" s="50">
        <f>'[2]2005'!EJ$3</f>
        <v>0</v>
      </c>
      <c r="G12" s="50">
        <f>'[2]2005'!EK$3</f>
        <v>0</v>
      </c>
      <c r="H12" s="50">
        <f>'[2]2005'!EL$3</f>
        <v>0</v>
      </c>
      <c r="I12" s="50">
        <f>'[2]2005'!EM$3</f>
        <v>31.034333</v>
      </c>
      <c r="J12" s="50">
        <f>'[2]2005'!EN$3</f>
        <v>1.441497</v>
      </c>
      <c r="K12" s="50">
        <f>'[2]2005'!EO$3</f>
        <v>126.28814999999999</v>
      </c>
      <c r="L12" s="50">
        <f>'[2]2005'!EP$3</f>
        <v>10.383889999999999</v>
      </c>
      <c r="M12" s="50">
        <f>'[2]2005'!EQ$3</f>
        <v>0.28429699999999997</v>
      </c>
      <c r="N12" s="50">
        <f>'[2]2005'!ER$3</f>
        <v>50.417803999999997</v>
      </c>
      <c r="O12" s="50">
        <f>'[2]2005'!ES$3</f>
        <v>0</v>
      </c>
      <c r="P12" s="50">
        <f>'[2]2005'!ET$3</f>
        <v>0.48382199999999997</v>
      </c>
      <c r="Q12" s="50">
        <f>'[2]2005'!EU$3</f>
        <v>2147.4008159999998</v>
      </c>
      <c r="R12" s="50">
        <f>'[2]2005'!EV$3</f>
        <v>0</v>
      </c>
      <c r="S12" s="50">
        <f>'[2]2005'!EW$3</f>
        <v>0.19424999999999998</v>
      </c>
      <c r="T12" s="50">
        <f>'[2]2005'!EX$3</f>
        <v>0</v>
      </c>
      <c r="U12" s="50">
        <f>'[2]2005'!EY$3</f>
        <v>0</v>
      </c>
      <c r="V12" s="50">
        <f>'[2]2005'!EZ$3</f>
        <v>1411.8303269999999</v>
      </c>
      <c r="W12" s="50">
        <f>'[2]2005'!FA$3</f>
        <v>9.2456999999999998E-2</v>
      </c>
      <c r="X12" s="50">
        <f>'[2]2005'!FB$3</f>
        <v>0</v>
      </c>
      <c r="Y12" s="50">
        <f>'[2]2005'!FC$3</f>
        <v>0</v>
      </c>
      <c r="Z12" s="50">
        <f>'[2]2005'!FD$3</f>
        <v>0</v>
      </c>
      <c r="AA12" s="50">
        <f>'[2]2005'!FE$3</f>
        <v>168.58664299999998</v>
      </c>
      <c r="AB12" s="50">
        <f>'[2]2005'!FF$3</f>
        <v>1.2433879999999999</v>
      </c>
      <c r="AC12" s="50">
        <f>'[2]2005'!FG$3</f>
        <v>1.3132999999999999E-2</v>
      </c>
      <c r="AD12" s="50">
        <f>'[2]2005'!FH$3</f>
        <v>38.575738000000001</v>
      </c>
      <c r="AE12" s="50">
        <f>'[2]2005'!FI$3</f>
        <v>1.5500419999999999</v>
      </c>
      <c r="AF12" s="50">
        <f>'[2]2005'!FJ$3</f>
        <v>15.93924</v>
      </c>
      <c r="AG12" s="50">
        <f>'[2]2005'!FK$3</f>
        <v>211.43075899999999</v>
      </c>
      <c r="AH12" s="50">
        <f>'[2]2005'!FL$3</f>
        <v>5.4104599999999996</v>
      </c>
      <c r="AI12" s="5">
        <f>'[2]2005'!EG$3</f>
        <v>46.808248999999996</v>
      </c>
      <c r="AJ12" s="61">
        <f>'[2]2005'!FN$3</f>
        <v>36.939243999999995</v>
      </c>
    </row>
    <row r="13" spans="1:36" ht="12.5" x14ac:dyDescent="0.25">
      <c r="A13">
        <f t="shared" si="0"/>
        <v>2006</v>
      </c>
      <c r="B13" s="2">
        <f>'[2]2006'!CW$3</f>
        <v>1764.642147</v>
      </c>
      <c r="C13" s="5">
        <f t="shared" si="1"/>
        <v>10.071076999999988</v>
      </c>
      <c r="D13" s="50">
        <f>'[2]2006'!EH$3</f>
        <v>4.6248689999999995</v>
      </c>
      <c r="E13" s="50">
        <f>'[2]2006'!EI$3</f>
        <v>4.0964089999999995</v>
      </c>
      <c r="F13" s="50">
        <f>'[2]2006'!EJ$3</f>
        <v>3.8829999999999997E-3</v>
      </c>
      <c r="G13" s="50">
        <f>'[2]2006'!EK$3</f>
        <v>0.32861599999999996</v>
      </c>
      <c r="H13" s="50">
        <f>'[2]2006'!EL$3</f>
        <v>0</v>
      </c>
      <c r="I13" s="50">
        <f>'[2]2006'!EM$3</f>
        <v>45.795161</v>
      </c>
      <c r="J13" s="50">
        <f>'[2]2006'!EN$3</f>
        <v>1.260119</v>
      </c>
      <c r="K13" s="50">
        <f>'[2]2006'!EO$3</f>
        <v>202.97820999999999</v>
      </c>
      <c r="L13" s="50">
        <f>'[2]2006'!EP$3</f>
        <v>21.748272</v>
      </c>
      <c r="M13" s="50">
        <f>'[2]2006'!EQ$3</f>
        <v>0.210508</v>
      </c>
      <c r="N13" s="50">
        <f>'[2]2006'!ER$3</f>
        <v>54.704420999999996</v>
      </c>
      <c r="O13" s="50">
        <f>'[2]2006'!ES$3</f>
        <v>0</v>
      </c>
      <c r="P13" s="50">
        <f>'[2]2006'!ET$3</f>
        <v>14.948347999999999</v>
      </c>
      <c r="Q13" s="50">
        <f>'[2]2006'!EU$3</f>
        <v>3698.8308229999998</v>
      </c>
      <c r="R13" s="50">
        <f>'[2]2006'!EV$3</f>
        <v>0</v>
      </c>
      <c r="S13" s="50">
        <f>'[2]2006'!EW$3</f>
        <v>1.5748339999999998</v>
      </c>
      <c r="T13" s="50">
        <f>'[2]2006'!EX$3</f>
        <v>0</v>
      </c>
      <c r="U13" s="50">
        <f>'[2]2006'!EY$3</f>
        <v>0</v>
      </c>
      <c r="V13" s="50">
        <f>'[2]2006'!EZ$3</f>
        <v>2090.6254490000001</v>
      </c>
      <c r="W13" s="50">
        <f>'[2]2006'!FA$3</f>
        <v>0.11428099999999999</v>
      </c>
      <c r="X13" s="50">
        <f>'[2]2006'!FB$3</f>
        <v>0</v>
      </c>
      <c r="Y13" s="50">
        <f>'[2]2006'!FC$3</f>
        <v>16.556321000000001</v>
      </c>
      <c r="Z13" s="50">
        <f>'[2]2006'!FD$3</f>
        <v>0</v>
      </c>
      <c r="AA13" s="50">
        <f>'[2]2006'!FE$3</f>
        <v>244.41233099999999</v>
      </c>
      <c r="AB13" s="50">
        <f>'[2]2006'!FF$3</f>
        <v>7.7647979999999999</v>
      </c>
      <c r="AC13" s="50">
        <f>'[2]2006'!FG$3</f>
        <v>0</v>
      </c>
      <c r="AD13" s="50">
        <f>'[2]2006'!FH$3</f>
        <v>50.310204999999996</v>
      </c>
      <c r="AE13" s="50">
        <f>'[2]2006'!FI$3</f>
        <v>1.0133589999999999</v>
      </c>
      <c r="AF13" s="50">
        <f>'[2]2006'!FJ$3</f>
        <v>23.695356999999998</v>
      </c>
      <c r="AG13" s="50">
        <f>'[2]2006'!FK$3</f>
        <v>301.35497099999998</v>
      </c>
      <c r="AH13" s="50">
        <f>'[2]2006'!FL$3</f>
        <v>8.7758260000000003</v>
      </c>
      <c r="AI13" s="5">
        <f>'[2]2006'!EG$3</f>
        <v>83.37778999999999</v>
      </c>
      <c r="AJ13" s="61">
        <f>'[2]2006'!FN$3</f>
        <v>73.306713000000002</v>
      </c>
    </row>
    <row r="14" spans="1:36" ht="12.5" x14ac:dyDescent="0.25">
      <c r="A14">
        <f t="shared" si="0"/>
        <v>2007</v>
      </c>
      <c r="B14" s="2">
        <f>'[2]2007'!CW$3</f>
        <v>2041.383061</v>
      </c>
      <c r="C14" s="5">
        <f t="shared" si="1"/>
        <v>24.582883999999993</v>
      </c>
      <c r="D14" s="50">
        <f>'[2]2007'!EH$3</f>
        <v>5.4569159999999997</v>
      </c>
      <c r="E14" s="50">
        <f>'[2]2007'!EI$3</f>
        <v>4.1323340000000002</v>
      </c>
      <c r="F14" s="50">
        <f>'[2]2007'!EJ$3</f>
        <v>2.4202999999999999E-2</v>
      </c>
      <c r="G14" s="50">
        <f>'[2]2007'!EK$3</f>
        <v>1.032572</v>
      </c>
      <c r="H14" s="50">
        <f>'[2]2007'!EL$3</f>
        <v>0</v>
      </c>
      <c r="I14" s="50">
        <f>'[2]2007'!EM$3</f>
        <v>41.256042999999998</v>
      </c>
      <c r="J14" s="50">
        <f>'[2]2007'!EN$3</f>
        <v>2.717527</v>
      </c>
      <c r="K14" s="50">
        <f>'[2]2007'!EO$3</f>
        <v>235.243167</v>
      </c>
      <c r="L14" s="50">
        <f>'[2]2007'!EP$3</f>
        <v>21.050290999999998</v>
      </c>
      <c r="M14" s="50">
        <f>'[2]2007'!EQ$3</f>
        <v>3.9648099999999999</v>
      </c>
      <c r="N14" s="50">
        <f>'[2]2007'!ER$3</f>
        <v>95.890313999999989</v>
      </c>
      <c r="O14" s="50">
        <f>'[2]2007'!ES$3</f>
        <v>0</v>
      </c>
      <c r="P14" s="50">
        <f>'[2]2007'!ET$3</f>
        <v>1.0196E-2</v>
      </c>
      <c r="Q14" s="50">
        <f>'[2]2007'!EU$3</f>
        <v>4295.5144119999995</v>
      </c>
      <c r="R14" s="50">
        <f>'[2]2007'!EV$3</f>
        <v>0.19475399999999998</v>
      </c>
      <c r="S14" s="50">
        <f>'[2]2007'!EW$3</f>
        <v>0.730263</v>
      </c>
      <c r="T14" s="50">
        <f>'[2]2007'!EX$3</f>
        <v>0</v>
      </c>
      <c r="U14" s="50">
        <f>'[2]2007'!EY$3</f>
        <v>0</v>
      </c>
      <c r="V14" s="50">
        <f>'[2]2007'!EZ$3</f>
        <v>1983.694338</v>
      </c>
      <c r="W14" s="50">
        <f>'[2]2007'!FA$3</f>
        <v>4.6684830000000002</v>
      </c>
      <c r="X14" s="50">
        <f>'[2]2007'!FB$3</f>
        <v>0</v>
      </c>
      <c r="Y14" s="50">
        <f>'[2]2007'!FC$3</f>
        <v>170.95345599999999</v>
      </c>
      <c r="Z14" s="50">
        <f>'[2]2007'!FD$3</f>
        <v>0.17375599999999999</v>
      </c>
      <c r="AA14" s="50">
        <f>'[2]2007'!FE$3</f>
        <v>216.10813999999999</v>
      </c>
      <c r="AB14" s="50">
        <f>'[2]2007'!FF$3</f>
        <v>9.9242819999999998</v>
      </c>
      <c r="AC14" s="50">
        <f>'[2]2007'!FG$3</f>
        <v>4.1110000000000001E-3</v>
      </c>
      <c r="AD14" s="50">
        <f>'[2]2007'!FH$3</f>
        <v>1875.325478</v>
      </c>
      <c r="AE14" s="50">
        <f>'[2]2007'!FI$3</f>
        <v>1.617013</v>
      </c>
      <c r="AF14" s="50">
        <f>'[2]2007'!FJ$3</f>
        <v>34.077218999999999</v>
      </c>
      <c r="AG14" s="50">
        <f>'[2]2007'!FK$3</f>
        <v>391.12537299999997</v>
      </c>
      <c r="AH14" s="50">
        <f>'[2]2007'!FL$3</f>
        <v>9.661346</v>
      </c>
      <c r="AI14" s="5">
        <f>'[2]2007'!EG$3</f>
        <v>130.69185899999999</v>
      </c>
      <c r="AJ14" s="61">
        <f>'[2]2007'!FN$3</f>
        <v>106.108975</v>
      </c>
    </row>
    <row r="15" spans="1:36" ht="12.5" x14ac:dyDescent="0.25">
      <c r="A15">
        <f t="shared" si="0"/>
        <v>2008</v>
      </c>
      <c r="B15" s="2">
        <f>'[2]2008'!CW$3</f>
        <v>2153.1371039999999</v>
      </c>
      <c r="C15" s="5">
        <f t="shared" si="1"/>
        <v>42.954916999999995</v>
      </c>
      <c r="D15" s="50">
        <f>'[2]2008'!EH$3</f>
        <v>4.2603359999999997</v>
      </c>
      <c r="E15" s="50">
        <f>'[2]2008'!EI$3</f>
        <v>6.5964849999999995</v>
      </c>
      <c r="F15" s="50">
        <f>'[2]2008'!EJ$3</f>
        <v>8.7683999999999998E-2</v>
      </c>
      <c r="G15" s="50">
        <f>'[2]2008'!EK$3</f>
        <v>0.25878299999999999</v>
      </c>
      <c r="H15" s="50">
        <f>'[2]2008'!EL$3</f>
        <v>0</v>
      </c>
      <c r="I15" s="50">
        <f>'[2]2008'!EM$3</f>
        <v>51.338645</v>
      </c>
      <c r="J15" s="50">
        <f>'[2]2008'!EN$3</f>
        <v>1.8971529999999999</v>
      </c>
      <c r="K15" s="50">
        <f>'[2]2008'!EO$3</f>
        <v>323.67563100000001</v>
      </c>
      <c r="L15" s="50">
        <f>'[2]2008'!EP$3</f>
        <v>41.520435999999997</v>
      </c>
      <c r="M15" s="50">
        <f>'[2]2008'!EQ$3</f>
        <v>7.0969599999999993</v>
      </c>
      <c r="N15" s="50">
        <f>'[2]2008'!ER$3</f>
        <v>138.815662</v>
      </c>
      <c r="O15" s="50">
        <f>'[2]2008'!ES$3</f>
        <v>0</v>
      </c>
      <c r="P15" s="50">
        <f>'[2]2008'!ET$3</f>
        <v>0.148532</v>
      </c>
      <c r="Q15" s="50">
        <f>'[2]2008'!EU$3</f>
        <v>5674.4604559999998</v>
      </c>
      <c r="R15" s="50">
        <f>'[2]2008'!EV$3</f>
        <v>0</v>
      </c>
      <c r="S15" s="50">
        <f>'[2]2008'!EW$3</f>
        <v>1.079617</v>
      </c>
      <c r="T15" s="50">
        <f>'[2]2008'!EX$3</f>
        <v>0</v>
      </c>
      <c r="U15" s="50">
        <f>'[2]2008'!EY$3</f>
        <v>0</v>
      </c>
      <c r="V15" s="50">
        <f>'[2]2008'!EZ$3</f>
        <v>2277.0759869999997</v>
      </c>
      <c r="W15" s="50">
        <f>'[2]2008'!FA$3</f>
        <v>7.4926399999999997</v>
      </c>
      <c r="X15" s="50">
        <f>'[2]2008'!FB$3</f>
        <v>0</v>
      </c>
      <c r="Y15" s="50">
        <f>'[2]2008'!FC$3</f>
        <v>413.38957199999999</v>
      </c>
      <c r="Z15" s="50">
        <f>'[2]2008'!FD$3</f>
        <v>0</v>
      </c>
      <c r="AA15" s="50">
        <f>'[2]2008'!FE$3</f>
        <v>260.58738699999998</v>
      </c>
      <c r="AB15" s="50">
        <f>'[2]2008'!FF$3</f>
        <v>10.925082</v>
      </c>
      <c r="AC15" s="50">
        <f>'[2]2008'!FG$3</f>
        <v>0</v>
      </c>
      <c r="AD15" s="50">
        <f>'[2]2008'!FH$3</f>
        <v>2647.7734259999997</v>
      </c>
      <c r="AE15" s="50">
        <f>'[2]2008'!FI$3</f>
        <v>2.7362829999999998</v>
      </c>
      <c r="AF15" s="50">
        <f>'[2]2008'!FJ$3</f>
        <v>38.773097999999997</v>
      </c>
      <c r="AG15" s="50">
        <f>'[2]2008'!FK$3</f>
        <v>351.48945699999996</v>
      </c>
      <c r="AH15" s="50">
        <f>'[2]2008'!FL$3</f>
        <v>5.034923</v>
      </c>
      <c r="AI15" s="5">
        <f>'[2]2008'!EG$3</f>
        <v>181.47530599999999</v>
      </c>
      <c r="AJ15" s="61">
        <f>'[2]2008'!FN$3</f>
        <v>138.52038899999999</v>
      </c>
    </row>
    <row r="16" spans="1:36" ht="12.5" x14ac:dyDescent="0.25">
      <c r="A16">
        <f t="shared" si="0"/>
        <v>2009</v>
      </c>
      <c r="B16" s="2">
        <f>'[2]2009'!CW$3</f>
        <v>1654.6383269999999</v>
      </c>
      <c r="C16" s="5">
        <f t="shared" si="1"/>
        <v>23.946669000000014</v>
      </c>
      <c r="D16" s="50">
        <f>'[2]2009'!EH$3</f>
        <v>3.4031739999999999</v>
      </c>
      <c r="E16" s="50">
        <f>'[2]2009'!EI$3</f>
        <v>2.4185749999999997</v>
      </c>
      <c r="F16" s="50">
        <f>'[2]2009'!EJ$3</f>
        <v>0.28292299999999998</v>
      </c>
      <c r="G16" s="50">
        <f>'[2]2009'!EK$3</f>
        <v>6.1362E-2</v>
      </c>
      <c r="H16" s="50">
        <f>'[2]2009'!EL$3</f>
        <v>0</v>
      </c>
      <c r="I16" s="50">
        <f>'[2]2009'!EM$3</f>
        <v>43.753921999999996</v>
      </c>
      <c r="J16" s="50">
        <f>'[2]2009'!EN$3</f>
        <v>0.28226999999999997</v>
      </c>
      <c r="K16" s="50">
        <f>'[2]2009'!EO$3</f>
        <v>233.31837399999998</v>
      </c>
      <c r="L16" s="50">
        <f>'[2]2009'!EP$3</f>
        <v>27.867470999999998</v>
      </c>
      <c r="M16" s="50">
        <f>'[2]2009'!EQ$3</f>
        <v>3.0314539999999996</v>
      </c>
      <c r="N16" s="50">
        <f>'[2]2009'!ER$3</f>
        <v>92.968166999999994</v>
      </c>
      <c r="O16" s="50">
        <f>'[2]2009'!ES$3</f>
        <v>0</v>
      </c>
      <c r="P16" s="50">
        <f>'[2]2009'!ET$3</f>
        <v>1.8690999999999999E-2</v>
      </c>
      <c r="Q16" s="50">
        <f>'[2]2009'!EU$3</f>
        <v>3104.6488899999999</v>
      </c>
      <c r="R16" s="50">
        <f>'[2]2009'!EV$3</f>
        <v>0.43785499999999999</v>
      </c>
      <c r="S16" s="50">
        <f>'[2]2009'!EW$3</f>
        <v>2.7969779999999997</v>
      </c>
      <c r="T16" s="50">
        <f>'[2]2009'!EX$3</f>
        <v>0</v>
      </c>
      <c r="U16" s="50">
        <f>'[2]2009'!EY$3</f>
        <v>0</v>
      </c>
      <c r="V16" s="50">
        <f>'[2]2009'!EZ$3</f>
        <v>1175.1539889999999</v>
      </c>
      <c r="W16" s="50">
        <f>'[2]2009'!FA$3</f>
        <v>4.6008899999999997</v>
      </c>
      <c r="X16" s="50">
        <f>'[2]2009'!FB$3</f>
        <v>0</v>
      </c>
      <c r="Y16" s="50">
        <f>'[2]2009'!FC$3</f>
        <v>154.284505</v>
      </c>
      <c r="Z16" s="50">
        <f>'[2]2009'!FD$3</f>
        <v>0.106764</v>
      </c>
      <c r="AA16" s="50">
        <f>'[2]2009'!FE$3</f>
        <v>138.869564</v>
      </c>
      <c r="AB16" s="50">
        <f>'[2]2009'!FF$3</f>
        <v>8.9717599999999997</v>
      </c>
      <c r="AC16" s="50">
        <f>'[2]2009'!FG$3</f>
        <v>9.0999999999999989E-5</v>
      </c>
      <c r="AD16" s="50">
        <f>'[2]2009'!FH$3</f>
        <v>1476.277464</v>
      </c>
      <c r="AE16" s="50">
        <f>'[2]2009'!FI$3</f>
        <v>2.1172420000000001</v>
      </c>
      <c r="AF16" s="50">
        <f>'[2]2009'!FJ$3</f>
        <v>45.207107000000001</v>
      </c>
      <c r="AG16" s="50">
        <f>'[2]2009'!FK$3</f>
        <v>222.77273</v>
      </c>
      <c r="AH16" s="50">
        <f>'[2]2009'!FL$3</f>
        <v>4.5429279999999999</v>
      </c>
      <c r="AI16" s="5">
        <f>'[2]2009'!EG$3</f>
        <v>216.20900399999999</v>
      </c>
      <c r="AJ16" s="61">
        <f>'[2]2009'!FN$3</f>
        <v>192.26233499999998</v>
      </c>
    </row>
    <row r="17" spans="1:36" ht="12.5" x14ac:dyDescent="0.25">
      <c r="A17">
        <f t="shared" si="0"/>
        <v>2010</v>
      </c>
      <c r="B17" s="2">
        <f>'[4]2010'!CW$3</f>
        <v>2730.3713049999997</v>
      </c>
      <c r="C17" s="5">
        <f t="shared" si="1"/>
        <v>28.539685000000077</v>
      </c>
      <c r="D17" s="50">
        <f>'[4]2010'!EH$3</f>
        <v>21.769714</v>
      </c>
      <c r="E17" s="50">
        <f>'[4]2010'!EI$3</f>
        <v>1.803037</v>
      </c>
      <c r="F17" s="50">
        <f>'[4]2010'!EJ$3</f>
        <v>0.15163499999999999</v>
      </c>
      <c r="G17" s="50">
        <f>'[4]2010'!EK$3</f>
        <v>0</v>
      </c>
      <c r="H17" s="50">
        <f>'[4]2010'!EL$3</f>
        <v>0.137935</v>
      </c>
      <c r="I17" s="50">
        <f>'[4]2010'!EM$3</f>
        <v>70.384770000000003</v>
      </c>
      <c r="J17" s="50">
        <f>'[4]2010'!EN$3</f>
        <v>2.077159</v>
      </c>
      <c r="K17" s="50">
        <f>'[4]2010'!EO$3</f>
        <v>470.88527599999998</v>
      </c>
      <c r="L17" s="50">
        <f>'[4]2010'!EP$3</f>
        <v>0</v>
      </c>
      <c r="M17" s="50">
        <f>'[4]2010'!EQ$3</f>
        <v>4.4252079999999996</v>
      </c>
      <c r="N17" s="50">
        <f>'[4]2010'!ER$3</f>
        <v>163.39879099999999</v>
      </c>
      <c r="O17" s="50">
        <f>'[4]2010'!ES$3</f>
        <v>0</v>
      </c>
      <c r="P17" s="50">
        <f>'[4]2010'!ET$3</f>
        <v>0.52723199999999992</v>
      </c>
      <c r="Q17" s="50">
        <f>'[4]2010'!EU$3</f>
        <v>7102.8644839999997</v>
      </c>
      <c r="R17" s="50">
        <f>'[4]2010'!EV$3</f>
        <v>0.296707</v>
      </c>
      <c r="S17" s="50">
        <f>'[4]2010'!EW$3</f>
        <v>10.550001</v>
      </c>
      <c r="T17" s="50">
        <f>'[4]2010'!EX$3</f>
        <v>0</v>
      </c>
      <c r="U17" s="50">
        <f>'[4]2010'!EY$3</f>
        <v>0</v>
      </c>
      <c r="V17" s="50">
        <f>'[4]2010'!EZ$3</f>
        <v>2647.3557179999998</v>
      </c>
      <c r="W17" s="50">
        <f>'[4]2010'!FA$3</f>
        <v>4.454898</v>
      </c>
      <c r="X17" s="50">
        <f>'[4]2010'!FB$3</f>
        <v>0</v>
      </c>
      <c r="Y17" s="50">
        <f>'[4]2010'!FC$3</f>
        <v>545.96812699999998</v>
      </c>
      <c r="Z17" s="50">
        <f>'[4]2010'!FD$3</f>
        <v>1.997209</v>
      </c>
      <c r="AA17" s="50">
        <f>'[4]2010'!FE$3</f>
        <v>276.45615699999996</v>
      </c>
      <c r="AB17" s="50">
        <f>'[4]2010'!FF$3</f>
        <v>8.3828230000000001</v>
      </c>
      <c r="AC17" s="50">
        <f>'[4]2010'!FG$3</f>
        <v>0</v>
      </c>
      <c r="AD17" s="50">
        <f>'[4]2010'!FH$3</f>
        <v>3066.4440449999997</v>
      </c>
      <c r="AE17" s="50">
        <f>'[4]2010'!FI$3</f>
        <v>4.338641</v>
      </c>
      <c r="AF17" s="50">
        <f>'[4]2010'!FJ$3</f>
        <v>73.839922999999999</v>
      </c>
      <c r="AG17" s="50">
        <f>'[4]2010'!FK$3</f>
        <v>647.10761000000002</v>
      </c>
      <c r="AH17" s="50">
        <f>'[4]2010'!FL$3</f>
        <v>11.024206</v>
      </c>
      <c r="AI17" s="5">
        <f>'[4]2010'!EG$3</f>
        <v>636.16384900000003</v>
      </c>
      <c r="AJ17" s="61">
        <f>'[4]2010'!FN$3</f>
        <v>607.62416399999995</v>
      </c>
    </row>
    <row r="18" spans="1:36" ht="12.5" x14ac:dyDescent="0.25">
      <c r="A18">
        <f t="shared" si="0"/>
        <v>2011</v>
      </c>
      <c r="B18" s="2">
        <f>'[4]2011'!CW$3</f>
        <v>3811.7883114000001</v>
      </c>
      <c r="C18" s="5">
        <f t="shared" si="1"/>
        <v>25.963265000000092</v>
      </c>
      <c r="D18" s="50">
        <f>'[4]2011'!EH$3</f>
        <v>16.265971999999998</v>
      </c>
      <c r="E18" s="50">
        <f>'[4]2011'!EI$3</f>
        <v>0.61534199999999994</v>
      </c>
      <c r="F18" s="50">
        <f>'[4]2011'!EJ$3</f>
        <v>0.79597299999999993</v>
      </c>
      <c r="G18" s="50">
        <f>'[4]2011'!EK$3</f>
        <v>1.361747</v>
      </c>
      <c r="H18" s="50">
        <f>'[4]2011'!EL$3</f>
        <v>0</v>
      </c>
      <c r="I18" s="50">
        <f>'[4]2011'!EM$3</f>
        <v>105.16819099999999</v>
      </c>
      <c r="J18" s="50">
        <f>'[4]2011'!EN$3</f>
        <v>4.3186939999999998</v>
      </c>
      <c r="K18" s="50">
        <f>'[4]2011'!EO$3</f>
        <v>1002.0587889999999</v>
      </c>
      <c r="L18" s="50">
        <f>'[4]2011'!EP$3</f>
        <v>0</v>
      </c>
      <c r="M18" s="50">
        <f>'[4]2011'!EQ$3</f>
        <v>18.695126999999999</v>
      </c>
      <c r="N18" s="50">
        <f>'[4]2011'!ER$3</f>
        <v>286.14506999999998</v>
      </c>
      <c r="O18" s="50">
        <f>'[4]2011'!ES$3</f>
        <v>0</v>
      </c>
      <c r="P18" s="50">
        <f>'[4]2011'!ET$3</f>
        <v>5.450431</v>
      </c>
      <c r="Q18" s="50">
        <f>'[4]2011'!EU$3</f>
        <v>11416.102440999999</v>
      </c>
      <c r="R18" s="50">
        <f>'[4]2011'!EV$3</f>
        <v>0.59289999999999998</v>
      </c>
      <c r="S18" s="50">
        <f>'[4]2011'!EW$3</f>
        <v>1.5367229999999998</v>
      </c>
      <c r="T18" s="50">
        <f>'[4]2011'!EX$3</f>
        <v>0</v>
      </c>
      <c r="U18" s="50">
        <f>'[4]2011'!EY$3</f>
        <v>0</v>
      </c>
      <c r="V18" s="50">
        <f>'[4]2011'!EZ$3</f>
        <v>4110.106554</v>
      </c>
      <c r="W18" s="50">
        <f>'[4]2011'!FA$3</f>
        <v>3.1535479999999998</v>
      </c>
      <c r="X18" s="50">
        <f>'[4]2011'!FB$3</f>
        <v>0</v>
      </c>
      <c r="Y18" s="50">
        <f>'[4]2011'!FC$3</f>
        <v>308.91841919999996</v>
      </c>
      <c r="Z18" s="50">
        <f>'[4]2011'!FD$3</f>
        <v>2.42042</v>
      </c>
      <c r="AA18" s="50">
        <f>'[4]2011'!FE$3</f>
        <v>336.267336</v>
      </c>
      <c r="AB18" s="50">
        <f>'[4]2011'!FF$3</f>
        <v>14.397672999999999</v>
      </c>
      <c r="AC18" s="50">
        <f>'[4]2011'!FG$3</f>
        <v>8.5559999999999994E-3</v>
      </c>
      <c r="AD18" s="50">
        <f>'[4]2011'!FH$3</f>
        <v>5696.1951559999998</v>
      </c>
      <c r="AE18" s="50">
        <f>'[4]2011'!FI$3</f>
        <v>1.48902</v>
      </c>
      <c r="AF18" s="50">
        <f>'[4]2011'!FJ$3</f>
        <v>111.949601</v>
      </c>
      <c r="AG18" s="50">
        <f>'[4]2011'!FK$3</f>
        <v>1209.5449139999998</v>
      </c>
      <c r="AH18" s="50">
        <f>'[4]2011'!FL$3</f>
        <v>19.077033399999998</v>
      </c>
      <c r="AI18" s="5">
        <f>'[4]2011'!EG$3</f>
        <v>1120.40176</v>
      </c>
      <c r="AJ18" s="61">
        <f>'[4]2011'!FN$3</f>
        <v>1094.4384949999999</v>
      </c>
    </row>
    <row r="19" spans="1:36" ht="12.5" x14ac:dyDescent="0.25">
      <c r="A19">
        <f t="shared" si="0"/>
        <v>2012</v>
      </c>
      <c r="B19" s="2">
        <f>'[4]2012'!CW$3</f>
        <v>2686.8098918000001</v>
      </c>
      <c r="C19" s="5">
        <f t="shared" si="1"/>
        <v>29.557002000000011</v>
      </c>
      <c r="D19" s="50">
        <f>'[4]2012'!EH$3</f>
        <v>16.492404999999998</v>
      </c>
      <c r="E19" s="50">
        <f>'[4]2012'!EI$3</f>
        <v>0.32009699999999996</v>
      </c>
      <c r="F19" s="50">
        <f>'[4]2012'!EJ$3</f>
        <v>0.310332</v>
      </c>
      <c r="G19" s="50">
        <f>'[4]2012'!EK$3</f>
        <v>1.43449</v>
      </c>
      <c r="H19" s="50">
        <f>'[4]2012'!EL$3</f>
        <v>0</v>
      </c>
      <c r="I19" s="50">
        <f>'[4]2012'!EM$3</f>
        <v>69.025300999999999</v>
      </c>
      <c r="J19" s="50">
        <f>'[4]2012'!EN$3</f>
        <v>4.2072979999999998</v>
      </c>
      <c r="K19" s="50">
        <f>'[4]2012'!EO$3</f>
        <v>741.17999399999997</v>
      </c>
      <c r="L19" s="50">
        <f>'[4]2012'!EP$3</f>
        <v>0</v>
      </c>
      <c r="M19" s="50">
        <f>'[4]2012'!EQ$3</f>
        <v>29.864314</v>
      </c>
      <c r="N19" s="50">
        <f>'[4]2012'!ER$3</f>
        <v>209.262833</v>
      </c>
      <c r="O19" s="50">
        <f>'[4]2012'!ES$3</f>
        <v>0</v>
      </c>
      <c r="P19" s="50">
        <f>'[4]2012'!ET$3</f>
        <v>2.357002</v>
      </c>
      <c r="Q19" s="50">
        <f>'[4]2012'!EU$3</f>
        <v>7626.7253459999993</v>
      </c>
      <c r="R19" s="50">
        <f>'[4]2012'!EV$3</f>
        <v>0.16627</v>
      </c>
      <c r="S19" s="50">
        <f>'[4]2012'!EW$3</f>
        <v>3.194601</v>
      </c>
      <c r="T19" s="50">
        <f>'[4]2012'!EX$3</f>
        <v>10.133671999999999</v>
      </c>
      <c r="U19" s="50">
        <f>'[4]2012'!EY$3</f>
        <v>0</v>
      </c>
      <c r="V19" s="50">
        <f>'[4]2012'!EZ$3</f>
        <v>2382.6724869999998</v>
      </c>
      <c r="W19" s="50">
        <f>'[4]2012'!FA$3</f>
        <v>1.5816899999999998</v>
      </c>
      <c r="X19" s="50">
        <f>'[4]2012'!FB$3</f>
        <v>0.2432</v>
      </c>
      <c r="Y19" s="50">
        <f>'[4]2012'!FC$3</f>
        <v>210.75358860000006</v>
      </c>
      <c r="Z19" s="50">
        <f>'[4]2012'!FD$3</f>
        <v>3.4175299999999997</v>
      </c>
      <c r="AA19" s="50">
        <f>'[4]2012'!FE$3</f>
        <v>199.445998</v>
      </c>
      <c r="AB19" s="50">
        <f>'[4]2012'!FF$3</f>
        <v>12.19548</v>
      </c>
      <c r="AC19" s="50">
        <f>'[4]2012'!FG$3</f>
        <v>7.4299999999999995E-4</v>
      </c>
      <c r="AD19" s="50">
        <f>'[4]2012'!FH$3</f>
        <v>4204.5325940000002</v>
      </c>
      <c r="AE19" s="50">
        <f>'[4]2012'!FI$3</f>
        <v>0.60346100000000003</v>
      </c>
      <c r="AF19" s="50">
        <f>'[4]2012'!FJ$3</f>
        <v>97.980194999999995</v>
      </c>
      <c r="AG19" s="50">
        <f>'[4]2012'!FK$3</f>
        <v>2150.309201</v>
      </c>
      <c r="AH19" s="50">
        <f>'[4]2012'!FL$3</f>
        <v>24.168004399999997</v>
      </c>
      <c r="AI19" s="5">
        <f>'[4]2012'!EG$3</f>
        <v>627.19708800000001</v>
      </c>
      <c r="AJ19" s="61">
        <f>'[4]2012'!FN$3</f>
        <v>597.640086</v>
      </c>
    </row>
    <row r="20" spans="1:36" ht="12.5" x14ac:dyDescent="0.25">
      <c r="A20">
        <f t="shared" si="0"/>
        <v>2013</v>
      </c>
      <c r="B20" s="2">
        <f>'[4]2013'!CW$3</f>
        <v>2498.4229459999997</v>
      </c>
      <c r="C20" s="5">
        <f t="shared" si="1"/>
        <v>36.464062000000013</v>
      </c>
      <c r="D20" s="50">
        <f>'[4]2013'!EH$3</f>
        <v>4.6268570000000002</v>
      </c>
      <c r="E20" s="50">
        <f>'[4]2013'!EI$3</f>
        <v>0.289962</v>
      </c>
      <c r="F20" s="50">
        <f>'[4]2013'!EJ$3</f>
        <v>1.4237999999999999E-2</v>
      </c>
      <c r="G20" s="50">
        <f>'[4]2013'!EK$3</f>
        <v>6.8836589999999998</v>
      </c>
      <c r="H20" s="50">
        <f>'[4]2013'!EL$3</f>
        <v>9.4999999999999992E-5</v>
      </c>
      <c r="I20" s="50">
        <f>'[4]2013'!EM$3</f>
        <v>75.576026999999996</v>
      </c>
      <c r="J20" s="50">
        <f>'[4]2013'!EN$3</f>
        <v>3.9987979999999999</v>
      </c>
      <c r="K20" s="50">
        <f>'[4]2013'!EO$3</f>
        <v>753.335555</v>
      </c>
      <c r="L20" s="50">
        <f>'[4]2013'!EP$3</f>
        <v>0</v>
      </c>
      <c r="M20" s="50">
        <f>'[4]2013'!EQ$3</f>
        <v>25.438865</v>
      </c>
      <c r="N20" s="50">
        <f>'[4]2013'!ER$3</f>
        <v>165.94239399999998</v>
      </c>
      <c r="O20" s="50">
        <f>'[4]2013'!ES$3</f>
        <v>0</v>
      </c>
      <c r="P20" s="50">
        <f>'[4]2013'!ET$3</f>
        <v>20.716795999999999</v>
      </c>
      <c r="Q20" s="50">
        <f>'[4]2013'!EU$3</f>
        <v>6706.8644679999998</v>
      </c>
      <c r="R20" s="50">
        <f>'[4]2013'!EV$3</f>
        <v>2.1519999999999998E-3</v>
      </c>
      <c r="S20" s="50">
        <f>'[4]2013'!EW$3</f>
        <v>0.65242099999999992</v>
      </c>
      <c r="T20" s="50">
        <f>'[4]2013'!EX$3</f>
        <v>15.959332</v>
      </c>
      <c r="U20" s="50">
        <f>'[4]2013'!EY$3</f>
        <v>0</v>
      </c>
      <c r="V20" s="50">
        <f>'[4]2013'!EZ$3</f>
        <v>2067.707711</v>
      </c>
      <c r="W20" s="50">
        <f>'[4]2013'!FA$3</f>
        <v>3.666E-3</v>
      </c>
      <c r="X20" s="50">
        <f>'[4]2013'!FB$3</f>
        <v>0</v>
      </c>
      <c r="Y20" s="50">
        <f>'[4]2013'!FC$3</f>
        <v>257.46524340000002</v>
      </c>
      <c r="Z20" s="50">
        <f>'[4]2013'!FD$3</f>
        <v>12.320136</v>
      </c>
      <c r="AA20" s="50">
        <f>'[4]2013'!FE$3</f>
        <v>107.11506899999999</v>
      </c>
      <c r="AB20" s="50">
        <f>'[4]2013'!FF$3</f>
        <v>6.0225239999999998</v>
      </c>
      <c r="AC20" s="50">
        <f>'[4]2013'!FG$3</f>
        <v>0</v>
      </c>
      <c r="AD20" s="50">
        <f>'[4]2013'!FH$3</f>
        <v>3919.2711469999999</v>
      </c>
      <c r="AE20" s="50">
        <f>'[4]2013'!FI$3</f>
        <v>3.9405789999999996</v>
      </c>
      <c r="AF20" s="50">
        <f>'[4]2013'!FJ$3</f>
        <v>71.221896000000001</v>
      </c>
      <c r="AG20" s="50">
        <f>'[4]2013'!FK$3</f>
        <v>2136.8049539999997</v>
      </c>
      <c r="AH20" s="50">
        <f>'[4]2013'!FL$3</f>
        <v>33.450921000000001</v>
      </c>
      <c r="AI20" s="5">
        <f>'[4]2013'!EG$3</f>
        <v>504.76860799999997</v>
      </c>
      <c r="AJ20" s="61">
        <f>'[4]2013'!FN$3</f>
        <v>468.30454599999996</v>
      </c>
    </row>
    <row r="21" spans="1:36" ht="12.5" x14ac:dyDescent="0.25">
      <c r="A21">
        <f t="shared" si="0"/>
        <v>2014</v>
      </c>
      <c r="B21" s="2">
        <f>'[4]2014'!CW$3</f>
        <v>1957.3128839999999</v>
      </c>
      <c r="C21" s="5">
        <f t="shared" si="1"/>
        <v>26.646715000000029</v>
      </c>
      <c r="D21" s="50">
        <f>'[4]2014'!EH$3</f>
        <v>20.380922999999999</v>
      </c>
      <c r="E21" s="50">
        <f>'[4]2014'!EI$3</f>
        <v>0.27577599999999997</v>
      </c>
      <c r="F21" s="50">
        <f>'[4]2014'!EJ$3</f>
        <v>2.9659999999999999E-3</v>
      </c>
      <c r="G21" s="50">
        <f>'[4]2014'!EK$3</f>
        <v>3.1806009999999998</v>
      </c>
      <c r="H21" s="50">
        <f>'[4]2014'!EL$3</f>
        <v>0</v>
      </c>
      <c r="I21" s="50">
        <f>'[4]2014'!EM$3</f>
        <v>75.328396999999995</v>
      </c>
      <c r="J21" s="50">
        <f>'[4]2014'!EN$3</f>
        <v>1.4142249999999998</v>
      </c>
      <c r="K21" s="50">
        <f>'[4]2014'!EO$3</f>
        <v>601.04120399999999</v>
      </c>
      <c r="L21" s="50">
        <f>'[4]2014'!EP$3</f>
        <v>0</v>
      </c>
      <c r="M21" s="50">
        <f>'[4]2014'!EQ$3</f>
        <v>0</v>
      </c>
      <c r="N21" s="50">
        <f>'[4]2014'!ER$3</f>
        <v>121.69180799999999</v>
      </c>
      <c r="O21" s="50">
        <f>'[4]2014'!ES$3</f>
        <v>0</v>
      </c>
      <c r="P21" s="50">
        <f>'[4]2014'!ET$3</f>
        <v>2.3456199999999998</v>
      </c>
      <c r="Q21" s="50">
        <f>'[4]2014'!EU$3</f>
        <v>4595.0615589999998</v>
      </c>
      <c r="R21" s="50">
        <f>'[4]2014'!EV$3</f>
        <v>0</v>
      </c>
      <c r="S21" s="50">
        <f>'[4]2014'!EW$3</f>
        <v>2.0842399999999999</v>
      </c>
      <c r="T21" s="50">
        <f>'[4]2014'!EX$3</f>
        <v>19.106414000000001</v>
      </c>
      <c r="U21" s="50">
        <f>'[4]2014'!EY$3</f>
        <v>0</v>
      </c>
      <c r="V21" s="50">
        <f>'[4]2014'!EZ$3</f>
        <v>1279.490877</v>
      </c>
      <c r="W21" s="50">
        <f>'[4]2014'!FA$3</f>
        <v>0.25605600000000001</v>
      </c>
      <c r="X21" s="50">
        <f>'[4]2014'!FB$3</f>
        <v>20.170893</v>
      </c>
      <c r="Y21" s="50">
        <f>'[4]2014'!FC$3</f>
        <v>91.035761999999991</v>
      </c>
      <c r="Z21" s="50">
        <f>'[4]2014'!FD$3</f>
        <v>4.0543119999999995</v>
      </c>
      <c r="AA21" s="50">
        <f>'[4]2014'!FE$3</f>
        <v>89.631101000000001</v>
      </c>
      <c r="AB21" s="50">
        <f>'[4]2014'!FF$3</f>
        <v>2.3294769999999998</v>
      </c>
      <c r="AC21" s="50">
        <f>'[4]2014'!FG$3</f>
        <v>0</v>
      </c>
      <c r="AD21" s="50">
        <f>'[4]2014'!FH$3</f>
        <v>2929.6473900000001</v>
      </c>
      <c r="AE21" s="50">
        <f>'[4]2014'!FI$3</f>
        <v>1.1628779999999999</v>
      </c>
      <c r="AF21" s="50">
        <f>'[4]2014'!FJ$3</f>
        <v>61.758146999999994</v>
      </c>
      <c r="AG21" s="50">
        <f>'[4]2014'!FK$3</f>
        <v>1460.7788909999999</v>
      </c>
      <c r="AH21" s="50">
        <f>'[4]2014'!FL$3</f>
        <v>15.773852999999999</v>
      </c>
      <c r="AI21" s="5">
        <f>'[4]2014'!EG$3</f>
        <v>515.76165500000002</v>
      </c>
      <c r="AJ21" s="61">
        <f>'[4]2014'!FN$3</f>
        <v>489.11493999999999</v>
      </c>
    </row>
    <row r="22" spans="1:36" ht="12.5" x14ac:dyDescent="0.25">
      <c r="A22">
        <f t="shared" si="0"/>
        <v>2015</v>
      </c>
      <c r="B22" s="2">
        <f>'[4]2015'!CW$3</f>
        <v>1465.341872</v>
      </c>
      <c r="C22" s="5">
        <f t="shared" si="1"/>
        <v>21.767031000000031</v>
      </c>
      <c r="D22" s="50">
        <f>'[4]2015'!EH$3</f>
        <v>1.4032519999999999</v>
      </c>
      <c r="E22" s="50">
        <f>'[4]2015'!EI$3</f>
        <v>0.19708699999999998</v>
      </c>
      <c r="F22" s="50">
        <f>'[4]2015'!EJ$3</f>
        <v>5.5885999999999998E-2</v>
      </c>
      <c r="G22" s="50">
        <f>'[4]2015'!EK$3</f>
        <v>3.9057519999999997</v>
      </c>
      <c r="H22" s="50">
        <f>'[4]2015'!EL$3</f>
        <v>0.641231</v>
      </c>
      <c r="I22" s="50">
        <f>'[4]2015'!EM$3</f>
        <v>52.445878</v>
      </c>
      <c r="J22" s="50">
        <f>'[4]2015'!EN$3</f>
        <v>4.4451939999999999</v>
      </c>
      <c r="K22" s="50">
        <f>'[4]2015'!EO$3</f>
        <v>500.75125599999996</v>
      </c>
      <c r="L22" s="50">
        <f>'[4]2015'!EP$3</f>
        <v>0</v>
      </c>
      <c r="M22" s="50">
        <f>'[4]2015'!EQ$3</f>
        <v>0</v>
      </c>
      <c r="N22" s="50">
        <f>'[4]2015'!ER$3</f>
        <v>90.507674999999992</v>
      </c>
      <c r="O22" s="50">
        <f>'[4]2015'!ES$3</f>
        <v>4.9999999999999996E-6</v>
      </c>
      <c r="P22" s="50">
        <f>'[4]2015'!ET$3</f>
        <v>2.1732849999999999</v>
      </c>
      <c r="Q22" s="50">
        <f>'[4]2015'!EU$3</f>
        <v>3564.0854629999999</v>
      </c>
      <c r="R22" s="50">
        <f>'[4]2015'!EV$3</f>
        <v>0</v>
      </c>
      <c r="S22" s="50">
        <f>'[4]2015'!EW$3</f>
        <v>0.93867599999999995</v>
      </c>
      <c r="T22" s="50">
        <f>'[4]2015'!EX$3</f>
        <v>8.5171899999999994</v>
      </c>
      <c r="U22" s="50">
        <f>'[4]2015'!EY$3</f>
        <v>0</v>
      </c>
      <c r="V22" s="50">
        <f>'[4]2015'!EZ$3</f>
        <v>952.78158099999996</v>
      </c>
      <c r="W22" s="50">
        <f>'[4]2015'!FA$3</f>
        <v>0.190913</v>
      </c>
      <c r="X22" s="50">
        <f>'[4]2015'!FB$3</f>
        <v>31.393712999999998</v>
      </c>
      <c r="Y22" s="50">
        <f>'[4]2015'!FC$3</f>
        <v>0</v>
      </c>
      <c r="Z22" s="50">
        <f>'[4]2015'!FD$3</f>
        <v>2.8642239999999997</v>
      </c>
      <c r="AA22" s="50">
        <f>'[4]2015'!FE$3</f>
        <v>74.704937999999999</v>
      </c>
      <c r="AB22" s="50">
        <f>'[4]2015'!FF$3</f>
        <v>1.0078229999999999</v>
      </c>
      <c r="AC22" s="50">
        <f>'[4]2015'!FG$3</f>
        <v>4.3419999999999995E-3</v>
      </c>
      <c r="AD22" s="50">
        <f>'[4]2015'!FH$3</f>
        <v>2670.8617909999998</v>
      </c>
      <c r="AE22" s="50">
        <f>'[4]2015'!FI$3</f>
        <v>0.84051799999999999</v>
      </c>
      <c r="AF22" s="50">
        <f>'[4]2015'!FJ$3</f>
        <v>53.850986999999996</v>
      </c>
      <c r="AG22" s="50">
        <f>'[4]2015'!FK$3</f>
        <v>885.69116799999995</v>
      </c>
      <c r="AH22" s="50">
        <f>'[4]2015'!FL$3</f>
        <v>21.162967999999999</v>
      </c>
      <c r="AI22" s="5">
        <f>'[4]2015'!EG$3</f>
        <v>501.133014</v>
      </c>
      <c r="AJ22" s="61">
        <f>'[4]2015'!FN$3</f>
        <v>479.36598299999997</v>
      </c>
    </row>
    <row r="23" spans="1:36" ht="12.5" x14ac:dyDescent="0.25">
      <c r="A23">
        <f t="shared" si="0"/>
        <v>2016</v>
      </c>
      <c r="B23" s="2">
        <f>'[4]2016'!CW$3</f>
        <v>1488.1059989999999</v>
      </c>
      <c r="C23" s="5">
        <f t="shared" si="1"/>
        <v>18.276135000000011</v>
      </c>
      <c r="D23" s="50">
        <f>'[4]2016'!EH$3</f>
        <v>12.628938999999999</v>
      </c>
      <c r="E23" s="50">
        <f>'[4]2016'!EI$3</f>
        <v>0.12867799999999999</v>
      </c>
      <c r="F23" s="50">
        <f>'[4]2016'!EJ$3</f>
        <v>3.2188000000000001E-2</v>
      </c>
      <c r="G23" s="50">
        <f>'[4]2016'!EK$3</f>
        <v>3.759169</v>
      </c>
      <c r="H23" s="50">
        <f>'[4]2016'!EL$3</f>
        <v>0</v>
      </c>
      <c r="I23" s="50">
        <f>'[4]2016'!EM$3</f>
        <v>41.661704</v>
      </c>
      <c r="J23" s="50">
        <f>'[4]2016'!EN$3</f>
        <v>0.73544699999999996</v>
      </c>
      <c r="K23" s="50">
        <f>'[4]2016'!EO$3</f>
        <v>520.05619200000001</v>
      </c>
      <c r="L23" s="50">
        <f>'[4]2016'!EP$3</f>
        <v>0</v>
      </c>
      <c r="M23" s="50">
        <f>'[4]2016'!EQ$3</f>
        <v>30.355877999999997</v>
      </c>
      <c r="N23" s="50">
        <f>'[4]2016'!ER$3</f>
        <v>77.760818999999998</v>
      </c>
      <c r="O23" s="50">
        <f>'[4]2016'!ES$3</f>
        <v>0</v>
      </c>
      <c r="P23" s="50">
        <f>'[4]2016'!ET$3</f>
        <v>5.6084639999999997</v>
      </c>
      <c r="Q23" s="50">
        <f>'[4]2016'!EU$3</f>
        <v>3242.193436</v>
      </c>
      <c r="R23" s="50">
        <f>'[4]2016'!EV$3</f>
        <v>3.3519999999999999E-3</v>
      </c>
      <c r="S23" s="50">
        <f>'[4]2016'!EW$3</f>
        <v>1.478477</v>
      </c>
      <c r="T23" s="50">
        <f>'[4]2016'!EX$3</f>
        <v>41.263473999999995</v>
      </c>
      <c r="U23" s="50">
        <f>'[4]2016'!EY$3</f>
        <v>0</v>
      </c>
      <c r="V23" s="50">
        <f>'[4]2016'!EZ$3</f>
        <v>803.38384099999996</v>
      </c>
      <c r="W23" s="50">
        <f>'[4]2016'!FA$3</f>
        <v>0.58782400000000001</v>
      </c>
      <c r="X23" s="50">
        <f>'[4]2016'!FB$3</f>
        <v>37.658704</v>
      </c>
      <c r="Y23" s="50">
        <f>'[4]2016'!FC$3</f>
        <v>37.065807</v>
      </c>
      <c r="Z23" s="50">
        <f>'[4]2016'!FD$3</f>
        <v>2.4242669999999999</v>
      </c>
      <c r="AA23" s="50">
        <f>'[4]2016'!FE$3</f>
        <v>65.996053000000003</v>
      </c>
      <c r="AB23" s="50">
        <f>'[4]2016'!FF$3</f>
        <v>1.840916</v>
      </c>
      <c r="AC23" s="50">
        <f>'[4]2016'!FG$3</f>
        <v>8.0699999999999999E-4</v>
      </c>
      <c r="AD23" s="50">
        <f>'[4]2016'!FH$3</f>
        <v>2343.2694739999997</v>
      </c>
      <c r="AE23" s="50">
        <f>'[4]2016'!FI$3</f>
        <v>1.9828239999999999</v>
      </c>
      <c r="AF23" s="50">
        <f>'[4]2016'!FJ$3</f>
        <v>50.455373999999999</v>
      </c>
      <c r="AG23" s="50">
        <f>'[4]2016'!FK$3</f>
        <v>690.45038199999999</v>
      </c>
      <c r="AH23" s="50">
        <f>'[4]2016'!FL$3</f>
        <v>11.047499999999999</v>
      </c>
      <c r="AI23" s="5">
        <f>'[4]2016'!EG$3</f>
        <v>369.054371</v>
      </c>
      <c r="AJ23" s="61">
        <f>'[4]2016'!FN$3</f>
        <v>350.77823599999999</v>
      </c>
    </row>
    <row r="24" spans="1:36" ht="12.5" x14ac:dyDescent="0.25">
      <c r="A24">
        <f t="shared" si="0"/>
        <v>2017</v>
      </c>
      <c r="B24" s="2">
        <f>'[4]2017'!CW$3</f>
        <v>2046.6342789999999</v>
      </c>
      <c r="C24" s="5">
        <f t="shared" si="1"/>
        <v>35.197384</v>
      </c>
      <c r="D24" s="50">
        <f>'[4]2017'!EH$3</f>
        <v>16.158027999999998</v>
      </c>
      <c r="E24" s="50">
        <f>'[4]2017'!EI$3</f>
        <v>0.14332400000000001</v>
      </c>
      <c r="F24" s="50">
        <f>'[4]2017'!EJ$3</f>
        <v>1.3968E-2</v>
      </c>
      <c r="G24" s="50">
        <f>'[4]2017'!EK$3</f>
        <v>2.0071460000000001</v>
      </c>
      <c r="H24" s="50">
        <f>'[4]2017'!EL$3</f>
        <v>2.3999999999999998E-4</v>
      </c>
      <c r="I24" s="50">
        <f>'[4]2017'!EM$3</f>
        <v>56.210740999999999</v>
      </c>
      <c r="J24" s="50">
        <f>'[4]2017'!EN$3</f>
        <v>1.1683250000000001</v>
      </c>
      <c r="K24" s="50">
        <f>'[4]2017'!EO$3</f>
        <v>735.78233799999998</v>
      </c>
      <c r="L24" s="50">
        <f>'[4]2017'!EP$3</f>
        <v>0</v>
      </c>
      <c r="M24" s="50">
        <f>'[4]2017'!EQ$3</f>
        <v>45.910074999999999</v>
      </c>
      <c r="N24" s="50">
        <f>'[4]2017'!ER$3</f>
        <v>106.93616999999999</v>
      </c>
      <c r="O24" s="50">
        <f>'[4]2017'!ES$3</f>
        <v>0</v>
      </c>
      <c r="P24" s="50">
        <f>'[4]2017'!ET$3</f>
        <v>15.807485999999999</v>
      </c>
      <c r="Q24" s="50">
        <f>'[4]2017'!EU$3</f>
        <v>4959.5562609999997</v>
      </c>
      <c r="R24" s="50">
        <f>'[4]2017'!EV$3</f>
        <v>0</v>
      </c>
      <c r="S24" s="50">
        <f>'[4]2017'!EW$3</f>
        <v>3.8418479999999997</v>
      </c>
      <c r="T24" s="50">
        <f>'[4]2017'!EX$3</f>
        <v>113.245502</v>
      </c>
      <c r="U24" s="50">
        <f>'[4]2017'!EY$3</f>
        <v>0</v>
      </c>
      <c r="V24" s="50">
        <f>'[4]2017'!EZ$3</f>
        <v>1016.0710849999999</v>
      </c>
      <c r="W24" s="50">
        <f>'[4]2017'!FA$3</f>
        <v>1.272203</v>
      </c>
      <c r="X24" s="50">
        <f>'[4]2017'!FB$3</f>
        <v>47.51202</v>
      </c>
      <c r="Y24" s="50">
        <f>'[4]2017'!FC$3</f>
        <v>59.909079999999996</v>
      </c>
      <c r="Z24" s="50">
        <f>'[4]2017'!FD$3</f>
        <v>18.412768</v>
      </c>
      <c r="AA24" s="50">
        <f>'[4]2017'!FE$3</f>
        <v>98.275931999999997</v>
      </c>
      <c r="AB24" s="50">
        <f>'[4]2017'!FF$3</f>
        <v>2.034573</v>
      </c>
      <c r="AC24" s="50">
        <f>'[4]2017'!FG$3</f>
        <v>0</v>
      </c>
      <c r="AD24" s="50">
        <f>'[4]2017'!FH$3</f>
        <v>2879.869236</v>
      </c>
      <c r="AE24" s="50">
        <f>'[4]2017'!FI$3</f>
        <v>0.45085999999999998</v>
      </c>
      <c r="AF24" s="50">
        <f>'[4]2017'!FJ$3</f>
        <v>46.745325000000001</v>
      </c>
      <c r="AG24" s="50">
        <f>'[4]2017'!FK$3</f>
        <v>695.14838799999995</v>
      </c>
      <c r="AH24" s="50">
        <f>'[4]2017'!FL$3</f>
        <v>8.2631189999999997</v>
      </c>
      <c r="AI24" s="5">
        <f>'[4]2017'!EG$3</f>
        <v>484.48294399999997</v>
      </c>
      <c r="AJ24" s="61">
        <f>'[4]2017'!FN$3</f>
        <v>449.28555999999998</v>
      </c>
    </row>
    <row r="25" spans="1:36" ht="12.5" x14ac:dyDescent="0.25">
      <c r="A25">
        <f t="shared" si="0"/>
        <v>2018</v>
      </c>
      <c r="B25" s="2">
        <f>'[4]2018'!CW$3</f>
        <v>1781.020806</v>
      </c>
      <c r="C25" s="5">
        <f t="shared" si="1"/>
        <v>23.627763000000016</v>
      </c>
      <c r="D25" s="50">
        <f>'[4]2018'!EH$3</f>
        <v>6.2682519999999995</v>
      </c>
      <c r="E25" s="50">
        <f>'[4]2018'!EI$3</f>
        <v>0.12867899999999999</v>
      </c>
      <c r="F25" s="50">
        <f>'[4]2018'!EJ$3</f>
        <v>3.3815999999999999E-2</v>
      </c>
      <c r="G25" s="50">
        <f>'[4]2018'!EK$3</f>
        <v>0.95283299999999993</v>
      </c>
      <c r="H25" s="50">
        <f>'[4]2018'!EL$3</f>
        <v>0</v>
      </c>
      <c r="I25" s="50">
        <f>'[4]2018'!EM$3</f>
        <v>0</v>
      </c>
      <c r="J25" s="50">
        <f>'[4]2018'!EN$3</f>
        <v>2.985846</v>
      </c>
      <c r="K25" s="50">
        <f>'[4]2018'!EO$3</f>
        <v>658.31940299999997</v>
      </c>
      <c r="L25" s="50">
        <f>'[4]2018'!EP$3</f>
        <v>0</v>
      </c>
      <c r="M25" s="50">
        <f>'[4]2018'!EQ$3</f>
        <v>43.564515</v>
      </c>
      <c r="N25" s="50">
        <f>'[4]2018'!ER$3</f>
        <v>92.220486999999991</v>
      </c>
      <c r="O25" s="50">
        <f>'[4]2018'!ES$3</f>
        <v>0</v>
      </c>
      <c r="P25" s="50">
        <f>'[4]2018'!ET$3</f>
        <v>7.8892849999999992</v>
      </c>
      <c r="Q25" s="50">
        <f>'[4]2018'!EU$3</f>
        <v>3836.6139329999996</v>
      </c>
      <c r="R25" s="50">
        <f>'[4]2018'!EV$3</f>
        <v>3.3755E-2</v>
      </c>
      <c r="S25" s="50">
        <f>'[4]2018'!EW$3</f>
        <v>1.1043349999999998</v>
      </c>
      <c r="T25" s="50">
        <f>'[4]2018'!EX$3</f>
        <v>130.728612</v>
      </c>
      <c r="U25" s="50">
        <f>'[4]2018'!EY$3</f>
        <v>0</v>
      </c>
      <c r="V25" s="50">
        <f>'[4]2018'!EZ$3</f>
        <v>873.53274399999998</v>
      </c>
      <c r="W25" s="50">
        <f>'[4]2018'!FA$3</f>
        <v>2.4845479999999998</v>
      </c>
      <c r="X25" s="50">
        <f>'[4]2018'!FB$3</f>
        <v>23.458866999999998</v>
      </c>
      <c r="Y25" s="50">
        <f>'[4]2018'!FC$3</f>
        <v>48.930838999999999</v>
      </c>
      <c r="Z25" s="50">
        <f>'[4]2018'!FD$3</f>
        <v>22.124123999999998</v>
      </c>
      <c r="AA25" s="50">
        <f>'[4]2018'!FE$3</f>
        <v>71.21167299999999</v>
      </c>
      <c r="AB25" s="50">
        <f>'[4]2018'!FF$3</f>
        <v>0</v>
      </c>
      <c r="AC25" s="50">
        <f>'[4]2018'!FG$3</f>
        <v>0</v>
      </c>
      <c r="AD25" s="50">
        <f>'[4]2018'!FH$3</f>
        <v>2222.0107429999998</v>
      </c>
      <c r="AE25" s="50">
        <f>'[4]2018'!FI$3</f>
        <v>0.51682499999999998</v>
      </c>
      <c r="AF25" s="50">
        <f>'[4]2018'!FJ$3</f>
        <v>46.692330999999996</v>
      </c>
      <c r="AG25" s="50">
        <f>'[4]2018'!FK$3</f>
        <v>702.87886600000002</v>
      </c>
      <c r="AH25" s="50">
        <f>'[4]2018'!FL$3</f>
        <v>11.240644999999999</v>
      </c>
      <c r="AI25" s="5">
        <f>'[4]2018'!EG$3</f>
        <v>466.936711</v>
      </c>
      <c r="AJ25" s="61">
        <f>'[4]2018'!FN$3</f>
        <v>443.30894799999999</v>
      </c>
    </row>
    <row r="26" spans="1:36" ht="12.5" x14ac:dyDescent="0.25">
      <c r="A26">
        <f t="shared" si="0"/>
        <v>2019</v>
      </c>
      <c r="B26" s="2">
        <f>'[4]2019'!CW$3</f>
        <v>1701.5881529999999</v>
      </c>
      <c r="C26" s="5">
        <f t="shared" si="1"/>
        <v>17.276937000000032</v>
      </c>
      <c r="D26" s="50">
        <f>'[4]2019'!EH$3</f>
        <v>11.599388999999999</v>
      </c>
      <c r="E26" s="50">
        <f>'[4]2019'!EI$3</f>
        <v>0.88264100000000001</v>
      </c>
      <c r="F26" s="50">
        <f>'[4]2019'!EJ$3</f>
        <v>0.12742499999999998</v>
      </c>
      <c r="G26" s="50">
        <f>'[4]2019'!EK$3</f>
        <v>1.3248609999999998</v>
      </c>
      <c r="H26" s="50">
        <f>'[4]2019'!EL$3</f>
        <v>0</v>
      </c>
      <c r="I26" s="50">
        <f>'[4]2019'!EM$3</f>
        <v>0</v>
      </c>
      <c r="J26" s="50">
        <f>'[4]2019'!EN$3</f>
        <v>3.2938000000000001</v>
      </c>
      <c r="K26" s="50">
        <f>'[4]2019'!EO$3</f>
        <v>740.40668899999991</v>
      </c>
      <c r="L26" s="50">
        <f>'[4]2019'!EP$3</f>
        <v>0</v>
      </c>
      <c r="M26" s="50">
        <f>'[4]2019'!EQ$3</f>
        <v>63.223103999999999</v>
      </c>
      <c r="N26" s="50">
        <f>'[4]2019'!ER$3</f>
        <v>87.696995999999999</v>
      </c>
      <c r="O26" s="50">
        <f>'[4]2019'!ES$3</f>
        <v>0</v>
      </c>
      <c r="P26" s="50">
        <f>'[4]2019'!ET$3</f>
        <v>14.737964999999999</v>
      </c>
      <c r="Q26" s="50">
        <f>'[4]2019'!EU$3</f>
        <v>3426.0694629999998</v>
      </c>
      <c r="R26" s="50">
        <f>'[4]2019'!EV$3</f>
        <v>3.98E-3</v>
      </c>
      <c r="S26" s="50">
        <f>'[4]2019'!EW$3</f>
        <v>2.0706069999999999</v>
      </c>
      <c r="T26" s="50">
        <f>'[4]2019'!EX$3</f>
        <v>150.96185499999999</v>
      </c>
      <c r="U26" s="50">
        <f>'[4]2019'!EY$3</f>
        <v>0</v>
      </c>
      <c r="V26" s="50">
        <f>'[4]2019'!EZ$3</f>
        <v>857.95982800000002</v>
      </c>
      <c r="W26" s="50">
        <f>'[4]2019'!FA$3</f>
        <v>1.7313749999999999</v>
      </c>
      <c r="X26" s="50">
        <f>'[4]2019'!FB$3</f>
        <v>24.591131999999998</v>
      </c>
      <c r="Y26" s="50">
        <f>'[4]2019'!FC$3</f>
        <v>41.677814999999995</v>
      </c>
      <c r="Z26" s="50">
        <f>'[4]2019'!FD$3</f>
        <v>22.271794999999997</v>
      </c>
      <c r="AA26" s="50">
        <f>'[4]2019'!FE$3</f>
        <v>98.22921199999999</v>
      </c>
      <c r="AB26" s="50">
        <f>'[4]2019'!FF$3</f>
        <v>0</v>
      </c>
      <c r="AC26" s="50">
        <f>'[4]2019'!FG$3</f>
        <v>3.2582E-2</v>
      </c>
      <c r="AD26" s="50">
        <f>'[4]2019'!FH$3</f>
        <v>2163.7089059999998</v>
      </c>
      <c r="AE26" s="50">
        <f>'[4]2019'!FI$3</f>
        <v>1.0510459999999999</v>
      </c>
      <c r="AF26" s="50">
        <f>'[4]2019'!FJ$3</f>
        <v>35.564737000000001</v>
      </c>
      <c r="AG26" s="50">
        <f>'[4]2019'!FK$3</f>
        <v>714.31984599999998</v>
      </c>
      <c r="AH26" s="50">
        <f>'[4]2019'!FL$3</f>
        <v>16.489958999999999</v>
      </c>
      <c r="AI26" s="5">
        <f>'[4]2019'!EG$3</f>
        <v>456.039987</v>
      </c>
      <c r="AJ26" s="61">
        <f>'[4]2019'!FN$3</f>
        <v>438.76304999999996</v>
      </c>
    </row>
    <row r="27" spans="1:36" ht="12.5" x14ac:dyDescent="0.25">
      <c r="A27">
        <f t="shared" si="0"/>
        <v>2020</v>
      </c>
      <c r="B27" s="2">
        <f>'[5]2020'!CW$3</f>
        <v>102.02474599999999</v>
      </c>
      <c r="C27" s="5">
        <f t="shared" si="1"/>
        <v>13.414355</v>
      </c>
      <c r="D27" s="50">
        <f>'[5]2020'!EH$3</f>
        <v>0</v>
      </c>
      <c r="E27" s="50">
        <f>'[5]2020'!EI$3</f>
        <v>0</v>
      </c>
      <c r="F27" s="50">
        <f>'[5]2020'!EJ$3</f>
        <v>0</v>
      </c>
      <c r="G27" s="50">
        <f>'[5]2020'!EK$3</f>
        <v>0</v>
      </c>
      <c r="H27" s="50">
        <f>'[5]2020'!EL$3</f>
        <v>0</v>
      </c>
      <c r="I27" s="50">
        <f>'[5]2020'!EM$3</f>
        <v>0</v>
      </c>
      <c r="J27" s="50">
        <f>'[5]2020'!EN$3</f>
        <v>0</v>
      </c>
      <c r="K27" s="50">
        <f>'[5]2020'!EO$3</f>
        <v>0</v>
      </c>
      <c r="L27" s="50">
        <f>'[5]2020'!EP$3</f>
        <v>0</v>
      </c>
      <c r="M27" s="50">
        <f>'[5]2020'!EQ$3</f>
        <v>0</v>
      </c>
      <c r="N27" s="50">
        <f>'[5]2020'!ER$3</f>
        <v>79.660072999999997</v>
      </c>
      <c r="O27" s="50">
        <f>'[5]2020'!ES$3</f>
        <v>0</v>
      </c>
      <c r="P27" s="50">
        <f>'[5]2020'!ET$3</f>
        <v>8.8949909999999992</v>
      </c>
      <c r="Q27" s="50">
        <f>'[5]2020'!EU$3</f>
        <v>0</v>
      </c>
      <c r="R27" s="50">
        <f>'[5]2020'!EV$3</f>
        <v>0</v>
      </c>
      <c r="S27" s="50">
        <f>'[5]2020'!EW$3</f>
        <v>0</v>
      </c>
      <c r="T27" s="50">
        <f>'[5]2020'!EX$3</f>
        <v>0</v>
      </c>
      <c r="U27" s="50">
        <f>'[5]2020'!EY$3</f>
        <v>0</v>
      </c>
      <c r="V27" s="50">
        <f>'[5]2020'!EZ$3</f>
        <v>0</v>
      </c>
      <c r="W27" s="50">
        <f>'[5]2020'!FA$3</f>
        <v>0</v>
      </c>
      <c r="X27" s="50">
        <f>'[5]2020'!FB$3</f>
        <v>0</v>
      </c>
      <c r="Y27" s="50">
        <f>'[5]2020'!FC$3</f>
        <v>0</v>
      </c>
      <c r="Z27" s="50">
        <f>'[5]2020'!FD$3</f>
        <v>0</v>
      </c>
      <c r="AA27" s="50">
        <f>'[5]2020'!FE$3</f>
        <v>0</v>
      </c>
      <c r="AB27" s="50">
        <f>'[5]2020'!FF$3</f>
        <v>0</v>
      </c>
      <c r="AC27" s="50">
        <f>'[5]2020'!FG$3</f>
        <v>0</v>
      </c>
      <c r="AD27" s="50">
        <f>'[5]2020'!FH$3</f>
        <v>0</v>
      </c>
      <c r="AE27" s="50">
        <f>'[5]2020'!FI$3</f>
        <v>0</v>
      </c>
      <c r="AF27" s="50">
        <f>'[5]2020'!FJ$3</f>
        <v>30.016454</v>
      </c>
      <c r="AG27" s="50">
        <f>'[5]2020'!FK$3</f>
        <v>0</v>
      </c>
      <c r="AH27" s="50">
        <f>'[5]2020'!FL$3</f>
        <v>3.8962319999999999</v>
      </c>
      <c r="AI27" s="5">
        <f>'[5]2020'!EG$3</f>
        <v>150.34405599999999</v>
      </c>
      <c r="AJ27" s="61">
        <f>'[5]2020'!FN$3</f>
        <v>136.92970099999999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11376-E47A-43DF-84E6-06151AA65B77}">
  <dimension ref="A1:AJ27"/>
  <sheetViews>
    <sheetView workbookViewId="0">
      <pane xSplit="2" ySplit="2" topLeftCell="C3" activePane="bottomRight" state="frozen"/>
      <selection activeCell="N9" sqref="N9"/>
      <selection pane="topRight" activeCell="N9" sqref="N9"/>
      <selection pane="bottomLeft" activeCell="N9" sqref="N9"/>
      <selection pane="bottomRight" activeCell="N9" sqref="N9"/>
    </sheetView>
  </sheetViews>
  <sheetFormatPr defaultRowHeight="13" x14ac:dyDescent="0.3"/>
  <cols>
    <col min="20" max="20" width="9" style="3" customWidth="1"/>
    <col min="30" max="30" width="9" style="7" customWidth="1"/>
  </cols>
  <sheetData>
    <row r="1" spans="1:36" x14ac:dyDescent="0.3">
      <c r="A1" s="49">
        <f>'[2]2000'!$FO$1</f>
        <v>400129</v>
      </c>
      <c r="D1" s="65"/>
      <c r="Q1" s="3"/>
    </row>
    <row r="2" spans="1:36" ht="12.5" x14ac:dyDescent="0.25">
      <c r="B2" t="s">
        <v>1</v>
      </c>
      <c r="C2" s="5" t="str">
        <f>'[2]2000'!$FO$4</f>
        <v>EU-28</v>
      </c>
      <c r="D2" s="50" t="str">
        <f>'[2]2000'!FP$4</f>
        <v>China</v>
      </c>
      <c r="E2" s="50" t="str">
        <f>'[2]2000'!FQ$4</f>
        <v>Hong Kong</v>
      </c>
      <c r="F2" s="50" t="str">
        <f>'[2]2000'!FR$4</f>
        <v>Australia</v>
      </c>
      <c r="G2" s="50" t="str">
        <f>'[2]2000'!FS$4</f>
        <v>Brazil</v>
      </c>
      <c r="H2" s="50" t="str">
        <f>'[2]2000'!FT$4</f>
        <v>Cambodia</v>
      </c>
      <c r="I2" s="50" t="str">
        <f>'[2]2000'!FU$4</f>
        <v>Cameroon</v>
      </c>
      <c r="J2" s="50" t="str">
        <f>'[2]2000'!FV$4</f>
        <v>Canada</v>
      </c>
      <c r="K2" s="50" t="str">
        <f>'[2]2000'!FW$4</f>
        <v>Côte d'Ivoire</v>
      </c>
      <c r="L2" s="50" t="str">
        <f>'[2]2000'!FX$4</f>
        <v>Gabon</v>
      </c>
      <c r="M2" s="50" t="str">
        <f>'[2]2000'!FY$4</f>
        <v>Ghana</v>
      </c>
      <c r="N2" s="50" t="str">
        <f>'[2]2000'!FZ$4</f>
        <v>Guatemala</v>
      </c>
      <c r="O2" s="50" t="str">
        <f>'[2]2000'!GA$4</f>
        <v>Guinea</v>
      </c>
      <c r="P2" s="50" t="str">
        <f>'[2]2000'!GB$4</f>
        <v>India</v>
      </c>
      <c r="Q2" s="50" t="str">
        <f>'[2]2000'!GC$4</f>
        <v>Indonesia</v>
      </c>
      <c r="R2" s="50" t="str">
        <f>'[2]2000'!GD$4</f>
        <v>Japan</v>
      </c>
      <c r="S2" s="50" t="str">
        <f>'[2]2000'!GE$4</f>
        <v>Korea, South</v>
      </c>
      <c r="T2" s="50" t="str">
        <f>'[2]2000'!GF$4</f>
        <v>Laos</v>
      </c>
      <c r="U2" s="50" t="str">
        <f>'[2]2000'!GG$4</f>
        <v>Malawi</v>
      </c>
      <c r="V2" s="50" t="str">
        <f>'[2]2000'!GH$4</f>
        <v>Malaysia</v>
      </c>
      <c r="W2" s="50" t="str">
        <f>'[2]2000'!GI$4</f>
        <v>Mexico</v>
      </c>
      <c r="X2" s="50" t="str">
        <f>'[2]2000'!GJ$4</f>
        <v>Myanmar</v>
      </c>
      <c r="Y2" s="50" t="str">
        <f>'[2]2000'!GK$4</f>
        <v>Nigeria</v>
      </c>
      <c r="Z2" s="50" t="str">
        <f>'[2]2000'!GL$4</f>
        <v>Philippines</v>
      </c>
      <c r="AA2" s="50" t="str">
        <f>'[2]2000'!GM$4</f>
        <v>Singapore</v>
      </c>
      <c r="AB2" s="50" t="str">
        <f>'[2]2000'!GN$4</f>
        <v>Sri Lanka</v>
      </c>
      <c r="AC2" s="50" t="str">
        <f>'[2]2000'!GO$4</f>
        <v>Taiwan</v>
      </c>
      <c r="AD2" s="50" t="str">
        <f>'[2]2000'!GP$4</f>
        <v>Thailand</v>
      </c>
      <c r="AE2" s="50" t="str">
        <f>'[2]2000'!GQ$4</f>
        <v>Turkey</v>
      </c>
      <c r="AF2" s="50" t="str">
        <f>'[2]2000'!GR$4</f>
        <v>USA</v>
      </c>
      <c r="AG2" s="50" t="str">
        <f>'[2]2000'!GS$4</f>
        <v>Viet Nam</v>
      </c>
      <c r="AH2" s="50" t="str">
        <f>'[2]2000'!GT$4</f>
        <v>Rest of World</v>
      </c>
      <c r="AI2" s="5" t="str">
        <f>'[2]2000'!$FO$4</f>
        <v>EU-28</v>
      </c>
      <c r="AJ2" s="61" t="str">
        <f>'[2]2000'!GV$4</f>
        <v>Intra-EU</v>
      </c>
    </row>
    <row r="3" spans="1:36" ht="12.5" x14ac:dyDescent="0.25">
      <c r="A3">
        <v>1996</v>
      </c>
      <c r="B3" s="2">
        <f>'[3]1996'!CW$3</f>
        <v>922.81924199999992</v>
      </c>
      <c r="C3" s="5">
        <f>AI3-AJ3</f>
        <v>5.2545390000000012</v>
      </c>
      <c r="D3" s="50">
        <f>'[3]1996'!FP$3</f>
        <v>12.000714</v>
      </c>
      <c r="E3" s="50">
        <f>'[3]1996'!FQ$3</f>
        <v>16.615956999999998</v>
      </c>
      <c r="F3" s="50">
        <f>'[3]1996'!FR$3</f>
        <v>0.10432799999999999</v>
      </c>
      <c r="G3" s="50">
        <f>'[3]1996'!FS$3</f>
        <v>1.2274999999999999E-2</v>
      </c>
      <c r="H3" s="50">
        <f>'[3]1996'!FT$3</f>
        <v>0</v>
      </c>
      <c r="I3" s="50">
        <f>'[3]1996'!FU$3</f>
        <v>22.705915999999998</v>
      </c>
      <c r="J3" s="50">
        <f>'[3]1996'!FV$3</f>
        <v>0.56111</v>
      </c>
      <c r="K3" s="50">
        <f>'[3]1996'!FW$3</f>
        <v>92.369950000000003</v>
      </c>
      <c r="L3" s="50">
        <f>'[3]1996'!FX$3</f>
        <v>0</v>
      </c>
      <c r="M3" s="50">
        <f>'[3]1996'!FY$3</f>
        <v>1.24576</v>
      </c>
      <c r="N3" s="50">
        <f>'[3]1996'!FZ$3</f>
        <v>8.9859999999999995E-2</v>
      </c>
      <c r="O3" s="50">
        <f>'[3]1996'!GA$3</f>
        <v>0</v>
      </c>
      <c r="P3" s="50">
        <f>'[3]1996'!GB$3</f>
        <v>8.4028999999999993E-2</v>
      </c>
      <c r="Q3" s="50">
        <f>'[3]1996'!GC$3</f>
        <v>1.08433</v>
      </c>
      <c r="R3" s="50">
        <f>'[3]1996'!GD$3</f>
        <v>0.290215</v>
      </c>
      <c r="S3" s="50">
        <f>'[3]1996'!GE$3</f>
        <v>2.619294</v>
      </c>
      <c r="T3" s="50">
        <f>'[3]1996'!GF$3</f>
        <v>0</v>
      </c>
      <c r="U3" s="50">
        <f>'[3]1996'!GG$3</f>
        <v>1.4652269999999998</v>
      </c>
      <c r="V3" s="50">
        <f>'[3]1996'!GH$3</f>
        <v>56.339016000000001</v>
      </c>
      <c r="W3" s="50">
        <f>'[3]1996'!GI$3</f>
        <v>1.7705499999999998</v>
      </c>
      <c r="X3" s="50">
        <f>'[3]1996'!GJ$3</f>
        <v>0</v>
      </c>
      <c r="Y3" s="50">
        <f>'[3]1996'!GK$3</f>
        <v>0.99840299999999993</v>
      </c>
      <c r="Z3" s="50">
        <f>'[3]1996'!GL$3</f>
        <v>33.815821</v>
      </c>
      <c r="AA3" s="50">
        <f>'[3]1996'!GM$3</f>
        <v>27.298211999999999</v>
      </c>
      <c r="AB3" s="50">
        <f>'[3]1996'!GN$3</f>
        <v>0</v>
      </c>
      <c r="AC3" s="50">
        <f>'[3]1996'!GO$3</f>
        <v>0</v>
      </c>
      <c r="AD3" s="50">
        <f>'[3]1996'!GP$3</f>
        <v>497.44084599999996</v>
      </c>
      <c r="AE3" s="50">
        <f>'[3]1996'!GQ$3</f>
        <v>0.163494</v>
      </c>
      <c r="AF3" s="50">
        <f>'[3]1996'!GR$3</f>
        <v>13.113026999999999</v>
      </c>
      <c r="AG3" s="50">
        <f>'[3]1996'!GS$3</f>
        <v>0</v>
      </c>
      <c r="AH3" s="50">
        <f>'[3]1996'!GT$3</f>
        <v>2.2481399999999998</v>
      </c>
      <c r="AI3" s="5">
        <f>'[3]1996'!$FO$3</f>
        <v>42.898553</v>
      </c>
      <c r="AJ3" s="61">
        <f>'[3]1996'!GV$3</f>
        <v>37.644013999999999</v>
      </c>
    </row>
    <row r="4" spans="1:36" ht="12.5" x14ac:dyDescent="0.25">
      <c r="A4">
        <f t="shared" ref="A4:A27" si="0">1+A3</f>
        <v>1997</v>
      </c>
      <c r="B4" s="2">
        <f>'[3]1997'!CW$3</f>
        <v>617.879189</v>
      </c>
      <c r="C4" s="5">
        <f t="shared" ref="C4:C27" si="1">AI4-AJ4</f>
        <v>4.7386040000000023</v>
      </c>
      <c r="D4" s="50">
        <f>'[3]1997'!FP$3</f>
        <v>15.74959</v>
      </c>
      <c r="E4" s="50">
        <f>'[3]1997'!FQ$3</f>
        <v>14.357386999999999</v>
      </c>
      <c r="F4" s="50">
        <f>'[3]1997'!FR$3</f>
        <v>0.36674899999999999</v>
      </c>
      <c r="G4" s="50">
        <f>'[3]1997'!FS$3</f>
        <v>3.1E-4</v>
      </c>
      <c r="H4" s="50">
        <f>'[3]1997'!FT$3</f>
        <v>0</v>
      </c>
      <c r="I4" s="50">
        <f>'[3]1997'!FU$3</f>
        <v>11.886246999999999</v>
      </c>
      <c r="J4" s="50">
        <f>'[3]1997'!FV$3</f>
        <v>5.9296289999999994</v>
      </c>
      <c r="K4" s="50">
        <f>'[3]1997'!FW$3</f>
        <v>47.701634999999996</v>
      </c>
      <c r="L4" s="50">
        <f>'[3]1997'!FX$3</f>
        <v>0</v>
      </c>
      <c r="M4" s="50">
        <f>'[3]1997'!FY$3</f>
        <v>9.2999999999999997E-5</v>
      </c>
      <c r="N4" s="50">
        <f>'[3]1997'!FZ$3</f>
        <v>5.8046E-2</v>
      </c>
      <c r="O4" s="50">
        <f>'[3]1997'!GA$3</f>
        <v>0</v>
      </c>
      <c r="P4" s="50">
        <f>'[3]1997'!GB$3</f>
        <v>0.110109</v>
      </c>
      <c r="Q4" s="50">
        <f>'[3]1997'!GC$3</f>
        <v>0.24276899999999998</v>
      </c>
      <c r="R4" s="50">
        <f>'[3]1997'!GD$3</f>
        <v>0.34017399999999998</v>
      </c>
      <c r="S4" s="50">
        <f>'[3]1997'!GE$3</f>
        <v>0.98877099999999996</v>
      </c>
      <c r="T4" s="50">
        <f>'[3]1997'!GF$3</f>
        <v>0</v>
      </c>
      <c r="U4" s="50">
        <f>'[3]1997'!GG$3</f>
        <v>1.5012079999999999</v>
      </c>
      <c r="V4" s="50">
        <f>'[3]1997'!GH$3</f>
        <v>37.079662999999996</v>
      </c>
      <c r="W4" s="50">
        <f>'[3]1997'!GI$3</f>
        <v>0.38727200000000001</v>
      </c>
      <c r="X4" s="50">
        <f>'[3]1997'!GJ$3</f>
        <v>0</v>
      </c>
      <c r="Y4" s="50">
        <f>'[3]1997'!GK$3</f>
        <v>0</v>
      </c>
      <c r="Z4" s="50">
        <f>'[3]1997'!GL$3</f>
        <v>25.001131999999998</v>
      </c>
      <c r="AA4" s="50">
        <f>'[3]1997'!GM$3</f>
        <v>32.367905999999998</v>
      </c>
      <c r="AB4" s="50">
        <f>'[3]1997'!GN$3</f>
        <v>0</v>
      </c>
      <c r="AC4" s="50">
        <f>'[3]1997'!GO$3</f>
        <v>1.7426000000000001E-2</v>
      </c>
      <c r="AD4" s="50">
        <f>'[3]1997'!GP$3</f>
        <v>488.78103999999996</v>
      </c>
      <c r="AE4" s="50">
        <f>'[3]1997'!GQ$3</f>
        <v>2.3814999999999999E-2</v>
      </c>
      <c r="AF4" s="50">
        <f>'[3]1997'!GR$3</f>
        <v>12.47921</v>
      </c>
      <c r="AG4" s="50">
        <f>'[3]1997'!GS$3</f>
        <v>0</v>
      </c>
      <c r="AH4" s="50">
        <f>'[3]1997'!GT$3</f>
        <v>3.2744389999999997</v>
      </c>
      <c r="AI4" s="5">
        <f>'[3]1997'!$FO$3</f>
        <v>47.076408000000001</v>
      </c>
      <c r="AJ4" s="61">
        <f>'[3]1997'!GV$3</f>
        <v>42.337803999999998</v>
      </c>
    </row>
    <row r="5" spans="1:36" ht="12.5" x14ac:dyDescent="0.25">
      <c r="A5">
        <f t="shared" si="0"/>
        <v>1998</v>
      </c>
      <c r="B5" s="2">
        <f>'[3]1998'!CW$3</f>
        <v>436.347531</v>
      </c>
      <c r="C5" s="5">
        <f t="shared" si="1"/>
        <v>5.5657639999999944</v>
      </c>
      <c r="D5" s="50">
        <f>'[3]1998'!FP$3</f>
        <v>4.3467229999999999</v>
      </c>
      <c r="E5" s="50">
        <f>'[3]1998'!FQ$3</f>
        <v>16.497713999999998</v>
      </c>
      <c r="F5" s="50">
        <f>'[3]1998'!FR$3</f>
        <v>0.21682999999999999</v>
      </c>
      <c r="G5" s="50">
        <f>'[3]1998'!FS$3</f>
        <v>2.8617E-2</v>
      </c>
      <c r="H5" s="50">
        <f>'[3]1998'!FT$3</f>
        <v>0</v>
      </c>
      <c r="I5" s="50">
        <f>'[3]1998'!FU$3</f>
        <v>0</v>
      </c>
      <c r="J5" s="50">
        <f>'[3]1998'!FV$3</f>
        <v>16.289109</v>
      </c>
      <c r="K5" s="50">
        <f>'[3]1998'!FW$3</f>
        <v>32.523533999999998</v>
      </c>
      <c r="L5" s="50">
        <f>'[3]1998'!FX$3</f>
        <v>3.39E-4</v>
      </c>
      <c r="M5" s="50">
        <f>'[3]1998'!FY$3</f>
        <v>5.3621999999999996E-2</v>
      </c>
      <c r="N5" s="50">
        <f>'[3]1998'!FZ$3</f>
        <v>2.3385E-2</v>
      </c>
      <c r="O5" s="50">
        <f>'[3]1998'!GA$3</f>
        <v>0</v>
      </c>
      <c r="P5" s="50">
        <f>'[3]1998'!GB$3</f>
        <v>0.14721299999999998</v>
      </c>
      <c r="Q5" s="50">
        <f>'[3]1998'!GC$3</f>
        <v>0.30208299999999999</v>
      </c>
      <c r="R5" s="50">
        <f>'[3]1998'!GD$3</f>
        <v>0.32220799999999999</v>
      </c>
      <c r="S5" s="50">
        <f>'[3]1998'!GE$3</f>
        <v>0.40722700000000001</v>
      </c>
      <c r="T5" s="50">
        <f>'[3]1998'!GF$3</f>
        <v>0</v>
      </c>
      <c r="U5" s="50">
        <f>'[3]1998'!GG$3</f>
        <v>1.0578639999999999</v>
      </c>
      <c r="V5" s="50">
        <f>'[3]1998'!GH$3</f>
        <v>21.228887999999998</v>
      </c>
      <c r="W5" s="50">
        <f>'[3]1998'!GI$3</f>
        <v>0.34085799999999999</v>
      </c>
      <c r="X5" s="50">
        <f>'[3]1998'!GJ$3</f>
        <v>0</v>
      </c>
      <c r="Y5" s="50">
        <f>'[3]1998'!GK$3</f>
        <v>0.208646</v>
      </c>
      <c r="Z5" s="50">
        <f>'[3]1998'!GL$3</f>
        <v>14.248030999999999</v>
      </c>
      <c r="AA5" s="50">
        <f>'[3]1998'!GM$3</f>
        <v>15.233288</v>
      </c>
      <c r="AB5" s="50">
        <f>'[3]1998'!GN$3</f>
        <v>0</v>
      </c>
      <c r="AC5" s="50">
        <f>'[3]1998'!GO$3</f>
        <v>0.52529199999999998</v>
      </c>
      <c r="AD5" s="50">
        <f>'[3]1998'!GP$3</f>
        <v>372.628894</v>
      </c>
      <c r="AE5" s="50">
        <f>'[3]1998'!GQ$3</f>
        <v>4.9399999999999999E-2</v>
      </c>
      <c r="AF5" s="50">
        <f>'[3]1998'!GR$3</f>
        <v>12.052057999999999</v>
      </c>
      <c r="AG5" s="50">
        <f>'[3]1998'!GS$3</f>
        <v>0</v>
      </c>
      <c r="AH5" s="50">
        <f>'[3]1998'!GT$3</f>
        <v>1.7850279999999998</v>
      </c>
      <c r="AI5" s="5">
        <f>'[3]1998'!$FO$3</f>
        <v>48.039916999999996</v>
      </c>
      <c r="AJ5" s="61">
        <f>'[3]1998'!GV$3</f>
        <v>42.474153000000001</v>
      </c>
    </row>
    <row r="6" spans="1:36" ht="12.5" x14ac:dyDescent="0.25">
      <c r="A6">
        <f t="shared" si="0"/>
        <v>1999</v>
      </c>
      <c r="B6" s="2">
        <f>'[3]1999'!CW$3</f>
        <v>375.41356300000001</v>
      </c>
      <c r="C6" s="5">
        <f t="shared" si="1"/>
        <v>4.7719650000000016</v>
      </c>
      <c r="D6" s="50">
        <f>'[3]1999'!FP$3</f>
        <v>0.434973</v>
      </c>
      <c r="E6" s="50">
        <f>'[3]1999'!FQ$3</f>
        <v>11.626856</v>
      </c>
      <c r="F6" s="50">
        <f>'[3]1999'!FR$3</f>
        <v>0.148812</v>
      </c>
      <c r="G6" s="50">
        <f>'[3]1999'!FS$3</f>
        <v>0.172652</v>
      </c>
      <c r="H6" s="50">
        <f>'[3]1999'!FT$3</f>
        <v>0</v>
      </c>
      <c r="I6" s="50">
        <f>'[3]1999'!FU$3</f>
        <v>0</v>
      </c>
      <c r="J6" s="50">
        <f>'[3]1999'!FV$3</f>
        <v>1.9825929999999998</v>
      </c>
      <c r="K6" s="50">
        <f>'[3]1999'!FW$3</f>
        <v>19.972671999999999</v>
      </c>
      <c r="L6" s="50">
        <f>'[3]1999'!FX$3</f>
        <v>0</v>
      </c>
      <c r="M6" s="50">
        <f>'[3]1999'!FY$3</f>
        <v>0</v>
      </c>
      <c r="N6" s="50">
        <f>'[3]1999'!FZ$3</f>
        <v>2.8339E-2</v>
      </c>
      <c r="O6" s="50">
        <f>'[3]1999'!GA$3</f>
        <v>0</v>
      </c>
      <c r="P6" s="50">
        <f>'[3]1999'!GB$3</f>
        <v>7.4107999999999993E-2</v>
      </c>
      <c r="Q6" s="50">
        <f>'[3]1999'!GC$3</f>
        <v>2.8088989999999998</v>
      </c>
      <c r="R6" s="50">
        <f>'[3]1999'!GD$3</f>
        <v>0.48077599999999998</v>
      </c>
      <c r="S6" s="50">
        <f>'[3]1999'!GE$3</f>
        <v>0.154971</v>
      </c>
      <c r="T6" s="50">
        <f>'[3]1999'!GF$3</f>
        <v>0</v>
      </c>
      <c r="U6" s="50">
        <f>'[3]1999'!GG$3</f>
        <v>1.4118439999999999</v>
      </c>
      <c r="V6" s="50">
        <f>'[3]1999'!GH$3</f>
        <v>17.184908999999998</v>
      </c>
      <c r="W6" s="50">
        <f>'[3]1999'!GI$3</f>
        <v>0.146036</v>
      </c>
      <c r="X6" s="50">
        <f>'[3]1999'!GJ$3</f>
        <v>0</v>
      </c>
      <c r="Y6" s="50">
        <f>'[3]1999'!GK$3</f>
        <v>0.136461</v>
      </c>
      <c r="Z6" s="50">
        <f>'[3]1999'!GL$3</f>
        <v>11.756086999999999</v>
      </c>
      <c r="AA6" s="50">
        <f>'[3]1999'!GM$3</f>
        <v>11.377623999999999</v>
      </c>
      <c r="AB6" s="50">
        <f>'[3]1999'!GN$3</f>
        <v>21.541691</v>
      </c>
      <c r="AC6" s="50">
        <f>'[3]1999'!GO$3</f>
        <v>0.54295799999999994</v>
      </c>
      <c r="AD6" s="50">
        <f>'[3]1999'!GP$3</f>
        <v>340.08428699999996</v>
      </c>
      <c r="AE6" s="50">
        <f>'[3]1999'!GQ$3</f>
        <v>0.50667299999999993</v>
      </c>
      <c r="AF6" s="50">
        <f>'[3]1999'!GR$3</f>
        <v>15.624704999999999</v>
      </c>
      <c r="AG6" s="50">
        <f>'[3]1999'!GS$3</f>
        <v>0</v>
      </c>
      <c r="AH6" s="50">
        <f>'[3]1999'!GT$3</f>
        <v>2.787846</v>
      </c>
      <c r="AI6" s="5">
        <f>'[3]1999'!$FO$3</f>
        <v>46.686704999999996</v>
      </c>
      <c r="AJ6" s="61">
        <f>'[3]1999'!GV$3</f>
        <v>41.914739999999995</v>
      </c>
    </row>
    <row r="7" spans="1:36" ht="12.5" x14ac:dyDescent="0.25">
      <c r="A7">
        <f t="shared" si="0"/>
        <v>2000</v>
      </c>
      <c r="B7" s="2">
        <f>'[2]2000'!CW$3</f>
        <v>438.66481299999998</v>
      </c>
      <c r="C7" s="5">
        <f t="shared" si="1"/>
        <v>3.0609920000000024</v>
      </c>
      <c r="D7" s="50">
        <f>'[2]2000'!FP$3</f>
        <v>0.11981799999999999</v>
      </c>
      <c r="E7" s="50">
        <f>'[2]2000'!FQ$3</f>
        <v>6.2239319999999996</v>
      </c>
      <c r="F7" s="50">
        <f>'[2]2000'!FR$3</f>
        <v>0.174125</v>
      </c>
      <c r="G7" s="50">
        <f>'[2]2000'!FS$3</f>
        <v>0.29824999999999996</v>
      </c>
      <c r="H7" s="50">
        <f>'[2]2000'!FT$3</f>
        <v>1.560765</v>
      </c>
      <c r="I7" s="50">
        <f>'[2]2000'!FU$3</f>
        <v>0</v>
      </c>
      <c r="J7" s="50">
        <f>'[2]2000'!FV$3</f>
        <v>2.174207</v>
      </c>
      <c r="K7" s="50">
        <f>'[2]2000'!FW$3</f>
        <v>19.817947</v>
      </c>
      <c r="L7" s="50">
        <f>'[2]2000'!FX$3</f>
        <v>0</v>
      </c>
      <c r="M7" s="50">
        <f>'[2]2000'!FY$3</f>
        <v>0</v>
      </c>
      <c r="N7" s="50">
        <f>'[2]2000'!FZ$3</f>
        <v>0.647949</v>
      </c>
      <c r="O7" s="50">
        <f>'[2]2000'!GA$3</f>
        <v>7.2459999999999998E-3</v>
      </c>
      <c r="P7" s="50">
        <f>'[2]2000'!GB$3</f>
        <v>5.5946999999999997E-2</v>
      </c>
      <c r="Q7" s="50">
        <f>'[2]2000'!GC$3</f>
        <v>3.4643409999999997</v>
      </c>
      <c r="R7" s="50">
        <f>'[2]2000'!GD$3</f>
        <v>0.52128699999999994</v>
      </c>
      <c r="S7" s="50">
        <f>'[2]2000'!GE$3</f>
        <v>0.1643</v>
      </c>
      <c r="T7" s="50">
        <f>'[2]2000'!GF$3</f>
        <v>0</v>
      </c>
      <c r="U7" s="50">
        <f>'[2]2000'!GG$3</f>
        <v>1.1861569999999999</v>
      </c>
      <c r="V7" s="50">
        <f>'[2]2000'!GH$3</f>
        <v>14.256286999999999</v>
      </c>
      <c r="W7" s="50">
        <f>'[2]2000'!GI$3</f>
        <v>0.36094599999999999</v>
      </c>
      <c r="X7" s="50">
        <f>'[2]2000'!GJ$3</f>
        <v>0</v>
      </c>
      <c r="Y7" s="50">
        <f>'[2]2000'!GK$3</f>
        <v>5.7387999999999995E-2</v>
      </c>
      <c r="Z7" s="50">
        <f>'[2]2000'!GL$3</f>
        <v>14.290082</v>
      </c>
      <c r="AA7" s="50">
        <f>'[2]2000'!GM$3</f>
        <v>10.182722999999999</v>
      </c>
      <c r="AB7" s="50">
        <f>'[2]2000'!GN$3</f>
        <v>20.911801999999998</v>
      </c>
      <c r="AC7" s="50">
        <f>'[2]2000'!GO$3</f>
        <v>0</v>
      </c>
      <c r="AD7" s="50">
        <f>'[2]2000'!GP$3</f>
        <v>548.94991099999993</v>
      </c>
      <c r="AE7" s="50">
        <f>'[2]2000'!GQ$3</f>
        <v>0.20918399999999998</v>
      </c>
      <c r="AF7" s="50">
        <f>'[2]2000'!GR$3</f>
        <v>13.059318999999999</v>
      </c>
      <c r="AG7" s="50">
        <f>'[2]2000'!GS$3</f>
        <v>9.2999999999999999E-2</v>
      </c>
      <c r="AH7" s="50">
        <f>'[2]2000'!GT$3</f>
        <v>1.114744</v>
      </c>
      <c r="AI7" s="5">
        <f>'[2]2000'!$FO$3</f>
        <v>30.221698</v>
      </c>
      <c r="AJ7" s="61">
        <f>'[2]2000'!GV$3</f>
        <v>27.160705999999998</v>
      </c>
    </row>
    <row r="8" spans="1:36" ht="12.5" x14ac:dyDescent="0.25">
      <c r="A8">
        <f t="shared" si="0"/>
        <v>2001</v>
      </c>
      <c r="B8" s="2">
        <f>'[2]2001'!CW$3</f>
        <v>425.51731000000001</v>
      </c>
      <c r="C8" s="5">
        <f t="shared" si="1"/>
        <v>4.4807209999999955</v>
      </c>
      <c r="D8" s="50">
        <f>'[2]2001'!FP$3</f>
        <v>3.0945999999999998E-2</v>
      </c>
      <c r="E8" s="50">
        <f>'[2]2001'!FQ$3</f>
        <v>4.9937069999999997</v>
      </c>
      <c r="F8" s="50">
        <f>'[2]2001'!FR$3</f>
        <v>0.21418799999999999</v>
      </c>
      <c r="G8" s="50">
        <f>'[2]2001'!FS$3</f>
        <v>3.5519999999999996E-2</v>
      </c>
      <c r="H8" s="50">
        <f>'[2]2001'!FT$3</f>
        <v>9.0553509999999999</v>
      </c>
      <c r="I8" s="50">
        <f>'[2]2001'!FU$3</f>
        <v>0</v>
      </c>
      <c r="J8" s="50">
        <f>'[2]2001'!FV$3</f>
        <v>3.5412859999999999</v>
      </c>
      <c r="K8" s="50">
        <f>'[2]2001'!FW$3</f>
        <v>18.174028</v>
      </c>
      <c r="L8" s="50">
        <f>'[2]2001'!FX$3</f>
        <v>0</v>
      </c>
      <c r="M8" s="50">
        <f>'[2]2001'!FY$3</f>
        <v>0</v>
      </c>
      <c r="N8" s="50">
        <f>'[2]2001'!FZ$3</f>
        <v>0.30037999999999998</v>
      </c>
      <c r="O8" s="50">
        <f>'[2]2001'!GA$3</f>
        <v>0</v>
      </c>
      <c r="P8" s="50">
        <f>'[2]2001'!GB$3</f>
        <v>0.454959</v>
      </c>
      <c r="Q8" s="50">
        <f>'[2]2001'!GC$3</f>
        <v>8.9130489999999991</v>
      </c>
      <c r="R8" s="50">
        <f>'[2]2001'!GD$3</f>
        <v>0.36510499999999996</v>
      </c>
      <c r="S8" s="50">
        <f>'[2]2001'!GE$3</f>
        <v>7.4269000000000002E-2</v>
      </c>
      <c r="T8" s="50">
        <f>'[2]2001'!GF$3</f>
        <v>0</v>
      </c>
      <c r="U8" s="50">
        <f>'[2]2001'!GG$3</f>
        <v>2.41073</v>
      </c>
      <c r="V8" s="50">
        <f>'[2]2001'!GH$3</f>
        <v>8.7644690000000001</v>
      </c>
      <c r="W8" s="50">
        <f>'[2]2001'!GI$3</f>
        <v>1.508E-3</v>
      </c>
      <c r="X8" s="50">
        <f>'[2]2001'!GJ$3</f>
        <v>0</v>
      </c>
      <c r="Y8" s="50">
        <f>'[2]2001'!GK$3</f>
        <v>0</v>
      </c>
      <c r="Z8" s="50">
        <f>'[2]2001'!GL$3</f>
        <v>13.210538999999999</v>
      </c>
      <c r="AA8" s="50">
        <f>'[2]2001'!GM$3</f>
        <v>6.4981289999999996</v>
      </c>
      <c r="AB8" s="50">
        <f>'[2]2001'!GN$3</f>
        <v>17.534116000000001</v>
      </c>
      <c r="AC8" s="50">
        <f>'[2]2001'!GO$3</f>
        <v>6.0999999999999999E-5</v>
      </c>
      <c r="AD8" s="50">
        <f>'[2]2001'!GP$3</f>
        <v>488.07575199999997</v>
      </c>
      <c r="AE8" s="50">
        <f>'[2]2001'!GQ$3</f>
        <v>3.0602999999999998E-2</v>
      </c>
      <c r="AF8" s="50">
        <f>'[2]2001'!GR$3</f>
        <v>12.35468</v>
      </c>
      <c r="AG8" s="50">
        <f>'[2]2001'!GS$3</f>
        <v>1.5612649999999999</v>
      </c>
      <c r="AH8" s="50">
        <f>'[2]2001'!GT$3</f>
        <v>1.2756999999999998</v>
      </c>
      <c r="AI8" s="5">
        <f>'[2]2001'!$FO$3</f>
        <v>33.237083999999996</v>
      </c>
      <c r="AJ8" s="61">
        <f>'[2]2001'!GV$3</f>
        <v>28.756363</v>
      </c>
    </row>
    <row r="9" spans="1:36" ht="12.5" x14ac:dyDescent="0.25">
      <c r="A9">
        <f t="shared" si="0"/>
        <v>2002</v>
      </c>
      <c r="B9" s="2">
        <f>'[2]2002'!CW$3</f>
        <v>495.14702699999998</v>
      </c>
      <c r="C9" s="5">
        <f t="shared" si="1"/>
        <v>4.5236210000000021</v>
      </c>
      <c r="D9" s="50">
        <f>'[2]2002'!FP$3</f>
        <v>8.7403999999999996E-2</v>
      </c>
      <c r="E9" s="50">
        <f>'[2]2002'!FQ$3</f>
        <v>6.2583310000000001</v>
      </c>
      <c r="F9" s="50">
        <f>'[2]2002'!FR$3</f>
        <v>0.45204299999999997</v>
      </c>
      <c r="G9" s="50">
        <f>'[2]2002'!FS$3</f>
        <v>0.15998699999999999</v>
      </c>
      <c r="H9" s="50">
        <f>'[2]2002'!FT$3</f>
        <v>27.674500999999999</v>
      </c>
      <c r="I9" s="50">
        <f>'[2]2002'!FU$3</f>
        <v>0</v>
      </c>
      <c r="J9" s="50">
        <f>'[2]2002'!FV$3</f>
        <v>2.8717229999999998</v>
      </c>
      <c r="K9" s="50">
        <f>'[2]2002'!FW$3</f>
        <v>26.328789</v>
      </c>
      <c r="L9" s="50">
        <f>'[2]2002'!FX$3</f>
        <v>0</v>
      </c>
      <c r="M9" s="50">
        <f>'[2]2002'!FY$3</f>
        <v>0</v>
      </c>
      <c r="N9" s="50">
        <f>'[2]2002'!FZ$3</f>
        <v>0</v>
      </c>
      <c r="O9" s="50">
        <f>'[2]2002'!GA$3</f>
        <v>2.2951739999999998</v>
      </c>
      <c r="P9" s="50">
        <f>'[2]2002'!GB$3</f>
        <v>0.75503699999999996</v>
      </c>
      <c r="Q9" s="50">
        <f>'[2]2002'!GC$3</f>
        <v>29.311667</v>
      </c>
      <c r="R9" s="50">
        <f>'[2]2002'!GD$3</f>
        <v>0.34026999999999996</v>
      </c>
      <c r="S9" s="50">
        <f>'[2]2002'!GE$3</f>
        <v>0.10195699999999999</v>
      </c>
      <c r="T9" s="50">
        <f>'[2]2002'!GF$3</f>
        <v>0</v>
      </c>
      <c r="U9" s="50">
        <f>'[2]2002'!GG$3</f>
        <v>1.9686389999999998</v>
      </c>
      <c r="V9" s="50">
        <f>'[2]2002'!GH$3</f>
        <v>9.99526</v>
      </c>
      <c r="W9" s="50">
        <f>'[2]2002'!GI$3</f>
        <v>3.8509999999999996E-2</v>
      </c>
      <c r="X9" s="50">
        <f>'[2]2002'!GJ$3</f>
        <v>0</v>
      </c>
      <c r="Y9" s="50">
        <f>'[2]2002'!GK$3</f>
        <v>0</v>
      </c>
      <c r="Z9" s="50">
        <f>'[2]2002'!GL$3</f>
        <v>18.159132</v>
      </c>
      <c r="AA9" s="50">
        <f>'[2]2002'!GM$3</f>
        <v>3.1779500000000001</v>
      </c>
      <c r="AB9" s="50">
        <f>'[2]2002'!GN$3</f>
        <v>14.913333</v>
      </c>
      <c r="AC9" s="50">
        <f>'[2]2002'!GO$3</f>
        <v>0.15257499999999999</v>
      </c>
      <c r="AD9" s="50">
        <f>'[2]2002'!GP$3</f>
        <v>627.91734399999996</v>
      </c>
      <c r="AE9" s="50">
        <f>'[2]2002'!GQ$3</f>
        <v>3.4955E-2</v>
      </c>
      <c r="AF9" s="50">
        <f>'[2]2002'!GR$3</f>
        <v>15.595714999999998</v>
      </c>
      <c r="AG9" s="50">
        <f>'[2]2002'!GS$3</f>
        <v>59.535616999999995</v>
      </c>
      <c r="AH9" s="50">
        <f>'[2]2002'!GT$3</f>
        <v>1.370193</v>
      </c>
      <c r="AI9" s="5">
        <f>'[2]2002'!$FO$3</f>
        <v>32.874749000000001</v>
      </c>
      <c r="AJ9" s="61">
        <f>'[2]2002'!GV$3</f>
        <v>28.351127999999999</v>
      </c>
    </row>
    <row r="10" spans="1:36" ht="12.5" x14ac:dyDescent="0.25">
      <c r="A10">
        <f t="shared" si="0"/>
        <v>2003</v>
      </c>
      <c r="B10" s="2">
        <f>'[2]2003'!CW$3</f>
        <v>802.90965599999993</v>
      </c>
      <c r="C10" s="5">
        <f t="shared" si="1"/>
        <v>5.7160789999999935</v>
      </c>
      <c r="D10" s="50">
        <f>'[2]2003'!FP$3</f>
        <v>0.37016399999999999</v>
      </c>
      <c r="E10" s="50">
        <f>'[2]2003'!FQ$3</f>
        <v>9.491104</v>
      </c>
      <c r="F10" s="50">
        <f>'[2]2003'!FR$3</f>
        <v>0.62376599999999993</v>
      </c>
      <c r="G10" s="50">
        <f>'[2]2003'!FS$3</f>
        <v>6.208E-3</v>
      </c>
      <c r="H10" s="50">
        <f>'[2]2003'!FT$3</f>
        <v>33.560200000000002</v>
      </c>
      <c r="I10" s="50">
        <f>'[2]2003'!FU$3</f>
        <v>0</v>
      </c>
      <c r="J10" s="50">
        <f>'[2]2003'!FV$3</f>
        <v>6.0581249999999995</v>
      </c>
      <c r="K10" s="50">
        <f>'[2]2003'!FW$3</f>
        <v>33.430056999999998</v>
      </c>
      <c r="L10" s="50">
        <f>'[2]2003'!FX$3</f>
        <v>0</v>
      </c>
      <c r="M10" s="50">
        <f>'[2]2003'!FY$3</f>
        <v>0</v>
      </c>
      <c r="N10" s="50">
        <f>'[2]2003'!FZ$3</f>
        <v>0.180309</v>
      </c>
      <c r="O10" s="50">
        <f>'[2]2003'!GA$3</f>
        <v>0</v>
      </c>
      <c r="P10" s="50">
        <f>'[2]2003'!GB$3</f>
        <v>3.6780079999999997</v>
      </c>
      <c r="Q10" s="50">
        <f>'[2]2003'!GC$3</f>
        <v>29.485440999999998</v>
      </c>
      <c r="R10" s="50">
        <f>'[2]2003'!GD$3</f>
        <v>0.15720999999999999</v>
      </c>
      <c r="S10" s="50">
        <f>'[2]2003'!GE$3</f>
        <v>0.128722</v>
      </c>
      <c r="T10" s="50">
        <f>'[2]2003'!GF$3</f>
        <v>0</v>
      </c>
      <c r="U10" s="50">
        <f>'[2]2003'!GG$3</f>
        <v>2.7002739999999998</v>
      </c>
      <c r="V10" s="50">
        <f>'[2]2003'!GH$3</f>
        <v>13.458452999999999</v>
      </c>
      <c r="W10" s="50">
        <f>'[2]2003'!GI$3</f>
        <v>0.86471599999999993</v>
      </c>
      <c r="X10" s="50">
        <f>'[2]2003'!GJ$3</f>
        <v>0</v>
      </c>
      <c r="Y10" s="50">
        <f>'[2]2003'!GK$3</f>
        <v>0</v>
      </c>
      <c r="Z10" s="50">
        <f>'[2]2003'!GL$3</f>
        <v>32.779748999999995</v>
      </c>
      <c r="AA10" s="50">
        <f>'[2]2003'!GM$3</f>
        <v>17.891476000000001</v>
      </c>
      <c r="AB10" s="50">
        <f>'[2]2003'!GN$3</f>
        <v>21.363927</v>
      </c>
      <c r="AC10" s="50">
        <f>'[2]2003'!GO$3</f>
        <v>0.4955</v>
      </c>
      <c r="AD10" s="50">
        <f>'[2]2003'!GP$3</f>
        <v>1044.1708839999999</v>
      </c>
      <c r="AE10" s="50">
        <f>'[2]2003'!GQ$3</f>
        <v>0.16355599999999998</v>
      </c>
      <c r="AF10" s="50">
        <f>'[2]2003'!GR$3</f>
        <v>23.129777999999998</v>
      </c>
      <c r="AG10" s="50">
        <f>'[2]2003'!GS$3</f>
        <v>74.894447999999997</v>
      </c>
      <c r="AH10" s="50">
        <f>'[2]2003'!GT$3</f>
        <v>3.1494979999999999</v>
      </c>
      <c r="AI10" s="5">
        <f>'[2]2003'!$FO$3</f>
        <v>68.19292999999999</v>
      </c>
      <c r="AJ10" s="61">
        <f>'[2]2003'!GV$3</f>
        <v>62.476850999999996</v>
      </c>
    </row>
    <row r="11" spans="1:36" ht="12.5" x14ac:dyDescent="0.25">
      <c r="A11">
        <f t="shared" si="0"/>
        <v>2004</v>
      </c>
      <c r="B11" s="2">
        <f>'[2]2004'!CW$3</f>
        <v>1111.550201</v>
      </c>
      <c r="C11" s="5">
        <f t="shared" si="1"/>
        <v>9.1161179999999931</v>
      </c>
      <c r="D11" s="50">
        <f>'[2]2004'!FP$3</f>
        <v>0.37887199999999999</v>
      </c>
      <c r="E11" s="50">
        <f>'[2]2004'!FQ$3</f>
        <v>6.7260629999999999</v>
      </c>
      <c r="F11" s="50">
        <f>'[2]2004'!FR$3</f>
        <v>0.56104599999999993</v>
      </c>
      <c r="G11" s="50">
        <f>'[2]2004'!FS$3</f>
        <v>0.30283599999999999</v>
      </c>
      <c r="H11" s="50">
        <f>'[2]2004'!FT$3</f>
        <v>36.931376</v>
      </c>
      <c r="I11" s="50">
        <f>'[2]2004'!FU$3</f>
        <v>0</v>
      </c>
      <c r="J11" s="50">
        <f>'[2]2004'!FV$3</f>
        <v>8.5881270000000001</v>
      </c>
      <c r="K11" s="50">
        <f>'[2]2004'!FW$3</f>
        <v>46.776204</v>
      </c>
      <c r="L11" s="50">
        <f>'[2]2004'!FX$3</f>
        <v>0</v>
      </c>
      <c r="M11" s="50">
        <f>'[2]2004'!FY$3</f>
        <v>0</v>
      </c>
      <c r="N11" s="50">
        <f>'[2]2004'!FZ$3</f>
        <v>6.8892999999999996E-2</v>
      </c>
      <c r="O11" s="50">
        <f>'[2]2004'!GA$3</f>
        <v>9.716804999999999</v>
      </c>
      <c r="P11" s="50">
        <f>'[2]2004'!GB$3</f>
        <v>7.7785549999999999</v>
      </c>
      <c r="Q11" s="50">
        <f>'[2]2004'!GC$3</f>
        <v>17.275435999999999</v>
      </c>
      <c r="R11" s="50">
        <f>'[2]2004'!GD$3</f>
        <v>0.341034</v>
      </c>
      <c r="S11" s="50">
        <f>'[2]2004'!GE$3</f>
        <v>0.108653</v>
      </c>
      <c r="T11" s="50">
        <f>'[2]2004'!GF$3</f>
        <v>0</v>
      </c>
      <c r="U11" s="50">
        <f>'[2]2004'!GG$3</f>
        <v>3.6411639999999998</v>
      </c>
      <c r="V11" s="50">
        <f>'[2]2004'!GH$3</f>
        <v>16.250851000000001</v>
      </c>
      <c r="W11" s="50">
        <f>'[2]2004'!GI$3</f>
        <v>2.4232670000000001</v>
      </c>
      <c r="X11" s="50">
        <f>'[2]2004'!GJ$3</f>
        <v>0</v>
      </c>
      <c r="Y11" s="50">
        <f>'[2]2004'!GK$3</f>
        <v>0</v>
      </c>
      <c r="Z11" s="50">
        <f>'[2]2004'!GL$3</f>
        <v>34.487597999999998</v>
      </c>
      <c r="AA11" s="50">
        <f>'[2]2004'!GM$3</f>
        <v>64.521827999999999</v>
      </c>
      <c r="AB11" s="50">
        <f>'[2]2004'!GN$3</f>
        <v>26.178896999999999</v>
      </c>
      <c r="AC11" s="50">
        <f>'[2]2004'!GO$3</f>
        <v>0.28512399999999999</v>
      </c>
      <c r="AD11" s="50">
        <f>'[2]2004'!GP$3</f>
        <v>1371.7233219999998</v>
      </c>
      <c r="AE11" s="50">
        <f>'[2]2004'!GQ$3</f>
        <v>5.3814999999999995E-2</v>
      </c>
      <c r="AF11" s="50">
        <f>'[2]2004'!GR$3</f>
        <v>17.133689</v>
      </c>
      <c r="AG11" s="50">
        <f>'[2]2004'!GS$3</f>
        <v>161.21756199999999</v>
      </c>
      <c r="AH11" s="50">
        <f>'[2]2004'!GT$3</f>
        <v>3.284087</v>
      </c>
      <c r="AI11" s="5">
        <f>'[2]2004'!$FO$3</f>
        <v>59.484382999999994</v>
      </c>
      <c r="AJ11" s="61">
        <f>'[2]2004'!GV$3</f>
        <v>50.368265000000001</v>
      </c>
    </row>
    <row r="12" spans="1:36" ht="12.5" x14ac:dyDescent="0.25">
      <c r="A12">
        <f t="shared" si="0"/>
        <v>2005</v>
      </c>
      <c r="B12" s="2">
        <f>'[2]2005'!CW$3</f>
        <v>1080.7289879999998</v>
      </c>
      <c r="C12" s="5">
        <f t="shared" si="1"/>
        <v>5.5512909999999991</v>
      </c>
      <c r="D12" s="50">
        <f>'[2]2005'!FP$3</f>
        <v>0.25405699999999998</v>
      </c>
      <c r="E12" s="50">
        <f>'[2]2005'!FQ$3</f>
        <v>8.8319600000000005</v>
      </c>
      <c r="F12" s="50">
        <f>'[2]2005'!FR$3</f>
        <v>0.652918</v>
      </c>
      <c r="G12" s="50">
        <f>'[2]2005'!FS$3</f>
        <v>0.309639</v>
      </c>
      <c r="H12" s="50">
        <f>'[2]2005'!FT$3</f>
        <v>34.722046999999996</v>
      </c>
      <c r="I12" s="50">
        <f>'[2]2005'!FU$3</f>
        <v>0</v>
      </c>
      <c r="J12" s="50">
        <f>'[2]2005'!FV$3</f>
        <v>4.3660209999999999</v>
      </c>
      <c r="K12" s="50">
        <f>'[2]2005'!FW$3</f>
        <v>69.733915999999994</v>
      </c>
      <c r="L12" s="50">
        <f>'[2]2005'!FX$3</f>
        <v>0</v>
      </c>
      <c r="M12" s="50">
        <f>'[2]2005'!FY$3</f>
        <v>4.6583189999999997</v>
      </c>
      <c r="N12" s="50">
        <f>'[2]2005'!FZ$3</f>
        <v>0</v>
      </c>
      <c r="O12" s="50">
        <f>'[2]2005'!GA$3</f>
        <v>13.439475</v>
      </c>
      <c r="P12" s="50">
        <f>'[2]2005'!GB$3</f>
        <v>8.053877</v>
      </c>
      <c r="Q12" s="50">
        <f>'[2]2005'!GC$3</f>
        <v>9.1955999999999996E-2</v>
      </c>
      <c r="R12" s="50">
        <f>'[2]2005'!GD$3</f>
        <v>0.21625899999999998</v>
      </c>
      <c r="S12" s="50">
        <f>'[2]2005'!GE$3</f>
        <v>0.58010499999999998</v>
      </c>
      <c r="T12" s="50">
        <f>'[2]2005'!GF$3</f>
        <v>0</v>
      </c>
      <c r="U12" s="50">
        <f>'[2]2005'!GG$3</f>
        <v>2.075663</v>
      </c>
      <c r="V12" s="50">
        <f>'[2]2005'!GH$3</f>
        <v>10.713536999999999</v>
      </c>
      <c r="W12" s="50">
        <f>'[2]2005'!GI$3</f>
        <v>1.700062</v>
      </c>
      <c r="X12" s="50">
        <f>'[2]2005'!GJ$3</f>
        <v>0</v>
      </c>
      <c r="Y12" s="50">
        <f>'[2]2005'!GK$3</f>
        <v>0</v>
      </c>
      <c r="Z12" s="50">
        <f>'[2]2005'!GL$3</f>
        <v>36.508474</v>
      </c>
      <c r="AA12" s="50">
        <f>'[2]2005'!GM$3</f>
        <v>42.592081</v>
      </c>
      <c r="AB12" s="50">
        <f>'[2]2005'!GN$3</f>
        <v>27.309092</v>
      </c>
      <c r="AC12" s="50">
        <f>'[2]2005'!GO$3</f>
        <v>1.239611</v>
      </c>
      <c r="AD12" s="50">
        <f>'[2]2005'!GP$3</f>
        <v>1602.825556</v>
      </c>
      <c r="AE12" s="50">
        <f>'[2]2005'!GQ$3</f>
        <v>3.7199999999999998E-3</v>
      </c>
      <c r="AF12" s="50">
        <f>'[2]2005'!GR$3</f>
        <v>16.441813</v>
      </c>
      <c r="AG12" s="50">
        <f>'[2]2005'!GS$3</f>
        <v>434.420772</v>
      </c>
      <c r="AH12" s="50">
        <f>'[2]2005'!GT$3</f>
        <v>3.689168</v>
      </c>
      <c r="AI12" s="5">
        <f>'[2]2005'!$FO$3</f>
        <v>46.945729</v>
      </c>
      <c r="AJ12" s="61">
        <f>'[2]2005'!GV$3</f>
        <v>41.394438000000001</v>
      </c>
    </row>
    <row r="13" spans="1:36" ht="12.5" x14ac:dyDescent="0.25">
      <c r="A13">
        <f t="shared" si="0"/>
        <v>2006</v>
      </c>
      <c r="B13" s="2">
        <f>'[2]2006'!CW$3</f>
        <v>1764.642147</v>
      </c>
      <c r="C13" s="5">
        <f t="shared" si="1"/>
        <v>20.604203999999996</v>
      </c>
      <c r="D13" s="50">
        <f>'[2]2006'!FP$3</f>
        <v>0.61232900000000001</v>
      </c>
      <c r="E13" s="50">
        <f>'[2]2006'!FQ$3</f>
        <v>9.5384639999999994</v>
      </c>
      <c r="F13" s="50">
        <f>'[2]2006'!FR$3</f>
        <v>0.56254199999999999</v>
      </c>
      <c r="G13" s="50">
        <f>'[2]2006'!FS$3</f>
        <v>0.193387</v>
      </c>
      <c r="H13" s="50">
        <f>'[2]2006'!FT$3</f>
        <v>43.121601999999996</v>
      </c>
      <c r="I13" s="50">
        <f>'[2]2006'!FU$3</f>
        <v>0</v>
      </c>
      <c r="J13" s="50">
        <f>'[2]2006'!FV$3</f>
        <v>4.8374509999999997</v>
      </c>
      <c r="K13" s="50">
        <f>'[2]2006'!FW$3</f>
        <v>107.28282</v>
      </c>
      <c r="L13" s="50">
        <f>'[2]2006'!FX$3</f>
        <v>0</v>
      </c>
      <c r="M13" s="50">
        <f>'[2]2006'!FY$3</f>
        <v>3.9326099999999999</v>
      </c>
      <c r="N13" s="50">
        <f>'[2]2006'!FZ$3</f>
        <v>2.81E-4</v>
      </c>
      <c r="O13" s="50">
        <f>'[2]2006'!GA$3</f>
        <v>11.256501</v>
      </c>
      <c r="P13" s="50">
        <f>'[2]2006'!GB$3</f>
        <v>8.4659040000000001</v>
      </c>
      <c r="Q13" s="50">
        <f>'[2]2006'!GC$3</f>
        <v>1.864E-3</v>
      </c>
      <c r="R13" s="50">
        <f>'[2]2006'!GD$3</f>
        <v>1.3359909999999999</v>
      </c>
      <c r="S13" s="50">
        <f>'[2]2006'!GE$3</f>
        <v>0.503278</v>
      </c>
      <c r="T13" s="50">
        <f>'[2]2006'!GF$3</f>
        <v>0</v>
      </c>
      <c r="U13" s="50">
        <f>'[2]2006'!GG$3</f>
        <v>4.9774419999999999</v>
      </c>
      <c r="V13" s="50">
        <f>'[2]2006'!GH$3</f>
        <v>13.945343999999999</v>
      </c>
      <c r="W13" s="50">
        <f>'[2]2006'!GI$3</f>
        <v>2.4158969999999997</v>
      </c>
      <c r="X13" s="50">
        <f>'[2]2006'!GJ$3</f>
        <v>0</v>
      </c>
      <c r="Y13" s="50">
        <f>'[2]2006'!GK$3</f>
        <v>1.9719999999999998E-3</v>
      </c>
      <c r="Z13" s="50">
        <f>'[2]2006'!GL$3</f>
        <v>46.463656999999998</v>
      </c>
      <c r="AA13" s="50">
        <f>'[2]2006'!GM$3</f>
        <v>6.166671</v>
      </c>
      <c r="AB13" s="50">
        <f>'[2]2006'!GN$3</f>
        <v>43.811640999999995</v>
      </c>
      <c r="AC13" s="50">
        <f>'[2]2006'!GO$3</f>
        <v>3.0574330000000001</v>
      </c>
      <c r="AD13" s="50">
        <f>'[2]2006'!GP$3</f>
        <v>2258.510687</v>
      </c>
      <c r="AE13" s="50">
        <f>'[2]2006'!GQ$3</f>
        <v>0.24216299999999999</v>
      </c>
      <c r="AF13" s="50">
        <f>'[2]2006'!GR$3</f>
        <v>24.203415</v>
      </c>
      <c r="AG13" s="50">
        <f>'[2]2006'!GS$3</f>
        <v>608.958393</v>
      </c>
      <c r="AH13" s="50">
        <f>'[2]2006'!GT$3</f>
        <v>3.9383139999999996</v>
      </c>
      <c r="AI13" s="5">
        <f>'[2]2006'!$FO$3</f>
        <v>59.952242999999996</v>
      </c>
      <c r="AJ13" s="61">
        <f>'[2]2006'!GV$3</f>
        <v>39.348039</v>
      </c>
    </row>
    <row r="14" spans="1:36" ht="12.5" x14ac:dyDescent="0.25">
      <c r="A14">
        <f t="shared" si="0"/>
        <v>2007</v>
      </c>
      <c r="B14" s="2">
        <f>'[2]2007'!CW$3</f>
        <v>2041.383061</v>
      </c>
      <c r="C14" s="5">
        <f t="shared" si="1"/>
        <v>25.02922199999999</v>
      </c>
      <c r="D14" s="50">
        <f>'[2]2007'!FP$3</f>
        <v>0.58604800000000001</v>
      </c>
      <c r="E14" s="50">
        <f>'[2]2007'!FQ$3</f>
        <v>7.8298859999999992</v>
      </c>
      <c r="F14" s="50">
        <f>'[2]2007'!FR$3</f>
        <v>0.39217999999999997</v>
      </c>
      <c r="G14" s="50">
        <f>'[2]2007'!FS$3</f>
        <v>1.6829969999999999</v>
      </c>
      <c r="H14" s="50">
        <f>'[2]2007'!FT$3</f>
        <v>40.683853999999997</v>
      </c>
      <c r="I14" s="50">
        <f>'[2]2007'!FU$3</f>
        <v>0</v>
      </c>
      <c r="J14" s="50">
        <f>'[2]2007'!FV$3</f>
        <v>10.044145</v>
      </c>
      <c r="K14" s="50">
        <f>'[2]2007'!FW$3</f>
        <v>119.54025</v>
      </c>
      <c r="L14" s="50">
        <f>'[2]2007'!FX$3</f>
        <v>6.5500239999999996</v>
      </c>
      <c r="M14" s="50">
        <f>'[2]2007'!FY$3</f>
        <v>0.109804</v>
      </c>
      <c r="N14" s="50">
        <f>'[2]2007'!FZ$3</f>
        <v>0</v>
      </c>
      <c r="O14" s="50">
        <f>'[2]2007'!GA$3</f>
        <v>12.935006</v>
      </c>
      <c r="P14" s="50">
        <f>'[2]2007'!GB$3</f>
        <v>8.4357050000000005</v>
      </c>
      <c r="Q14" s="50">
        <f>'[2]2007'!GC$3</f>
        <v>2.3291029999999999</v>
      </c>
      <c r="R14" s="50">
        <f>'[2]2007'!GD$3</f>
        <v>0.91629499999999997</v>
      </c>
      <c r="S14" s="50">
        <f>'[2]2007'!GE$3</f>
        <v>0.51872600000000002</v>
      </c>
      <c r="T14" s="50">
        <f>'[2]2007'!GF$3</f>
        <v>0</v>
      </c>
      <c r="U14" s="50">
        <f>'[2]2007'!GG$3</f>
        <v>5.6701199999999998</v>
      </c>
      <c r="V14" s="50">
        <f>'[2]2007'!GH$3</f>
        <v>9.7414059999999996</v>
      </c>
      <c r="W14" s="50">
        <f>'[2]2007'!GI$3</f>
        <v>0.61859900000000001</v>
      </c>
      <c r="X14" s="50">
        <f>'[2]2007'!GJ$3</f>
        <v>0</v>
      </c>
      <c r="Y14" s="50">
        <f>'[2]2007'!GK$3</f>
        <v>0.25770899999999997</v>
      </c>
      <c r="Z14" s="50">
        <f>'[2]2007'!GL$3</f>
        <v>40.122723999999998</v>
      </c>
      <c r="AA14" s="50">
        <f>'[2]2007'!GM$3</f>
        <v>8.2549999999999998E-2</v>
      </c>
      <c r="AB14" s="50">
        <f>'[2]2007'!GN$3</f>
        <v>53.233726999999995</v>
      </c>
      <c r="AC14" s="50">
        <f>'[2]2007'!GO$3</f>
        <v>1.9860959999999999</v>
      </c>
      <c r="AD14" s="50">
        <f>'[2]2007'!GP$3</f>
        <v>641.04760399999998</v>
      </c>
      <c r="AE14" s="50">
        <f>'[2]2007'!GQ$3</f>
        <v>0.46732799999999997</v>
      </c>
      <c r="AF14" s="50">
        <f>'[2]2007'!GR$3</f>
        <v>15.899858999999999</v>
      </c>
      <c r="AG14" s="50">
        <f>'[2]2007'!GS$3</f>
        <v>669.88565799999992</v>
      </c>
      <c r="AH14" s="50">
        <f>'[2]2007'!GT$3</f>
        <v>5.3286449999999999</v>
      </c>
      <c r="AI14" s="5">
        <f>'[2]2007'!$FO$3</f>
        <v>123.80156799999999</v>
      </c>
      <c r="AJ14" s="61">
        <f>'[2]2007'!GV$3</f>
        <v>98.772345999999999</v>
      </c>
    </row>
    <row r="15" spans="1:36" ht="12.5" x14ac:dyDescent="0.25">
      <c r="A15">
        <f t="shared" si="0"/>
        <v>2008</v>
      </c>
      <c r="B15" s="2">
        <f>'[2]2008'!CW$3</f>
        <v>2153.1371039999999</v>
      </c>
      <c r="C15" s="5">
        <f t="shared" si="1"/>
        <v>28.972978000000005</v>
      </c>
      <c r="D15" s="50">
        <f>'[2]2008'!FP$3</f>
        <v>1.7110839999999998</v>
      </c>
      <c r="E15" s="50">
        <f>'[2]2008'!FQ$3</f>
        <v>11.344149</v>
      </c>
      <c r="F15" s="50">
        <f>'[2]2008'!FR$3</f>
        <v>0.70794599999999996</v>
      </c>
      <c r="G15" s="50">
        <f>'[2]2008'!FS$3</f>
        <v>8.8005E-2</v>
      </c>
      <c r="H15" s="50">
        <f>'[2]2008'!FT$3</f>
        <v>31.121648999999998</v>
      </c>
      <c r="I15" s="50">
        <f>'[2]2008'!FU$3</f>
        <v>0</v>
      </c>
      <c r="J15" s="50">
        <f>'[2]2008'!FV$3</f>
        <v>7.9499509999999995</v>
      </c>
      <c r="K15" s="50">
        <f>'[2]2008'!FW$3</f>
        <v>167.36860299999998</v>
      </c>
      <c r="L15" s="50">
        <f>'[2]2008'!FX$3</f>
        <v>13.925756</v>
      </c>
      <c r="M15" s="50">
        <f>'[2]2008'!FY$3</f>
        <v>0</v>
      </c>
      <c r="N15" s="50">
        <f>'[2]2008'!FZ$3</f>
        <v>7.0278999999999994E-2</v>
      </c>
      <c r="O15" s="50">
        <f>'[2]2008'!GA$3</f>
        <v>22.326588999999998</v>
      </c>
      <c r="P15" s="50">
        <f>'[2]2008'!GB$3</f>
        <v>26.498404999999998</v>
      </c>
      <c r="Q15" s="50">
        <f>'[2]2008'!GC$3</f>
        <v>1.8771599999999999</v>
      </c>
      <c r="R15" s="50">
        <f>'[2]2008'!GD$3</f>
        <v>1.200898</v>
      </c>
      <c r="S15" s="50">
        <f>'[2]2008'!GE$3</f>
        <v>0.84070299999999998</v>
      </c>
      <c r="T15" s="50">
        <f>'[2]2008'!GF$3</f>
        <v>0</v>
      </c>
      <c r="U15" s="50">
        <f>'[2]2008'!GG$3</f>
        <v>7.3871089999999997</v>
      </c>
      <c r="V15" s="50">
        <f>'[2]2008'!GH$3</f>
        <v>13.531203</v>
      </c>
      <c r="W15" s="50">
        <f>'[2]2008'!GI$3</f>
        <v>0.95389799999999991</v>
      </c>
      <c r="X15" s="50">
        <f>'[2]2008'!GJ$3</f>
        <v>0</v>
      </c>
      <c r="Y15" s="50">
        <f>'[2]2008'!GK$3</f>
        <v>3.0054650000000001</v>
      </c>
      <c r="Z15" s="50">
        <f>'[2]2008'!GL$3</f>
        <v>52.299889999999998</v>
      </c>
      <c r="AA15" s="50">
        <f>'[2]2008'!GM$3</f>
        <v>0.72683399999999998</v>
      </c>
      <c r="AB15" s="50">
        <f>'[2]2008'!GN$3</f>
        <v>54.817066999999994</v>
      </c>
      <c r="AC15" s="50">
        <f>'[2]2008'!GO$3</f>
        <v>6.3966969999999996</v>
      </c>
      <c r="AD15" s="50">
        <f>'[2]2008'!GP$3</f>
        <v>606.70941199999993</v>
      </c>
      <c r="AE15" s="50">
        <f>'[2]2008'!GQ$3</f>
        <v>0.52846599999999999</v>
      </c>
      <c r="AF15" s="50">
        <f>'[2]2008'!GR$3</f>
        <v>25.188703999999998</v>
      </c>
      <c r="AG15" s="50">
        <f>'[2]2008'!GS$3</f>
        <v>916.69433199999992</v>
      </c>
      <c r="AH15" s="50">
        <f>'[2]2008'!GT$3</f>
        <v>4.0568539999999995</v>
      </c>
      <c r="AI15" s="5">
        <f>'[2]2008'!$FO$3</f>
        <v>92.833686</v>
      </c>
      <c r="AJ15" s="61">
        <f>'[2]2008'!GV$3</f>
        <v>63.860707999999995</v>
      </c>
    </row>
    <row r="16" spans="1:36" ht="12.5" x14ac:dyDescent="0.25">
      <c r="A16">
        <f t="shared" si="0"/>
        <v>2009</v>
      </c>
      <c r="B16" s="2">
        <f>'[2]2009'!CW$3</f>
        <v>1654.6383269999999</v>
      </c>
      <c r="C16" s="5">
        <f t="shared" si="1"/>
        <v>20.667075999999994</v>
      </c>
      <c r="D16" s="50">
        <f>'[2]2009'!FP$3</f>
        <v>1.1304959999999999</v>
      </c>
      <c r="E16" s="50">
        <f>'[2]2009'!FQ$3</f>
        <v>5.7993209999999999</v>
      </c>
      <c r="F16" s="50">
        <f>'[2]2009'!FR$3</f>
        <v>0.42147099999999998</v>
      </c>
      <c r="G16" s="50">
        <f>'[2]2009'!FS$3</f>
        <v>3.7528679999999999</v>
      </c>
      <c r="H16" s="50">
        <f>'[2]2009'!FT$3</f>
        <v>48.615055999999996</v>
      </c>
      <c r="I16" s="50">
        <f>'[2]2009'!FU$3</f>
        <v>0</v>
      </c>
      <c r="J16" s="50">
        <f>'[2]2009'!FV$3</f>
        <v>4.6210179999999994</v>
      </c>
      <c r="K16" s="50">
        <f>'[2]2009'!FW$3</f>
        <v>107.507858</v>
      </c>
      <c r="L16" s="50">
        <f>'[2]2009'!FX$3</f>
        <v>0.32418599999999997</v>
      </c>
      <c r="M16" s="50">
        <f>'[2]2009'!FY$3</f>
        <v>1.4802769999999998</v>
      </c>
      <c r="N16" s="50">
        <f>'[2]2009'!FZ$3</f>
        <v>7.2399999999999993E-4</v>
      </c>
      <c r="O16" s="50">
        <f>'[2]2009'!GA$3</f>
        <v>0</v>
      </c>
      <c r="P16" s="50">
        <f>'[2]2009'!GB$3</f>
        <v>10.447754</v>
      </c>
      <c r="Q16" s="50">
        <f>'[2]2009'!GC$3</f>
        <v>7.6007999999999992E-2</v>
      </c>
      <c r="R16" s="50">
        <f>'[2]2009'!GD$3</f>
        <v>1.0718049999999999</v>
      </c>
      <c r="S16" s="50">
        <f>'[2]2009'!GE$3</f>
        <v>0.64086699999999996</v>
      </c>
      <c r="T16" s="50">
        <f>'[2]2009'!GF$3</f>
        <v>0</v>
      </c>
      <c r="U16" s="50">
        <f>'[2]2009'!GG$3</f>
        <v>4.2221149999999996</v>
      </c>
      <c r="V16" s="50">
        <f>'[2]2009'!GH$3</f>
        <v>6.0520439999999995</v>
      </c>
      <c r="W16" s="50">
        <f>'[2]2009'!GI$3</f>
        <v>0.96808799999999995</v>
      </c>
      <c r="X16" s="50">
        <f>'[2]2009'!GJ$3</f>
        <v>0</v>
      </c>
      <c r="Y16" s="50">
        <f>'[2]2009'!GK$3</f>
        <v>4.1973159999999998</v>
      </c>
      <c r="Z16" s="50">
        <f>'[2]2009'!GL$3</f>
        <v>24.465904999999999</v>
      </c>
      <c r="AA16" s="50">
        <f>'[2]2009'!GM$3</f>
        <v>5.9360999999999997E-2</v>
      </c>
      <c r="AB16" s="50">
        <f>'[2]2009'!GN$3</f>
        <v>36.515428999999997</v>
      </c>
      <c r="AC16" s="50">
        <f>'[2]2009'!GO$3</f>
        <v>2.4304509999999997</v>
      </c>
      <c r="AD16" s="50">
        <f>'[2]2009'!GP$3</f>
        <v>368.30890899999997</v>
      </c>
      <c r="AE16" s="50">
        <f>'[2]2009'!GQ$3</f>
        <v>0.63885199999999998</v>
      </c>
      <c r="AF16" s="50">
        <f>'[2]2009'!GR$3</f>
        <v>26.028706</v>
      </c>
      <c r="AG16" s="50">
        <f>'[2]2009'!GS$3</f>
        <v>692.93744399999991</v>
      </c>
      <c r="AH16" s="50">
        <f>'[2]2009'!GT$3</f>
        <v>2.2913600000000001</v>
      </c>
      <c r="AI16" s="5">
        <f>'[2]2009'!$FO$3</f>
        <v>75.076287999999991</v>
      </c>
      <c r="AJ16" s="61">
        <f>'[2]2009'!GV$3</f>
        <v>54.409211999999997</v>
      </c>
    </row>
    <row r="17" spans="1:36" ht="12.5" x14ac:dyDescent="0.25">
      <c r="A17">
        <f t="shared" si="0"/>
        <v>2010</v>
      </c>
      <c r="B17" s="2">
        <f>'[4]2010'!CW$3</f>
        <v>2730.3713049999997</v>
      </c>
      <c r="C17" s="5">
        <f t="shared" si="1"/>
        <v>10.326220000000035</v>
      </c>
      <c r="D17" s="50">
        <f>'[4]2010'!FP$3</f>
        <v>4.6279589999999997</v>
      </c>
      <c r="E17" s="50">
        <f>'[4]2010'!FQ$3</f>
        <v>11.358407999999999</v>
      </c>
      <c r="F17" s="50">
        <f>'[4]2010'!FR$3</f>
        <v>0.559612</v>
      </c>
      <c r="G17" s="50">
        <f>'[4]2010'!FS$3</f>
        <v>28.409186999999999</v>
      </c>
      <c r="H17" s="50">
        <f>'[4]2010'!FT$3</f>
        <v>81.295975999999996</v>
      </c>
      <c r="I17" s="50">
        <f>'[4]2010'!FU$3</f>
        <v>0</v>
      </c>
      <c r="J17" s="50">
        <f>'[4]2010'!FV$3</f>
        <v>5.0036629999999995</v>
      </c>
      <c r="K17" s="50">
        <f>'[4]2010'!FW$3</f>
        <v>202.961905</v>
      </c>
      <c r="L17" s="50">
        <f>'[4]2010'!FX$3</f>
        <v>0</v>
      </c>
      <c r="M17" s="50">
        <f>'[4]2010'!FY$3</f>
        <v>0.690639</v>
      </c>
      <c r="N17" s="50">
        <f>'[4]2010'!FZ$3</f>
        <v>9.1479999999999999E-3</v>
      </c>
      <c r="O17" s="50">
        <f>'[4]2010'!GA$3</f>
        <v>0</v>
      </c>
      <c r="P17" s="50">
        <f>'[4]2010'!GB$3</f>
        <v>12.248745</v>
      </c>
      <c r="Q17" s="50">
        <f>'[4]2010'!GC$3</f>
        <v>0</v>
      </c>
      <c r="R17" s="50">
        <f>'[4]2010'!GD$3</f>
        <v>1.2552759999999998</v>
      </c>
      <c r="S17" s="50">
        <f>'[4]2010'!GE$3</f>
        <v>0.76288199999999995</v>
      </c>
      <c r="T17" s="50">
        <f>'[4]2010'!GF$3</f>
        <v>0</v>
      </c>
      <c r="U17" s="50">
        <f>'[4]2010'!GG$3</f>
        <v>9.5804150000000003</v>
      </c>
      <c r="V17" s="50">
        <f>'[4]2010'!GH$3</f>
        <v>12.066678999999999</v>
      </c>
      <c r="W17" s="50">
        <f>'[4]2010'!GI$3</f>
        <v>4.0728460000000002</v>
      </c>
      <c r="X17" s="50">
        <f>'[4]2010'!GJ$3</f>
        <v>0</v>
      </c>
      <c r="Y17" s="50">
        <f>'[4]2010'!GK$3</f>
        <v>6.4513429999999996</v>
      </c>
      <c r="Z17" s="50">
        <f>'[4]2010'!GL$3</f>
        <v>53.367629000000001</v>
      </c>
      <c r="AA17" s="50">
        <f>'[4]2010'!GM$3</f>
        <v>2.8170999999999998E-2</v>
      </c>
      <c r="AB17" s="50">
        <f>'[4]2010'!GN$3</f>
        <v>79.82182499999999</v>
      </c>
      <c r="AC17" s="50">
        <f>'[4]2010'!GO$3</f>
        <v>6.0387729999999999</v>
      </c>
      <c r="AD17" s="50">
        <f>'[4]2010'!GP$3</f>
        <v>637.36019399999998</v>
      </c>
      <c r="AE17" s="50">
        <f>'[4]2010'!GQ$3</f>
        <v>0.41594599999999998</v>
      </c>
      <c r="AF17" s="50">
        <f>'[4]2010'!GR$3</f>
        <v>42.251322999999999</v>
      </c>
      <c r="AG17" s="50">
        <f>'[4]2010'!GS$3</f>
        <v>1051.7634069999999</v>
      </c>
      <c r="AH17" s="50">
        <f>'[4]2010'!GT$3</f>
        <v>3.672183</v>
      </c>
      <c r="AI17" s="5">
        <f>'[4]2010'!$FO$3</f>
        <v>436.18722700000001</v>
      </c>
      <c r="AJ17" s="61">
        <f>'[4]2010'!GV$3</f>
        <v>425.86100699999997</v>
      </c>
    </row>
    <row r="18" spans="1:36" ht="12.5" x14ac:dyDescent="0.25">
      <c r="A18">
        <f t="shared" si="0"/>
        <v>2011</v>
      </c>
      <c r="B18" s="2">
        <f>'[4]2011'!CW$3</f>
        <v>3811.7883114000001</v>
      </c>
      <c r="C18" s="5">
        <f t="shared" si="1"/>
        <v>15.435254999999984</v>
      </c>
      <c r="D18" s="50">
        <f>'[4]2011'!FP$3</f>
        <v>9.4283649999999994</v>
      </c>
      <c r="E18" s="50">
        <f>'[4]2011'!FQ$3</f>
        <v>14.559149999999999</v>
      </c>
      <c r="F18" s="50">
        <f>'[4]2011'!FR$3</f>
        <v>0.76828099999999999</v>
      </c>
      <c r="G18" s="50">
        <f>'[4]2011'!FS$3</f>
        <v>51.275216</v>
      </c>
      <c r="H18" s="50">
        <f>'[4]2011'!FT$3</f>
        <v>190.46848699999998</v>
      </c>
      <c r="I18" s="50">
        <f>'[4]2011'!FU$3</f>
        <v>0.42328099999999996</v>
      </c>
      <c r="J18" s="50">
        <f>'[4]2011'!FV$3</f>
        <v>4.4713449999999995</v>
      </c>
      <c r="K18" s="50">
        <f>'[4]2011'!FW$3</f>
        <v>125.20422099999999</v>
      </c>
      <c r="L18" s="50">
        <f>'[4]2011'!FX$3</f>
        <v>0</v>
      </c>
      <c r="M18" s="50">
        <f>'[4]2011'!FY$3</f>
        <v>0.118368</v>
      </c>
      <c r="N18" s="50">
        <f>'[4]2011'!FZ$3</f>
        <v>7.9999999999999993E-5</v>
      </c>
      <c r="O18" s="50">
        <f>'[4]2011'!GA$3</f>
        <v>0</v>
      </c>
      <c r="P18" s="50">
        <f>'[4]2011'!GB$3</f>
        <v>22.846392999999999</v>
      </c>
      <c r="Q18" s="50">
        <f>'[4]2011'!GC$3</f>
        <v>7.8599999999999991E-4</v>
      </c>
      <c r="R18" s="50">
        <f>'[4]2011'!GD$3</f>
        <v>1.107345</v>
      </c>
      <c r="S18" s="50">
        <f>'[4]2011'!GE$3</f>
        <v>0.392843</v>
      </c>
      <c r="T18" s="50">
        <f>'[4]2011'!GF$3</f>
        <v>0</v>
      </c>
      <c r="U18" s="50">
        <f>'[4]2011'!GG$3</f>
        <v>13.596703</v>
      </c>
      <c r="V18" s="50">
        <f>'[4]2011'!GH$3</f>
        <v>11.871682</v>
      </c>
      <c r="W18" s="50">
        <f>'[4]2011'!GI$3</f>
        <v>10.283021999999999</v>
      </c>
      <c r="X18" s="50">
        <f>'[4]2011'!GJ$3</f>
        <v>0</v>
      </c>
      <c r="Y18" s="50">
        <f>'[4]2011'!GK$3</f>
        <v>4.2743799999999998</v>
      </c>
      <c r="Z18" s="50">
        <f>'[4]2011'!GL$3</f>
        <v>77.499915999999999</v>
      </c>
      <c r="AA18" s="50">
        <f>'[4]2011'!GM$3</f>
        <v>9.648799999999999E-2</v>
      </c>
      <c r="AB18" s="50">
        <f>'[4]2011'!GN$3</f>
        <v>120.869367</v>
      </c>
      <c r="AC18" s="50">
        <f>'[4]2011'!GO$3</f>
        <v>10.058377999999999</v>
      </c>
      <c r="AD18" s="50">
        <f>'[4]2011'!GP$3</f>
        <v>647.27728500000001</v>
      </c>
      <c r="AE18" s="50">
        <f>'[4]2011'!GQ$3</f>
        <v>0.60695900000000003</v>
      </c>
      <c r="AF18" s="50">
        <f>'[4]2011'!GR$3</f>
        <v>44.541913000000001</v>
      </c>
      <c r="AG18" s="50">
        <f>'[4]2011'!GS$3</f>
        <v>1253.9601969999999</v>
      </c>
      <c r="AH18" s="50">
        <f>'[4]2011'!GT$3</f>
        <v>8.2430385999999984</v>
      </c>
      <c r="AI18" s="5">
        <f>'[4]2011'!$FO$3</f>
        <v>529.26862299999993</v>
      </c>
      <c r="AJ18" s="61">
        <f>'[4]2011'!GV$3</f>
        <v>513.83336799999995</v>
      </c>
    </row>
    <row r="19" spans="1:36" ht="12.5" x14ac:dyDescent="0.25">
      <c r="A19">
        <f t="shared" si="0"/>
        <v>2012</v>
      </c>
      <c r="B19" s="2">
        <f>'[4]2012'!CW$3</f>
        <v>2686.8098918000001</v>
      </c>
      <c r="C19" s="5">
        <f t="shared" si="1"/>
        <v>6.5477549999999951</v>
      </c>
      <c r="D19" s="50">
        <f>'[4]2012'!FP$3</f>
        <v>2.3158080000000001</v>
      </c>
      <c r="E19" s="50">
        <f>'[4]2012'!FQ$3</f>
        <v>9.4116090000000003</v>
      </c>
      <c r="F19" s="50">
        <f>'[4]2012'!FR$3</f>
        <v>1.048932</v>
      </c>
      <c r="G19" s="50">
        <f>'[4]2012'!FS$3</f>
        <v>47.066640999999997</v>
      </c>
      <c r="H19" s="50">
        <f>'[4]2012'!FT$3</f>
        <v>165.82555600000001</v>
      </c>
      <c r="I19" s="50">
        <f>'[4]2012'!FU$3</f>
        <v>39.294148</v>
      </c>
      <c r="J19" s="50">
        <f>'[4]2012'!FV$3</f>
        <v>8.8170559999999991</v>
      </c>
      <c r="K19" s="50">
        <f>'[4]2012'!FW$3</f>
        <v>65.761541999999992</v>
      </c>
      <c r="L19" s="50">
        <f>'[4]2012'!FX$3</f>
        <v>0</v>
      </c>
      <c r="M19" s="50">
        <f>'[4]2012'!FY$3</f>
        <v>0.89299799999999996</v>
      </c>
      <c r="N19" s="50">
        <f>'[4]2012'!FZ$3</f>
        <v>5.9599999999999996E-4</v>
      </c>
      <c r="O19" s="50">
        <f>'[4]2012'!GA$3</f>
        <v>0</v>
      </c>
      <c r="P19" s="50">
        <f>'[4]2012'!GB$3</f>
        <v>44.746218999999996</v>
      </c>
      <c r="Q19" s="50">
        <f>'[4]2012'!GC$3</f>
        <v>0</v>
      </c>
      <c r="R19" s="50">
        <f>'[4]2012'!GD$3</f>
        <v>0.79442999999999997</v>
      </c>
      <c r="S19" s="50">
        <f>'[4]2012'!GE$3</f>
        <v>0.27757399999999999</v>
      </c>
      <c r="T19" s="50">
        <f>'[4]2012'!GF$3</f>
        <v>9.7359489999999997</v>
      </c>
      <c r="U19" s="50">
        <f>'[4]2012'!GG$3</f>
        <v>8.339834999999999</v>
      </c>
      <c r="V19" s="50">
        <f>'[4]2012'!GH$3</f>
        <v>12.671308</v>
      </c>
      <c r="W19" s="50">
        <f>'[4]2012'!GI$3</f>
        <v>7.508127</v>
      </c>
      <c r="X19" s="50">
        <f>'[4]2012'!GJ$3</f>
        <v>0</v>
      </c>
      <c r="Y19" s="50">
        <f>'[4]2012'!GK$3</f>
        <v>11.563699399999999</v>
      </c>
      <c r="Z19" s="50">
        <f>'[4]2012'!GL$3</f>
        <v>45.345545999999999</v>
      </c>
      <c r="AA19" s="50">
        <f>'[4]2012'!GM$3</f>
        <v>4.8277999999999995E-2</v>
      </c>
      <c r="AB19" s="50">
        <f>'[4]2012'!GN$3</f>
        <v>65.572172999999992</v>
      </c>
      <c r="AC19" s="50">
        <f>'[4]2012'!GO$3</f>
        <v>7.0586219999999997</v>
      </c>
      <c r="AD19" s="50">
        <f>'[4]2012'!GP$3</f>
        <v>318.274452</v>
      </c>
      <c r="AE19" s="50">
        <f>'[4]2012'!GQ$3</f>
        <v>1.3206979999999999</v>
      </c>
      <c r="AF19" s="50">
        <f>'[4]2012'!GR$3</f>
        <v>47.852160999999995</v>
      </c>
      <c r="AG19" s="50">
        <f>'[4]2012'!GS$3</f>
        <v>26.634115999999999</v>
      </c>
      <c r="AH19" s="50">
        <f>'[4]2012'!GT$3</f>
        <v>6.3546507999999999</v>
      </c>
      <c r="AI19" s="5">
        <f>'[4]2012'!$FO$3</f>
        <v>413.35751799999997</v>
      </c>
      <c r="AJ19" s="61">
        <f>'[4]2012'!GV$3</f>
        <v>406.80976299999998</v>
      </c>
    </row>
    <row r="20" spans="1:36" ht="12.5" x14ac:dyDescent="0.25">
      <c r="A20">
        <f t="shared" si="0"/>
        <v>2013</v>
      </c>
      <c r="B20" s="2">
        <f>'[4]2013'!CW$3</f>
        <v>2498.4229459999997</v>
      </c>
      <c r="C20" s="5">
        <f t="shared" si="1"/>
        <v>8.60803599999997</v>
      </c>
      <c r="D20" s="50">
        <f>'[4]2013'!FP$3</f>
        <v>3.7574739999999998</v>
      </c>
      <c r="E20" s="50">
        <f>'[4]2013'!FQ$3</f>
        <v>7.2197290000000001</v>
      </c>
      <c r="F20" s="50">
        <f>'[4]2013'!FR$3</f>
        <v>0.136743</v>
      </c>
      <c r="G20" s="50">
        <f>'[4]2013'!FS$3</f>
        <v>0.98410199999999992</v>
      </c>
      <c r="H20" s="50">
        <f>'[4]2013'!FT$3</f>
        <v>165.56115599999998</v>
      </c>
      <c r="I20" s="50">
        <f>'[4]2013'!FU$3</f>
        <v>30.638997999999997</v>
      </c>
      <c r="J20" s="50">
        <f>'[4]2013'!FV$3</f>
        <v>8.4886020000000002</v>
      </c>
      <c r="K20" s="50">
        <f>'[4]2013'!FW$3</f>
        <v>5.4886229999999996</v>
      </c>
      <c r="L20" s="50">
        <f>'[4]2013'!FX$3</f>
        <v>0</v>
      </c>
      <c r="M20" s="50">
        <f>'[4]2013'!FY$3</f>
        <v>0</v>
      </c>
      <c r="N20" s="50">
        <f>'[4]2013'!FZ$3</f>
        <v>1.4999999999999999E-4</v>
      </c>
      <c r="O20" s="50">
        <f>'[4]2013'!GA$3</f>
        <v>21.427387</v>
      </c>
      <c r="P20" s="50">
        <f>'[4]2013'!GB$3</f>
        <v>6.8767009999999997</v>
      </c>
      <c r="Q20" s="50">
        <f>'[4]2013'!GC$3</f>
        <v>0</v>
      </c>
      <c r="R20" s="50">
        <f>'[4]2013'!GD$3</f>
        <v>0.94761299999999993</v>
      </c>
      <c r="S20" s="50">
        <f>'[4]2013'!GE$3</f>
        <v>0.32915699999999998</v>
      </c>
      <c r="T20" s="50">
        <f>'[4]2013'!GF$3</f>
        <v>9.1539559999999991</v>
      </c>
      <c r="U20" s="50">
        <f>'[4]2013'!GG$3</f>
        <v>8.1458919999999999</v>
      </c>
      <c r="V20" s="50">
        <f>'[4]2013'!GH$3</f>
        <v>21.925113</v>
      </c>
      <c r="W20" s="50">
        <f>'[4]2013'!GI$3</f>
        <v>4.8529969999999993</v>
      </c>
      <c r="X20" s="50">
        <f>'[4]2013'!GJ$3</f>
        <v>0</v>
      </c>
      <c r="Y20" s="50">
        <f>'[4]2013'!GK$3</f>
        <v>3.3145509999999998</v>
      </c>
      <c r="Z20" s="50">
        <f>'[4]2013'!GL$3</f>
        <v>35.491915999999996</v>
      </c>
      <c r="AA20" s="50">
        <f>'[4]2013'!GM$3</f>
        <v>0.50783400000000001</v>
      </c>
      <c r="AB20" s="50">
        <f>'[4]2013'!GN$3</f>
        <v>49.801133</v>
      </c>
      <c r="AC20" s="50">
        <f>'[4]2013'!GO$3</f>
        <v>9.2318359999999995</v>
      </c>
      <c r="AD20" s="50">
        <f>'[4]2013'!GP$3</f>
        <v>256.03283599999997</v>
      </c>
      <c r="AE20" s="50">
        <f>'[4]2013'!GQ$3</f>
        <v>0.72377099999999994</v>
      </c>
      <c r="AF20" s="50">
        <f>'[4]2013'!GR$3</f>
        <v>37.525773999999998</v>
      </c>
      <c r="AG20" s="50">
        <f>'[4]2013'!GS$3</f>
        <v>8.0725040000000003</v>
      </c>
      <c r="AH20" s="50">
        <f>'[4]2013'!GT$3</f>
        <v>5.1343699999999997</v>
      </c>
      <c r="AI20" s="5">
        <f>'[4]2013'!$FO$3</f>
        <v>276.79226999999997</v>
      </c>
      <c r="AJ20" s="61">
        <f>'[4]2013'!GV$3</f>
        <v>268.184234</v>
      </c>
    </row>
    <row r="21" spans="1:36" ht="12.5" x14ac:dyDescent="0.25">
      <c r="A21">
        <f t="shared" si="0"/>
        <v>2014</v>
      </c>
      <c r="B21" s="2">
        <f>'[4]2014'!CW$3</f>
        <v>1957.3128839999999</v>
      </c>
      <c r="C21" s="5">
        <f t="shared" si="1"/>
        <v>6.0704410000000024</v>
      </c>
      <c r="D21" s="50">
        <f>'[4]2014'!FP$3</f>
        <v>3.088266</v>
      </c>
      <c r="E21" s="50">
        <f>'[4]2014'!FQ$3</f>
        <v>5.4817830000000001</v>
      </c>
      <c r="F21" s="50">
        <f>'[4]2014'!FR$3</f>
        <v>5.4350999999999997E-2</v>
      </c>
      <c r="G21" s="50">
        <f>'[4]2014'!FS$3</f>
        <v>0.68021199999999993</v>
      </c>
      <c r="H21" s="50">
        <f>'[4]2014'!FT$3</f>
        <v>126.30780799999999</v>
      </c>
      <c r="I21" s="50">
        <f>'[4]2014'!FU$3</f>
        <v>7.3293879999999998</v>
      </c>
      <c r="J21" s="50">
        <f>'[4]2014'!FV$3</f>
        <v>1.378004</v>
      </c>
      <c r="K21" s="50">
        <f>'[4]2014'!FW$3</f>
        <v>1.390838</v>
      </c>
      <c r="L21" s="50">
        <f>'[4]2014'!FX$3</f>
        <v>0</v>
      </c>
      <c r="M21" s="50">
        <f>'[4]2014'!FY$3</f>
        <v>0</v>
      </c>
      <c r="N21" s="50">
        <f>'[4]2014'!FZ$3</f>
        <v>4.9399999999999997E-4</v>
      </c>
      <c r="O21" s="50">
        <f>'[4]2014'!GA$3</f>
        <v>26.36497</v>
      </c>
      <c r="P21" s="50">
        <f>'[4]2014'!GB$3</f>
        <v>1.5739909999999999</v>
      </c>
      <c r="Q21" s="50">
        <f>'[4]2014'!GC$3</f>
        <v>0</v>
      </c>
      <c r="R21" s="50">
        <f>'[4]2014'!GD$3</f>
        <v>0.77314499999999997</v>
      </c>
      <c r="S21" s="50">
        <f>'[4]2014'!GE$3</f>
        <v>0.244695</v>
      </c>
      <c r="T21" s="50">
        <f>'[4]2014'!GF$3</f>
        <v>8.9377329999999997</v>
      </c>
      <c r="U21" s="50">
        <f>'[4]2014'!GG$3</f>
        <v>4.5321759999999998</v>
      </c>
      <c r="V21" s="50">
        <f>'[4]2014'!GH$3</f>
        <v>14.381985999999999</v>
      </c>
      <c r="W21" s="50">
        <f>'[4]2014'!GI$3</f>
        <v>2.8171659999999998</v>
      </c>
      <c r="X21" s="50">
        <f>'[4]2014'!GJ$3</f>
        <v>0.30401400000000001</v>
      </c>
      <c r="Y21" s="50">
        <f>'[4]2014'!GK$3</f>
        <v>2.782222</v>
      </c>
      <c r="Z21" s="50">
        <f>'[4]2014'!GL$3</f>
        <v>56.593176999999997</v>
      </c>
      <c r="AA21" s="50">
        <f>'[4]2014'!GM$3</f>
        <v>1.4685E-2</v>
      </c>
      <c r="AB21" s="50">
        <f>'[4]2014'!GN$3</f>
        <v>36.122419999999998</v>
      </c>
      <c r="AC21" s="50">
        <f>'[4]2014'!GO$3</f>
        <v>4.6799049999999998</v>
      </c>
      <c r="AD21" s="50">
        <f>'[4]2014'!GP$3</f>
        <v>170.34445199999999</v>
      </c>
      <c r="AE21" s="50">
        <f>'[4]2014'!GQ$3</f>
        <v>0.853545</v>
      </c>
      <c r="AF21" s="50">
        <f>'[4]2014'!GR$3</f>
        <v>47.295831999999997</v>
      </c>
      <c r="AG21" s="50">
        <f>'[4]2014'!GS$3</f>
        <v>2.1286679999999998</v>
      </c>
      <c r="AH21" s="50">
        <f>'[4]2014'!GT$3</f>
        <v>3.0468139999999999</v>
      </c>
      <c r="AI21" s="5">
        <f>'[4]2014'!$FO$3</f>
        <v>116.993297</v>
      </c>
      <c r="AJ21" s="61">
        <f>'[4]2014'!GV$3</f>
        <v>110.922856</v>
      </c>
    </row>
    <row r="22" spans="1:36" ht="12.5" x14ac:dyDescent="0.25">
      <c r="A22">
        <f t="shared" si="0"/>
        <v>2015</v>
      </c>
      <c r="B22" s="2">
        <f>'[4]2015'!CW$3</f>
        <v>1465.341872</v>
      </c>
      <c r="C22" s="5">
        <f t="shared" si="1"/>
        <v>4.4519459999999995</v>
      </c>
      <c r="D22" s="50">
        <f>'[4]2015'!FP$3</f>
        <v>1.949117</v>
      </c>
      <c r="E22" s="50">
        <f>'[4]2015'!FQ$3</f>
        <v>4.0209899999999994</v>
      </c>
      <c r="F22" s="50">
        <f>'[4]2015'!FR$3</f>
        <v>9.7116999999999995E-2</v>
      </c>
      <c r="G22" s="50">
        <f>'[4]2015'!FS$3</f>
        <v>2.4752479999999997</v>
      </c>
      <c r="H22" s="50">
        <f>'[4]2015'!FT$3</f>
        <v>137.18069199999999</v>
      </c>
      <c r="I22" s="50">
        <f>'[4]2015'!FU$3</f>
        <v>0.98040099999999997</v>
      </c>
      <c r="J22" s="50">
        <f>'[4]2015'!FV$3</f>
        <v>0.69923400000000002</v>
      </c>
      <c r="K22" s="50">
        <f>'[4]2015'!FW$3</f>
        <v>0.64509699999999992</v>
      </c>
      <c r="L22" s="50">
        <f>'[4]2015'!FX$3</f>
        <v>0</v>
      </c>
      <c r="M22" s="50">
        <f>'[4]2015'!FY$3</f>
        <v>0</v>
      </c>
      <c r="N22" s="50">
        <f>'[4]2015'!FZ$3</f>
        <v>0.16584699999999999</v>
      </c>
      <c r="O22" s="50">
        <f>'[4]2015'!GA$3</f>
        <v>26.046675</v>
      </c>
      <c r="P22" s="50">
        <f>'[4]2015'!GB$3</f>
        <v>29.187137999999997</v>
      </c>
      <c r="Q22" s="50">
        <f>'[4]2015'!GC$3</f>
        <v>0</v>
      </c>
      <c r="R22" s="50">
        <f>'[4]2015'!GD$3</f>
        <v>0.51785499999999995</v>
      </c>
      <c r="S22" s="50">
        <f>'[4]2015'!GE$3</f>
        <v>0.14010599999999998</v>
      </c>
      <c r="T22" s="50">
        <f>'[4]2015'!GF$3</f>
        <v>3.3948299999999998</v>
      </c>
      <c r="U22" s="50">
        <f>'[4]2015'!GG$3</f>
        <v>4.1007939999999996</v>
      </c>
      <c r="V22" s="50">
        <f>'[4]2015'!GH$3</f>
        <v>7.2456959999999997</v>
      </c>
      <c r="W22" s="50">
        <f>'[4]2015'!GI$3</f>
        <v>1.660085</v>
      </c>
      <c r="X22" s="50">
        <f>'[4]2015'!GJ$3</f>
        <v>0.18177499999999999</v>
      </c>
      <c r="Y22" s="50">
        <f>'[4]2015'!GK$3</f>
        <v>0</v>
      </c>
      <c r="Z22" s="50">
        <f>'[4]2015'!GL$3</f>
        <v>49.033718999999998</v>
      </c>
      <c r="AA22" s="50">
        <f>'[4]2015'!GM$3</f>
        <v>6.3675999999999996E-2</v>
      </c>
      <c r="AB22" s="50">
        <f>'[4]2015'!GN$3</f>
        <v>23.403724999999998</v>
      </c>
      <c r="AC22" s="50">
        <f>'[4]2015'!GO$3</f>
        <v>2.1514359999999999</v>
      </c>
      <c r="AD22" s="50">
        <f>'[4]2015'!GP$3</f>
        <v>109.49705999999999</v>
      </c>
      <c r="AE22" s="50">
        <f>'[4]2015'!GQ$3</f>
        <v>0.35099599999999997</v>
      </c>
      <c r="AF22" s="50">
        <f>'[4]2015'!GR$3</f>
        <v>31.378440999999999</v>
      </c>
      <c r="AG22" s="50">
        <f>'[4]2015'!GS$3</f>
        <v>1.279496</v>
      </c>
      <c r="AH22" s="50">
        <f>'[4]2015'!GT$3</f>
        <v>2.4169119999999999</v>
      </c>
      <c r="AI22" s="5">
        <f>'[4]2015'!$FO$3</f>
        <v>22.624205999999997</v>
      </c>
      <c r="AJ22" s="61">
        <f>'[4]2015'!GV$3</f>
        <v>18.172259999999998</v>
      </c>
    </row>
    <row r="23" spans="1:36" ht="12.5" x14ac:dyDescent="0.25">
      <c r="A23">
        <f t="shared" si="0"/>
        <v>2016</v>
      </c>
      <c r="B23" s="2">
        <f>'[4]2016'!CW$3</f>
        <v>1488.1059989999999</v>
      </c>
      <c r="C23" s="5">
        <f t="shared" si="1"/>
        <v>3.3505669999999999</v>
      </c>
      <c r="D23" s="50">
        <f>'[4]2016'!FP$3</f>
        <v>1.3549339999999999</v>
      </c>
      <c r="E23" s="50">
        <f>'[4]2016'!FQ$3</f>
        <v>4.1636629999999997</v>
      </c>
      <c r="F23" s="50">
        <f>'[4]2016'!FR$3</f>
        <v>0.100714</v>
      </c>
      <c r="G23" s="50">
        <f>'[4]2016'!FS$3</f>
        <v>0.43246999999999997</v>
      </c>
      <c r="H23" s="50">
        <f>'[4]2016'!FT$3</f>
        <v>132.759828</v>
      </c>
      <c r="I23" s="50">
        <f>'[4]2016'!FU$3</f>
        <v>1.1009E-2</v>
      </c>
      <c r="J23" s="50">
        <f>'[4]2016'!FV$3</f>
        <v>2.1836009999999999</v>
      </c>
      <c r="K23" s="50">
        <f>'[4]2016'!FW$3</f>
        <v>22.628919</v>
      </c>
      <c r="L23" s="50">
        <f>'[4]2016'!FX$3</f>
        <v>0</v>
      </c>
      <c r="M23" s="50">
        <f>'[4]2016'!FY$3</f>
        <v>2.153654</v>
      </c>
      <c r="N23" s="50">
        <f>'[4]2016'!FZ$3</f>
        <v>1.7888999999999999E-2</v>
      </c>
      <c r="O23" s="50">
        <f>'[4]2016'!GA$3</f>
        <v>0</v>
      </c>
      <c r="P23" s="50">
        <f>'[4]2016'!GB$3</f>
        <v>27.964625999999999</v>
      </c>
      <c r="Q23" s="50">
        <f>'[4]2016'!GC$3</f>
        <v>0</v>
      </c>
      <c r="R23" s="50">
        <f>'[4]2016'!GD$3</f>
        <v>0.49587599999999998</v>
      </c>
      <c r="S23" s="50">
        <f>'[4]2016'!GE$3</f>
        <v>8.7668999999999997E-2</v>
      </c>
      <c r="T23" s="50">
        <f>'[4]2016'!GF$3</f>
        <v>26.579813999999999</v>
      </c>
      <c r="U23" s="50">
        <f>'[4]2016'!GG$3</f>
        <v>3.4687959999999998</v>
      </c>
      <c r="V23" s="50">
        <f>'[4]2016'!GH$3</f>
        <v>4.3347579999999999</v>
      </c>
      <c r="W23" s="50">
        <f>'[4]2016'!GI$3</f>
        <v>1.12974</v>
      </c>
      <c r="X23" s="50">
        <f>'[4]2016'!GJ$3</f>
        <v>0.82742399999999994</v>
      </c>
      <c r="Y23" s="50">
        <f>'[4]2016'!GK$3</f>
        <v>0</v>
      </c>
      <c r="Z23" s="50">
        <f>'[4]2016'!GL$3</f>
        <v>33.600477999999995</v>
      </c>
      <c r="AA23" s="50">
        <f>'[4]2016'!GM$3</f>
        <v>5.7679999999999997E-3</v>
      </c>
      <c r="AB23" s="50">
        <f>'[4]2016'!GN$3</f>
        <v>26.495075999999997</v>
      </c>
      <c r="AC23" s="50">
        <f>'[4]2016'!GO$3</f>
        <v>2.5137489999999998</v>
      </c>
      <c r="AD23" s="50">
        <f>'[4]2016'!GP$3</f>
        <v>52.294159999999998</v>
      </c>
      <c r="AE23" s="50">
        <f>'[4]2016'!GQ$3</f>
        <v>0.20300099999999999</v>
      </c>
      <c r="AF23" s="50">
        <f>'[4]2016'!GR$3</f>
        <v>22.100677999999998</v>
      </c>
      <c r="AG23" s="50">
        <f>'[4]2016'!GS$3</f>
        <v>0.71311099999999994</v>
      </c>
      <c r="AH23" s="50">
        <f>'[4]2016'!GT$3</f>
        <v>2.2988659999999999</v>
      </c>
      <c r="AI23" s="5">
        <f>'[4]2016'!$FO$3</f>
        <v>18.247586999999999</v>
      </c>
      <c r="AJ23" s="61">
        <f>'[4]2016'!GV$3</f>
        <v>14.897019999999999</v>
      </c>
    </row>
    <row r="24" spans="1:36" ht="12.5" x14ac:dyDescent="0.25">
      <c r="A24">
        <f t="shared" si="0"/>
        <v>2017</v>
      </c>
      <c r="B24" s="2">
        <f>'[4]2017'!CW$3</f>
        <v>2046.6342789999999</v>
      </c>
      <c r="C24" s="5">
        <f t="shared" si="1"/>
        <v>5.4692190000000025</v>
      </c>
      <c r="D24" s="50">
        <f>'[4]2017'!FP$3</f>
        <v>4.6262159999999994</v>
      </c>
      <c r="E24" s="50">
        <f>'[4]2017'!FQ$3</f>
        <v>2.3036780000000001</v>
      </c>
      <c r="F24" s="50">
        <f>'[4]2017'!FR$3</f>
        <v>0.30724999999999997</v>
      </c>
      <c r="G24" s="50">
        <f>'[4]2017'!FS$3</f>
        <v>3.9255099999999996</v>
      </c>
      <c r="H24" s="50">
        <f>'[4]2017'!FT$3</f>
        <v>202.13439099999999</v>
      </c>
      <c r="I24" s="50">
        <f>'[4]2017'!FU$3</f>
        <v>0</v>
      </c>
      <c r="J24" s="50">
        <f>'[4]2017'!FV$3</f>
        <v>2.4868869999999998</v>
      </c>
      <c r="K24" s="50">
        <f>'[4]2017'!FW$3</f>
        <v>86.353568999999993</v>
      </c>
      <c r="L24" s="50">
        <f>'[4]2017'!FX$3</f>
        <v>0</v>
      </c>
      <c r="M24" s="50">
        <f>'[4]2017'!FY$3</f>
        <v>1.0113220000000001</v>
      </c>
      <c r="N24" s="50">
        <f>'[4]2017'!FZ$3</f>
        <v>1.529E-3</v>
      </c>
      <c r="O24" s="50">
        <f>'[4]2017'!GA$3</f>
        <v>0</v>
      </c>
      <c r="P24" s="50">
        <f>'[4]2017'!GB$3</f>
        <v>1.4647489999999999</v>
      </c>
      <c r="Q24" s="50">
        <f>'[4]2017'!GC$3</f>
        <v>0</v>
      </c>
      <c r="R24" s="50">
        <f>'[4]2017'!GD$3</f>
        <v>0.58383799999999997</v>
      </c>
      <c r="S24" s="50">
        <f>'[4]2017'!GE$3</f>
        <v>0.3291</v>
      </c>
      <c r="T24" s="50">
        <f>'[4]2017'!GF$3</f>
        <v>13.580530999999999</v>
      </c>
      <c r="U24" s="50">
        <f>'[4]2017'!GG$3</f>
        <v>5.835242</v>
      </c>
      <c r="V24" s="50">
        <f>'[4]2017'!GH$3</f>
        <v>3.584978</v>
      </c>
      <c r="W24" s="50">
        <f>'[4]2017'!GI$3</f>
        <v>0</v>
      </c>
      <c r="X24" s="50">
        <f>'[4]2017'!GJ$3</f>
        <v>9.7836999999999993E-2</v>
      </c>
      <c r="Y24" s="50">
        <f>'[4]2017'!GK$3</f>
        <v>0</v>
      </c>
      <c r="Z24" s="50">
        <f>'[4]2017'!GL$3</f>
        <v>67.509905000000003</v>
      </c>
      <c r="AA24" s="50">
        <f>'[4]2017'!GM$3</f>
        <v>0.10557599999999999</v>
      </c>
      <c r="AB24" s="50">
        <f>'[4]2017'!GN$3</f>
        <v>23.358072</v>
      </c>
      <c r="AC24" s="50">
        <f>'[4]2017'!GO$3</f>
        <v>5.5123299999999995</v>
      </c>
      <c r="AD24" s="50">
        <f>'[4]2017'!GP$3</f>
        <v>183.24861099999998</v>
      </c>
      <c r="AE24" s="50">
        <f>'[4]2017'!GQ$3</f>
        <v>0.34947299999999998</v>
      </c>
      <c r="AF24" s="50">
        <f>'[4]2017'!GR$3</f>
        <v>34.178274000000002</v>
      </c>
      <c r="AG24" s="50">
        <f>'[4]2017'!GS$3</f>
        <v>1.059356</v>
      </c>
      <c r="AH24" s="50">
        <f>'[4]2017'!GT$3</f>
        <v>2.0416069999999999</v>
      </c>
      <c r="AI24" s="5">
        <f>'[4]2017'!$FO$3</f>
        <v>25.080005</v>
      </c>
      <c r="AJ24" s="61">
        <f>'[4]2017'!GV$3</f>
        <v>19.610785999999997</v>
      </c>
    </row>
    <row r="25" spans="1:36" ht="12.5" x14ac:dyDescent="0.25">
      <c r="A25">
        <f t="shared" si="0"/>
        <v>2018</v>
      </c>
      <c r="B25" s="2">
        <f>'[4]2018'!CW$3</f>
        <v>1781.020806</v>
      </c>
      <c r="C25" s="5">
        <f t="shared" si="1"/>
        <v>3.5494369999999975</v>
      </c>
      <c r="D25" s="50">
        <f>'[4]2018'!FP$3</f>
        <v>3.1632119999999997</v>
      </c>
      <c r="E25" s="50">
        <f>'[4]2018'!FQ$3</f>
        <v>1.366957</v>
      </c>
      <c r="F25" s="50">
        <f>'[4]2018'!FR$3</f>
        <v>0.19798499999999999</v>
      </c>
      <c r="G25" s="50">
        <f>'[4]2018'!FS$3</f>
        <v>0.63973899999999995</v>
      </c>
      <c r="H25" s="50">
        <f>'[4]2018'!FT$3</f>
        <v>175.468602</v>
      </c>
      <c r="I25" s="50">
        <f>'[4]2018'!FU$3</f>
        <v>0</v>
      </c>
      <c r="J25" s="50">
        <f>'[4]2018'!FV$3</f>
        <v>0.71322999999999992</v>
      </c>
      <c r="K25" s="50">
        <f>'[4]2018'!FW$3</f>
        <v>24.846021</v>
      </c>
      <c r="L25" s="50">
        <f>'[4]2018'!FX$3</f>
        <v>0</v>
      </c>
      <c r="M25" s="50">
        <f>'[4]2018'!FY$3</f>
        <v>1.8076889999999999</v>
      </c>
      <c r="N25" s="50">
        <f>'[4]2018'!FZ$3</f>
        <v>1.0971E-2</v>
      </c>
      <c r="O25" s="50">
        <f>'[4]2018'!GA$3</f>
        <v>0</v>
      </c>
      <c r="P25" s="50">
        <f>'[4]2018'!GB$3</f>
        <v>1.199865</v>
      </c>
      <c r="Q25" s="50">
        <f>'[4]2018'!GC$3</f>
        <v>0</v>
      </c>
      <c r="R25" s="50">
        <f>'[4]2018'!GD$3</f>
        <v>0.753772</v>
      </c>
      <c r="S25" s="50">
        <f>'[4]2018'!GE$3</f>
        <v>1.0816079999999999</v>
      </c>
      <c r="T25" s="50">
        <f>'[4]2018'!GF$3</f>
        <v>14.571463999999999</v>
      </c>
      <c r="U25" s="50">
        <f>'[4]2018'!GG$3</f>
        <v>0</v>
      </c>
      <c r="V25" s="50">
        <f>'[4]2018'!GH$3</f>
        <v>2.6429369999999999</v>
      </c>
      <c r="W25" s="50">
        <f>'[4]2018'!GI$3</f>
        <v>0</v>
      </c>
      <c r="X25" s="50">
        <f>'[4]2018'!GJ$3</f>
        <v>1.6809919999999998</v>
      </c>
      <c r="Y25" s="50">
        <f>'[4]2018'!GK$3</f>
        <v>0</v>
      </c>
      <c r="Z25" s="50">
        <f>'[4]2018'!GL$3</f>
        <v>50.569006999999999</v>
      </c>
      <c r="AA25" s="50">
        <f>'[4]2018'!GM$3</f>
        <v>1.0536E-2</v>
      </c>
      <c r="AB25" s="50">
        <f>'[4]2018'!GN$3</f>
        <v>0</v>
      </c>
      <c r="AC25" s="50">
        <f>'[4]2018'!GO$3</f>
        <v>1.489681</v>
      </c>
      <c r="AD25" s="50">
        <f>'[4]2018'!GP$3</f>
        <v>125.26353999999999</v>
      </c>
      <c r="AE25" s="50">
        <f>'[4]2018'!GQ$3</f>
        <v>0.27355999999999997</v>
      </c>
      <c r="AF25" s="50">
        <f>'[4]2018'!GR$3</f>
        <v>37.302315</v>
      </c>
      <c r="AG25" s="50">
        <f>'[4]2018'!GS$3</f>
        <v>0.74406499999999998</v>
      </c>
      <c r="AH25" s="50">
        <f>'[4]2018'!GT$3</f>
        <v>1.8723509999999999</v>
      </c>
      <c r="AI25" s="5">
        <f>'[4]2018'!$FO$3</f>
        <v>28.706833999999997</v>
      </c>
      <c r="AJ25" s="61">
        <f>'[4]2018'!GV$3</f>
        <v>25.157397</v>
      </c>
    </row>
    <row r="26" spans="1:36" ht="12.5" x14ac:dyDescent="0.25">
      <c r="A26">
        <f t="shared" si="0"/>
        <v>2019</v>
      </c>
      <c r="B26" s="2">
        <f>'[4]2019'!CW$3</f>
        <v>1701.5881529999999</v>
      </c>
      <c r="C26" s="5">
        <f t="shared" si="1"/>
        <v>3.7900379999999991</v>
      </c>
      <c r="D26" s="50">
        <f>'[4]2019'!FP$3</f>
        <v>2.690931</v>
      </c>
      <c r="E26" s="50">
        <f>'[4]2019'!FQ$3</f>
        <v>1.6928259999999999</v>
      </c>
      <c r="F26" s="50">
        <f>'[4]2019'!FR$3</f>
        <v>0.243668</v>
      </c>
      <c r="G26" s="50">
        <f>'[4]2019'!FS$3</f>
        <v>0.27477599999999996</v>
      </c>
      <c r="H26" s="50">
        <f>'[4]2019'!FT$3</f>
        <v>191.10358199999999</v>
      </c>
      <c r="I26" s="50">
        <f>'[4]2019'!FU$3</f>
        <v>0</v>
      </c>
      <c r="J26" s="50">
        <f>'[4]2019'!FV$3</f>
        <v>0.23225299999999999</v>
      </c>
      <c r="K26" s="50">
        <f>'[4]2019'!FW$3</f>
        <v>55.044283</v>
      </c>
      <c r="L26" s="50">
        <f>'[4]2019'!FX$3</f>
        <v>0</v>
      </c>
      <c r="M26" s="50">
        <f>'[4]2019'!FY$3</f>
        <v>1.5446629999999999</v>
      </c>
      <c r="N26" s="50">
        <f>'[4]2019'!FZ$3</f>
        <v>2.33E-4</v>
      </c>
      <c r="O26" s="50">
        <f>'[4]2019'!GA$3</f>
        <v>0</v>
      </c>
      <c r="P26" s="50">
        <f>'[4]2019'!GB$3</f>
        <v>0.13477600000000001</v>
      </c>
      <c r="Q26" s="50">
        <f>'[4]2019'!GC$3</f>
        <v>0</v>
      </c>
      <c r="R26" s="50">
        <f>'[4]2019'!GD$3</f>
        <v>0.48903999999999997</v>
      </c>
      <c r="S26" s="50">
        <f>'[4]2019'!GE$3</f>
        <v>9.8805999999999991E-2</v>
      </c>
      <c r="T26" s="50">
        <f>'[4]2019'!GF$3</f>
        <v>13.137271999999999</v>
      </c>
      <c r="U26" s="50">
        <f>'[4]2019'!GG$3</f>
        <v>3.9212799999999999</v>
      </c>
      <c r="V26" s="50">
        <f>'[4]2019'!GH$3</f>
        <v>1.162204</v>
      </c>
      <c r="W26" s="50">
        <f>'[4]2019'!GI$3</f>
        <v>0</v>
      </c>
      <c r="X26" s="50">
        <f>'[4]2019'!GJ$3</f>
        <v>2.3976690000000001</v>
      </c>
      <c r="Y26" s="50">
        <f>'[4]2019'!GK$3</f>
        <v>0.164633</v>
      </c>
      <c r="Z26" s="50">
        <f>'[4]2019'!GL$3</f>
        <v>56.837167999999998</v>
      </c>
      <c r="AA26" s="50">
        <f>'[4]2019'!GM$3</f>
        <v>0.62456699999999998</v>
      </c>
      <c r="AB26" s="50">
        <f>'[4]2019'!GN$3</f>
        <v>0</v>
      </c>
      <c r="AC26" s="50">
        <f>'[4]2019'!GO$3</f>
        <v>1.7111779999999999</v>
      </c>
      <c r="AD26" s="50">
        <f>'[4]2019'!GP$3</f>
        <v>65.957765999999992</v>
      </c>
      <c r="AE26" s="50">
        <f>'[4]2019'!GQ$3</f>
        <v>0.14830199999999999</v>
      </c>
      <c r="AF26" s="50">
        <f>'[4]2019'!GR$3</f>
        <v>13.563861999999999</v>
      </c>
      <c r="AG26" s="50">
        <f>'[4]2019'!GS$3</f>
        <v>0.42029699999999998</v>
      </c>
      <c r="AH26" s="50">
        <f>'[4]2019'!GT$3</f>
        <v>2.4290940000000001</v>
      </c>
      <c r="AI26" s="5">
        <f>'[4]2019'!$FO$3</f>
        <v>26.166549</v>
      </c>
      <c r="AJ26" s="61">
        <f>'[4]2019'!GV$3</f>
        <v>22.376511000000001</v>
      </c>
    </row>
    <row r="27" spans="1:36" ht="12.5" x14ac:dyDescent="0.25">
      <c r="A27">
        <f t="shared" si="0"/>
        <v>2020</v>
      </c>
      <c r="B27" s="2">
        <f>'[5]2020'!CW$3</f>
        <v>102.02474599999999</v>
      </c>
      <c r="C27" s="5">
        <f t="shared" si="1"/>
        <v>1.7237679999999997</v>
      </c>
      <c r="D27" s="50">
        <f>'[5]2020'!FP$3</f>
        <v>0</v>
      </c>
      <c r="E27" s="50">
        <f>'[5]2020'!FQ$3</f>
        <v>0</v>
      </c>
      <c r="F27" s="50">
        <f>'[5]2020'!FR$3</f>
        <v>0</v>
      </c>
      <c r="G27" s="50">
        <f>'[5]2020'!FS$3</f>
        <v>0</v>
      </c>
      <c r="H27" s="50">
        <f>'[5]2020'!FT$3</f>
        <v>0</v>
      </c>
      <c r="I27" s="50">
        <f>'[5]2020'!FU$3</f>
        <v>0</v>
      </c>
      <c r="J27" s="50">
        <f>'[5]2020'!FV$3</f>
        <v>0</v>
      </c>
      <c r="K27" s="50">
        <f>'[5]2020'!FW$3</f>
        <v>0</v>
      </c>
      <c r="L27" s="50">
        <f>'[5]2020'!FX$3</f>
        <v>0</v>
      </c>
      <c r="M27" s="50">
        <f>'[5]2020'!FY$3</f>
        <v>0</v>
      </c>
      <c r="N27" s="50">
        <f>'[5]2020'!FZ$3</f>
        <v>0.388741</v>
      </c>
      <c r="O27" s="50">
        <f>'[5]2020'!GA$3</f>
        <v>0</v>
      </c>
      <c r="P27" s="50">
        <f>'[5]2020'!GB$3</f>
        <v>0.31059899999999996</v>
      </c>
      <c r="Q27" s="50">
        <f>'[5]2020'!GC$3</f>
        <v>0</v>
      </c>
      <c r="R27" s="50">
        <f>'[5]2020'!GD$3</f>
        <v>0.50861400000000001</v>
      </c>
      <c r="S27" s="50">
        <f>'[5]2020'!GE$3</f>
        <v>0</v>
      </c>
      <c r="T27" s="50">
        <f>'[5]2020'!GF$3</f>
        <v>0</v>
      </c>
      <c r="U27" s="50">
        <f>'[5]2020'!GG$3</f>
        <v>0</v>
      </c>
      <c r="V27" s="50">
        <f>'[5]2020'!GH$3</f>
        <v>0</v>
      </c>
      <c r="W27" s="50">
        <f>'[5]2020'!GI$3</f>
        <v>0</v>
      </c>
      <c r="X27" s="50">
        <f>'[5]2020'!GJ$3</f>
        <v>0</v>
      </c>
      <c r="Y27" s="50">
        <f>'[5]2020'!GK$3</f>
        <v>0</v>
      </c>
      <c r="Z27" s="50">
        <f>'[5]2020'!GL$3</f>
        <v>0</v>
      </c>
      <c r="AA27" s="50">
        <f>'[5]2020'!GM$3</f>
        <v>0</v>
      </c>
      <c r="AB27" s="50">
        <f>'[5]2020'!GN$3</f>
        <v>0</v>
      </c>
      <c r="AC27" s="50">
        <f>'[5]2020'!GO$3</f>
        <v>0</v>
      </c>
      <c r="AD27" s="50">
        <f>'[5]2020'!GP$3</f>
        <v>0</v>
      </c>
      <c r="AE27" s="50">
        <f>'[5]2020'!GQ$3</f>
        <v>0</v>
      </c>
      <c r="AF27" s="50">
        <f>'[5]2020'!GR$3</f>
        <v>9.8944489999999998</v>
      </c>
      <c r="AG27" s="50">
        <f>'[5]2020'!GS$3</f>
        <v>0</v>
      </c>
      <c r="AH27" s="50">
        <f>'[5]2020'!GT$3</f>
        <v>2.319823</v>
      </c>
      <c r="AI27" s="5">
        <f>'[5]2020'!$FO$3</f>
        <v>12.792746999999999</v>
      </c>
      <c r="AJ27" s="61">
        <f>'[5]2020'!GV$3</f>
        <v>11.068978999999999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0BB6E-BC72-4FB2-AB9B-11E2FD8102C9}">
  <dimension ref="A1:Z34"/>
  <sheetViews>
    <sheetView workbookViewId="0">
      <pane xSplit="1" ySplit="2" topLeftCell="B34" activePane="bottomRight" state="frozen"/>
      <selection activeCell="N9" sqref="N9"/>
      <selection pane="topRight" activeCell="N9" sqref="N9"/>
      <selection pane="bottomLeft" activeCell="N9" sqref="N9"/>
      <selection pane="bottomRight" activeCell="N9" sqref="N9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6162.1247590000012</v>
      </c>
      <c r="C1" s="2">
        <f t="shared" si="0"/>
        <v>4650.4165109999994</v>
      </c>
      <c r="D1" s="2">
        <f t="shared" si="0"/>
        <v>3312.3033810000002</v>
      </c>
      <c r="E1" s="2">
        <f t="shared" si="0"/>
        <v>2767.8058820000001</v>
      </c>
      <c r="F1" s="2">
        <f t="shared" si="0"/>
        <v>3335.6869630000001</v>
      </c>
      <c r="G1" s="2">
        <f t="shared" si="0"/>
        <v>2799.9251029999991</v>
      </c>
      <c r="H1" s="2">
        <f t="shared" si="0"/>
        <v>3719.884372</v>
      </c>
      <c r="I1" s="2">
        <f t="shared" si="0"/>
        <v>5563.4471889999995</v>
      </c>
      <c r="J1" s="2">
        <f t="shared" si="0"/>
        <v>7292.9397019999997</v>
      </c>
      <c r="K1" s="2">
        <f t="shared" si="0"/>
        <v>8512.7867220000007</v>
      </c>
      <c r="L1" s="2">
        <f t="shared" si="0"/>
        <v>12938.983823999999</v>
      </c>
      <c r="M1" s="2">
        <f t="shared" si="0"/>
        <v>13788.405808000001</v>
      </c>
      <c r="N1" s="2">
        <f t="shared" si="0"/>
        <v>17136.096787000002</v>
      </c>
      <c r="O1" s="2">
        <f t="shared" si="0"/>
        <v>9712.2531909999998</v>
      </c>
      <c r="P1" s="2">
        <f t="shared" si="0"/>
        <v>20552.051066999997</v>
      </c>
      <c r="Q1" s="2">
        <f t="shared" si="0"/>
        <v>32528.410824199997</v>
      </c>
      <c r="R1" s="2">
        <f t="shared" si="0"/>
        <v>22105.546874199998</v>
      </c>
      <c r="S1" s="2">
        <f t="shared" si="0"/>
        <v>19991.803716400002</v>
      </c>
      <c r="T1" s="2">
        <f t="shared" si="0"/>
        <v>13959.07584</v>
      </c>
      <c r="U1" s="2">
        <f t="shared" si="0"/>
        <v>10871.535703</v>
      </c>
      <c r="V1" s="2">
        <f t="shared" si="0"/>
        <v>9732.709791000003</v>
      </c>
      <c r="W1" s="2">
        <f t="shared" si="0"/>
        <v>13590.637217000001</v>
      </c>
      <c r="X1" s="2">
        <f t="shared" si="0"/>
        <v>10633.027907</v>
      </c>
      <c r="Y1" s="2">
        <f t="shared" si="0"/>
        <v>10107.755764999998</v>
      </c>
      <c r="Z1" s="2">
        <f t="shared" si="0"/>
        <v>160.735872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DataSummaryAll!$A3</f>
        <v>EU-28</v>
      </c>
      <c r="B3" s="2">
        <f>DataSummaryAll!B3-DataSummary40011000!B3</f>
        <v>12.369059000000011</v>
      </c>
      <c r="C3" s="2">
        <f>DataSummaryAll!C3-DataSummary40011000!C3</f>
        <v>11.257107000000001</v>
      </c>
      <c r="D3" s="2">
        <f>DataSummaryAll!D3-DataSummary40011000!D3</f>
        <v>12.372992999999983</v>
      </c>
      <c r="E3" s="2">
        <f>DataSummaryAll!E3-DataSummary40011000!E3</f>
        <v>10.22378500000001</v>
      </c>
      <c r="F3" s="2">
        <f>DataSummaryAll!F3-DataSummary40011000!F3</f>
        <v>10.372426000000001</v>
      </c>
      <c r="G3" s="2">
        <f>DataSummaryAll!G3-DataSummary40011000!G3</f>
        <v>8.6872310000000041</v>
      </c>
      <c r="H3" s="2">
        <f>DataSummaryAll!H3-DataSummary40011000!H3</f>
        <v>14.100117999999998</v>
      </c>
      <c r="I3" s="2">
        <f>DataSummaryAll!I3-DataSummary40011000!I3</f>
        <v>17.70414199999999</v>
      </c>
      <c r="J3" s="2">
        <f>DataSummaryAll!J3-DataSummary40011000!J3</f>
        <v>24.315798999999984</v>
      </c>
      <c r="K3" s="2">
        <f>DataSummaryAll!K3-DataSummary40011000!K3</f>
        <v>18.563779999999994</v>
      </c>
      <c r="L3" s="2">
        <f>DataSummaryAll!L3-DataSummary40011000!L3</f>
        <v>31.971147999999999</v>
      </c>
      <c r="M3" s="2">
        <f>DataSummaryAll!M3-DataSummary40011000!M3</f>
        <v>51.701104000000015</v>
      </c>
      <c r="N3" s="2">
        <f>DataSummaryAll!N3-DataSummary40011000!N3</f>
        <v>74.937859000000032</v>
      </c>
      <c r="O3" s="2">
        <f>DataSummaryAll!O3-DataSummary40011000!O3</f>
        <v>46.503129000000044</v>
      </c>
      <c r="P3" s="2">
        <f>DataSummaryAll!P3-DataSummary40011000!P3</f>
        <v>43.656586999999774</v>
      </c>
      <c r="Q3" s="2">
        <f>DataSummaryAll!Q3-DataSummary40011000!Q3</f>
        <v>44.867227999999955</v>
      </c>
      <c r="R3" s="2">
        <f>DataSummaryAll!R3-DataSummary40011000!R3</f>
        <v>39.270409000000058</v>
      </c>
      <c r="S3" s="2">
        <f>DataSummaryAll!S3-DataSummary40011000!S3</f>
        <v>46.768769000000077</v>
      </c>
      <c r="T3" s="2">
        <f>DataSummaryAll!T3-DataSummary40011000!T3</f>
        <v>34.211272000000008</v>
      </c>
      <c r="U3" s="2">
        <f>DataSummaryAll!U3-DataSummary40011000!U3</f>
        <v>27.120543999999903</v>
      </c>
      <c r="V3" s="2">
        <f>DataSummaryAll!V3-DataSummary40011000!V3</f>
        <v>23.005105000000015</v>
      </c>
      <c r="W3" s="2">
        <f>DataSummaryAll!W3-DataSummary40011000!W3</f>
        <v>42.000459999999933</v>
      </c>
      <c r="X3" s="2">
        <f>DataSummaryAll!X3-DataSummary40011000!X3</f>
        <v>28.22054200000008</v>
      </c>
      <c r="Y3" s="2">
        <f>DataSummaryAll!Y3-DataSummary40011000!Y3</f>
        <v>22.518346999999977</v>
      </c>
      <c r="Z3" s="2">
        <f>DataSummaryAll!Z3-DataSummary40011000!Z3</f>
        <v>15.896014000000001</v>
      </c>
    </row>
    <row r="4" spans="1:26" x14ac:dyDescent="0.25">
      <c r="A4" s="2" t="str">
        <f>DataSummaryAll!$A4</f>
        <v>China</v>
      </c>
      <c r="B4" s="2">
        <f>DataSummaryAll!B4-DataSummary40011000!B4</f>
        <v>41.640706000000002</v>
      </c>
      <c r="C4" s="2">
        <f>DataSummaryAll!C4-DataSummary40011000!C4</f>
        <v>47.254497000000001</v>
      </c>
      <c r="D4" s="2">
        <f>DataSummaryAll!D4-DataSummary40011000!D4</f>
        <v>13.107740999999999</v>
      </c>
      <c r="E4" s="2">
        <f>DataSummaryAll!E4-DataSummary40011000!E4</f>
        <v>2.0037019999999997</v>
      </c>
      <c r="F4" s="2">
        <f>DataSummaryAll!F4-DataSummary40011000!F4</f>
        <v>0.27391799999999999</v>
      </c>
      <c r="G4" s="2">
        <f>DataSummaryAll!G4-DataSummary40011000!G4</f>
        <v>0.41875999999999997</v>
      </c>
      <c r="H4" s="2">
        <f>DataSummaryAll!H4-DataSummary40011000!H4</f>
        <v>0.86307899999999993</v>
      </c>
      <c r="I4" s="2">
        <f>DataSummaryAll!I4-DataSummary40011000!I4</f>
        <v>1.3869009999999999</v>
      </c>
      <c r="J4" s="2">
        <f>DataSummaryAll!J4-DataSummary40011000!J4</f>
        <v>0.76119399999999993</v>
      </c>
      <c r="K4" s="2">
        <f>DataSummaryAll!K4-DataSummary40011000!K4</f>
        <v>6.8696869999999999</v>
      </c>
      <c r="L4" s="2">
        <f>DataSummaryAll!L4-DataSummary40011000!L4</f>
        <v>7.6778719999999998</v>
      </c>
      <c r="M4" s="2">
        <f>DataSummaryAll!M4-DataSummary40011000!M4</f>
        <v>9.0329969999999999</v>
      </c>
      <c r="N4" s="2">
        <f>DataSummaryAll!N4-DataSummary40011000!N4</f>
        <v>8.0099850000000004</v>
      </c>
      <c r="O4" s="2">
        <f>DataSummaryAll!O4-DataSummary40011000!O4</f>
        <v>6.2580679999999997</v>
      </c>
      <c r="P4" s="2">
        <f>DataSummaryAll!P4-DataSummary40011000!P4</f>
        <v>77.990056999999993</v>
      </c>
      <c r="Q4" s="2">
        <f>DataSummaryAll!Q4-DataSummary40011000!Q4</f>
        <v>44.881883000000002</v>
      </c>
      <c r="R4" s="2">
        <f>DataSummaryAll!R4-DataSummary40011000!R4</f>
        <v>45.664060999999997</v>
      </c>
      <c r="S4" s="2">
        <f>DataSummaryAll!S4-DataSummary40011000!S4</f>
        <v>29.191176999999996</v>
      </c>
      <c r="T4" s="2">
        <f>DataSummaryAll!T4-DataSummary40011000!T4</f>
        <v>35.629525000000001</v>
      </c>
      <c r="U4" s="2">
        <f>DataSummaryAll!U4-DataSummary40011000!U4</f>
        <v>8.9716620000000002</v>
      </c>
      <c r="V4" s="2">
        <f>DataSummaryAll!V4-DataSummary40011000!V4</f>
        <v>21.217957999999999</v>
      </c>
      <c r="W4" s="2">
        <f>DataSummaryAll!W4-DataSummary40011000!W4</f>
        <v>30.117556</v>
      </c>
      <c r="X4" s="2">
        <f>DataSummaryAll!X4-DataSummary40011000!X4</f>
        <v>19.296744999999998</v>
      </c>
      <c r="Y4" s="2">
        <f>DataSummaryAll!Y4-DataSummary40011000!Y4</f>
        <v>20.916341999999997</v>
      </c>
      <c r="Z4" s="2">
        <f>DataSummaryAll!Z4-DataSummary40011000!Z4</f>
        <v>0</v>
      </c>
    </row>
    <row r="5" spans="1:26" x14ac:dyDescent="0.25">
      <c r="A5" s="2" t="str">
        <f>DataSummaryAll!$A5</f>
        <v>Hong Kong</v>
      </c>
      <c r="B5" s="2">
        <f>DataSummaryAll!B5-DataSummary40011000!B5</f>
        <v>74.913195000000002</v>
      </c>
      <c r="C5" s="2">
        <f>DataSummaryAll!C5-DataSummary40011000!C5</f>
        <v>55.648175000000002</v>
      </c>
      <c r="D5" s="2">
        <f>DataSummaryAll!D5-DataSummary40011000!D5</f>
        <v>42.879636999999995</v>
      </c>
      <c r="E5" s="2">
        <f>DataSummaryAll!E5-DataSummary40011000!E5</f>
        <v>28.603438999999995</v>
      </c>
      <c r="F5" s="2">
        <f>DataSummaryAll!F5-DataSummary40011000!F5</f>
        <v>13.054494999999999</v>
      </c>
      <c r="G5" s="2">
        <f>DataSummaryAll!G5-DataSummary40011000!G5</f>
        <v>8.7911169999999998</v>
      </c>
      <c r="H5" s="2">
        <f>DataSummaryAll!H5-DataSummary40011000!H5</f>
        <v>14.788213999999998</v>
      </c>
      <c r="I5" s="2">
        <f>DataSummaryAll!I5-DataSummary40011000!I5</f>
        <v>15.232340000000001</v>
      </c>
      <c r="J5" s="2">
        <f>DataSummaryAll!J5-DataSummary40011000!J5</f>
        <v>13.493494999999999</v>
      </c>
      <c r="K5" s="2">
        <f>DataSummaryAll!K5-DataSummary40011000!K5</f>
        <v>16.748111999999999</v>
      </c>
      <c r="L5" s="2">
        <f>DataSummaryAll!L5-DataSummary40011000!L5</f>
        <v>20.521050999999996</v>
      </c>
      <c r="M5" s="2">
        <f>DataSummaryAll!M5-DataSummary40011000!M5</f>
        <v>14.543288999999998</v>
      </c>
      <c r="N5" s="2">
        <f>DataSummaryAll!N5-DataSummary40011000!N5</f>
        <v>21.390809000000001</v>
      </c>
      <c r="O5" s="2">
        <f>DataSummaryAll!O5-DataSummary40011000!O5</f>
        <v>9.9195850000000014</v>
      </c>
      <c r="P5" s="2">
        <f>DataSummaryAll!P5-DataSummary40011000!P5</f>
        <v>15.127609999999999</v>
      </c>
      <c r="Q5" s="2">
        <f>DataSummaryAll!Q5-DataSummary40011000!Q5</f>
        <v>16.893585000000002</v>
      </c>
      <c r="R5" s="2">
        <f>DataSummaryAll!R5-DataSummary40011000!R5</f>
        <v>11.357159999999999</v>
      </c>
      <c r="S5" s="2">
        <f>DataSummaryAll!S5-DataSummary40011000!S5</f>
        <v>8.715955000000001</v>
      </c>
      <c r="T5" s="2">
        <f>DataSummaryAll!T5-DataSummary40011000!T5</f>
        <v>6.3145109999999995</v>
      </c>
      <c r="U5" s="2">
        <f>DataSummaryAll!U5-DataSummary40011000!U5</f>
        <v>4.45085</v>
      </c>
      <c r="V5" s="2">
        <f>DataSummaryAll!V5-DataSummary40011000!V5</f>
        <v>4.3851409999999991</v>
      </c>
      <c r="W5" s="2">
        <f>DataSummaryAll!W5-DataSummary40011000!W5</f>
        <v>2.5105209999999989</v>
      </c>
      <c r="X5" s="2">
        <f>DataSummaryAll!X5-DataSummary40011000!X5</f>
        <v>1.5391259999999996</v>
      </c>
      <c r="Y5" s="2">
        <f>DataSummaryAll!Y5-DataSummary40011000!Y5</f>
        <v>2.7272400000000001</v>
      </c>
      <c r="Z5" s="2">
        <f>DataSummaryAll!Z5-DataSummary40011000!Z5</f>
        <v>0</v>
      </c>
    </row>
    <row r="6" spans="1:26" x14ac:dyDescent="0.25">
      <c r="A6" s="2" t="str">
        <f>DataSummaryAll!$A6</f>
        <v>Australia</v>
      </c>
      <c r="B6" s="2">
        <f>DataSummaryAll!B6-DataSummary40011000!B6</f>
        <v>0.10607800000000001</v>
      </c>
      <c r="C6" s="2">
        <f>DataSummaryAll!C6-DataSummary40011000!C6</f>
        <v>0.370805</v>
      </c>
      <c r="D6" s="2">
        <f>DataSummaryAll!D6-DataSummary40011000!D6</f>
        <v>0.24041399999999996</v>
      </c>
      <c r="E6" s="2">
        <f>DataSummaryAll!E6-DataSummary40011000!E6</f>
        <v>0.21324299999999985</v>
      </c>
      <c r="F6" s="2">
        <f>DataSummaryAll!F6-DataSummary40011000!F6</f>
        <v>0.17958600000000002</v>
      </c>
      <c r="G6" s="2">
        <f>DataSummaryAll!G6-DataSummary40011000!G6</f>
        <v>0.24184699999999992</v>
      </c>
      <c r="H6" s="2">
        <f>DataSummaryAll!H6-DataSummary40011000!H6</f>
        <v>0.48812300000000031</v>
      </c>
      <c r="I6" s="2">
        <f>DataSummaryAll!I6-DataSummary40011000!I6</f>
        <v>0.72759299999999971</v>
      </c>
      <c r="J6" s="2">
        <f>DataSummaryAll!J6-DataSummary40011000!J6</f>
        <v>0.60975699999999988</v>
      </c>
      <c r="K6" s="2">
        <f>DataSummaryAll!K6-DataSummary40011000!K6</f>
        <v>0.65674900000000003</v>
      </c>
      <c r="L6" s="2">
        <f>DataSummaryAll!L6-DataSummary40011000!L6</f>
        <v>0.59329699999999996</v>
      </c>
      <c r="M6" s="2">
        <f>DataSummaryAll!M6-DataSummary40011000!M6</f>
        <v>0.44446699999999995</v>
      </c>
      <c r="N6" s="2">
        <f>DataSummaryAll!N6-DataSummary40011000!N6</f>
        <v>0.80122299999999991</v>
      </c>
      <c r="O6" s="2">
        <f>DataSummaryAll!O6-DataSummary40011000!O6</f>
        <v>0.70440199999999986</v>
      </c>
      <c r="P6" s="2">
        <f>DataSummaryAll!P6-DataSummary40011000!P6</f>
        <v>0.94429799999999986</v>
      </c>
      <c r="Q6" s="2">
        <f>DataSummaryAll!Q6-DataSummary40011000!Q6</f>
        <v>1.5664349999999998</v>
      </c>
      <c r="R6" s="2">
        <f>DataSummaryAll!R6-DataSummary40011000!R6</f>
        <v>1.3593469999999996</v>
      </c>
      <c r="S6" s="2">
        <f>DataSummaryAll!S6-DataSummary40011000!S6</f>
        <v>0.1812689999999999</v>
      </c>
      <c r="T6" s="2">
        <f>DataSummaryAll!T6-DataSummary40011000!T6</f>
        <v>6.3425000000000065E-2</v>
      </c>
      <c r="U6" s="2">
        <f>DataSummaryAll!U6-DataSummary40011000!U6</f>
        <v>0.15675100000000031</v>
      </c>
      <c r="V6" s="2">
        <f>DataSummaryAll!V6-DataSummary40011000!V6</f>
        <v>0.13702499999999995</v>
      </c>
      <c r="W6" s="2">
        <f>DataSummaryAll!W6-DataSummary40011000!W6</f>
        <v>0.463229</v>
      </c>
      <c r="X6" s="2">
        <f>DataSummaryAll!X6-DataSummary40011000!X6</f>
        <v>0.27349400000000001</v>
      </c>
      <c r="Y6" s="2">
        <f>DataSummaryAll!Y6-DataSummary40011000!Y6</f>
        <v>0.37284600000000001</v>
      </c>
      <c r="Z6" s="2">
        <f>DataSummaryAll!Z6-DataSummary40011000!Z6</f>
        <v>0</v>
      </c>
    </row>
    <row r="7" spans="1:26" x14ac:dyDescent="0.25">
      <c r="A7" s="2" t="str">
        <f>DataSummaryAll!$A7</f>
        <v>Brazil</v>
      </c>
      <c r="B7" s="2">
        <f>DataSummaryAll!B7-DataSummary40011000!B7</f>
        <v>1.2274999999999999E-2</v>
      </c>
      <c r="C7" s="2">
        <f>DataSummaryAll!C7-DataSummary40011000!C7</f>
        <v>3.0999999999999995E-4</v>
      </c>
      <c r="D7" s="2">
        <f>DataSummaryAll!D7-DataSummary40011000!D7</f>
        <v>3.0529000000000001E-2</v>
      </c>
      <c r="E7" s="2">
        <f>DataSummaryAll!E7-DataSummary40011000!E7</f>
        <v>0.17594199999999999</v>
      </c>
      <c r="F7" s="2">
        <f>DataSummaryAll!F7-DataSummary40011000!F7</f>
        <v>0.29859999999999998</v>
      </c>
      <c r="G7" s="2">
        <f>DataSummaryAll!G7-DataSummary40011000!G7</f>
        <v>7.5331999999999996E-2</v>
      </c>
      <c r="H7" s="2">
        <f>DataSummaryAll!H7-DataSummary40011000!H7</f>
        <v>0.26842700000000003</v>
      </c>
      <c r="I7" s="2">
        <f>DataSummaryAll!I7-DataSummary40011000!I7</f>
        <v>0.32410599999999995</v>
      </c>
      <c r="J7" s="2">
        <f>DataSummaryAll!J7-DataSummary40011000!J7</f>
        <v>0.47936099999999998</v>
      </c>
      <c r="K7" s="2">
        <f>DataSummaryAll!K7-DataSummary40011000!K7</f>
        <v>0.32489200000000001</v>
      </c>
      <c r="L7" s="2">
        <f>DataSummaryAll!L7-DataSummary40011000!L7</f>
        <v>0.53600400000000004</v>
      </c>
      <c r="M7" s="2">
        <f>DataSummaryAll!M7-DataSummary40011000!M7</f>
        <v>2.7277909999999999</v>
      </c>
      <c r="N7" s="2">
        <f>DataSummaryAll!N7-DataSummary40011000!N7</f>
        <v>1.8243659999999999</v>
      </c>
      <c r="O7" s="2">
        <f>DataSummaryAll!O7-DataSummary40011000!O7</f>
        <v>3.8142299999999998</v>
      </c>
      <c r="P7" s="2">
        <f>DataSummaryAll!P7-DataSummary40011000!P7</f>
        <v>29.530735</v>
      </c>
      <c r="Q7" s="2">
        <f>DataSummaryAll!Q7-DataSummary40011000!Q7</f>
        <v>52.638483999999998</v>
      </c>
      <c r="R7" s="2">
        <f>DataSummaryAll!R7-DataSummary40011000!R7</f>
        <v>48.571162000000001</v>
      </c>
      <c r="S7" s="2">
        <f>DataSummaryAll!S7-DataSummary40011000!S7</f>
        <v>7.8677609999999998</v>
      </c>
      <c r="T7" s="2">
        <f>DataSummaryAll!T7-DataSummary40011000!T7</f>
        <v>3.8608129999999998</v>
      </c>
      <c r="U7" s="2">
        <f>DataSummaryAll!U7-DataSummary40011000!U7</f>
        <v>6.3809999999999993</v>
      </c>
      <c r="V7" s="2">
        <f>DataSummaryAll!V7-DataSummary40011000!V7</f>
        <v>4.2057669999999998</v>
      </c>
      <c r="W7" s="2">
        <f>DataSummaryAll!W7-DataSummary40011000!W7</f>
        <v>5.9413429999999998</v>
      </c>
      <c r="X7" s="2">
        <f>DataSummaryAll!X7-DataSummary40011000!X7</f>
        <v>1.595896</v>
      </c>
      <c r="Y7" s="2">
        <f>DataSummaryAll!Y7-DataSummary40011000!Y7</f>
        <v>1.5999909999999997</v>
      </c>
      <c r="Z7" s="2">
        <f>DataSummaryAll!Z7-DataSummary40011000!Z7</f>
        <v>0</v>
      </c>
    </row>
    <row r="8" spans="1:26" x14ac:dyDescent="0.25">
      <c r="A8" s="2" t="str">
        <f>DataSummaryAll!$A8</f>
        <v>Cambodia</v>
      </c>
      <c r="B8" s="2">
        <f>DataSummaryAll!B8-DataSummary40011000!B8</f>
        <v>0</v>
      </c>
      <c r="C8" s="2">
        <f>DataSummaryAll!C8-DataSummary40011000!C8</f>
        <v>0</v>
      </c>
      <c r="D8" s="2">
        <f>DataSummaryAll!D8-DataSummary40011000!D8</f>
        <v>0</v>
      </c>
      <c r="E8" s="2">
        <f>DataSummaryAll!E8-DataSummary40011000!E8</f>
        <v>0</v>
      </c>
      <c r="F8" s="2">
        <f>DataSummaryAll!F8-DataSummary40011000!F8</f>
        <v>6.3968959999999999</v>
      </c>
      <c r="G8" s="2">
        <f>DataSummaryAll!G8-DataSummary40011000!G8</f>
        <v>18.458244000000001</v>
      </c>
      <c r="H8" s="2">
        <f>DataSummaryAll!H8-DataSummary40011000!H8</f>
        <v>28.308412999999998</v>
      </c>
      <c r="I8" s="2">
        <f>DataSummaryAll!I8-DataSummary40011000!I8</f>
        <v>33.628172999999997</v>
      </c>
      <c r="J8" s="2">
        <f>DataSummaryAll!J8-DataSummary40011000!J8</f>
        <v>36.934086000000001</v>
      </c>
      <c r="K8" s="2">
        <f>DataSummaryAll!K8-DataSummary40011000!K8</f>
        <v>34.769126</v>
      </c>
      <c r="L8" s="2">
        <f>DataSummaryAll!L8-DataSummary40011000!L8</f>
        <v>43.121601999999996</v>
      </c>
      <c r="M8" s="2">
        <f>DataSummaryAll!M8-DataSummary40011000!M8</f>
        <v>40.683853999999997</v>
      </c>
      <c r="N8" s="2">
        <f>DataSummaryAll!N8-DataSummary40011000!N8</f>
        <v>31.121648999999998</v>
      </c>
      <c r="O8" s="2">
        <f>DataSummaryAll!O8-DataSummary40011000!O8</f>
        <v>48.634934999999999</v>
      </c>
      <c r="P8" s="2">
        <f>DataSummaryAll!P8-DataSummary40011000!P8</f>
        <v>81.433910999999995</v>
      </c>
      <c r="Q8" s="2">
        <f>DataSummaryAll!Q8-DataSummary40011000!Q8</f>
        <v>190.46848700000001</v>
      </c>
      <c r="R8" s="2">
        <f>DataSummaryAll!R8-DataSummary40011000!R8</f>
        <v>166.536305</v>
      </c>
      <c r="S8" s="2">
        <f>DataSummaryAll!S8-DataSummary40011000!S8</f>
        <v>171.002882</v>
      </c>
      <c r="T8" s="2">
        <f>DataSummaryAll!T8-DataSummary40011000!T8</f>
        <v>142.13932199999999</v>
      </c>
      <c r="U8" s="2">
        <f>DataSummaryAll!U8-DataSummary40011000!U8</f>
        <v>161.49664999999999</v>
      </c>
      <c r="V8" s="2">
        <f>DataSummaryAll!V8-DataSummary40011000!V8</f>
        <v>163.32773899999998</v>
      </c>
      <c r="W8" s="2">
        <f>DataSummaryAll!W8-DataSummary40011000!W8</f>
        <v>251.10765899999998</v>
      </c>
      <c r="X8" s="2">
        <f>DataSummaryAll!X8-DataSummary40011000!X8</f>
        <v>218.065787</v>
      </c>
      <c r="Y8" s="2">
        <f>DataSummaryAll!Y8-DataSummary40011000!Y8</f>
        <v>219.71345599999998</v>
      </c>
      <c r="Z8" s="2">
        <f>DataSummaryAll!Z8-DataSummary40011000!Z8</f>
        <v>0</v>
      </c>
    </row>
    <row r="9" spans="1:26" x14ac:dyDescent="0.25">
      <c r="A9" s="2" t="str">
        <f>DataSummaryAll!$A9</f>
        <v>Cameroon</v>
      </c>
      <c r="B9" s="2">
        <f>DataSummaryAll!B9-DataSummary40011000!B9</f>
        <v>73.942829000000003</v>
      </c>
      <c r="C9" s="2">
        <f>DataSummaryAll!C9-DataSummary40011000!C9</f>
        <v>35.272440000000003</v>
      </c>
      <c r="D9" s="2">
        <f>DataSummaryAll!D9-DataSummary40011000!D9</f>
        <v>0</v>
      </c>
      <c r="E9" s="2">
        <f>DataSummaryAll!E9-DataSummary40011000!E9</f>
        <v>0</v>
      </c>
      <c r="F9" s="2">
        <f>DataSummaryAll!F9-DataSummary40011000!F9</f>
        <v>14.264722999999998</v>
      </c>
      <c r="G9" s="2">
        <f>DataSummaryAll!G9-DataSummary40011000!G9</f>
        <v>15.263406</v>
      </c>
      <c r="H9" s="2">
        <f>DataSummaryAll!H9-DataSummary40011000!H9</f>
        <v>16.848245999999996</v>
      </c>
      <c r="I9" s="2">
        <f>DataSummaryAll!I9-DataSummary40011000!I9</f>
        <v>24.060152000000002</v>
      </c>
      <c r="J9" s="2">
        <f>DataSummaryAll!J9-DataSummary40011000!J9</f>
        <v>30.235694000000002</v>
      </c>
      <c r="K9" s="2">
        <f>DataSummaryAll!K9-DataSummary40011000!K9</f>
        <v>31.034332999999997</v>
      </c>
      <c r="L9" s="2">
        <f>DataSummaryAll!L9-DataSummary40011000!L9</f>
        <v>45.795161</v>
      </c>
      <c r="M9" s="2">
        <f>DataSummaryAll!M9-DataSummary40011000!M9</f>
        <v>41.256043000000005</v>
      </c>
      <c r="N9" s="2">
        <f>DataSummaryAll!N9-DataSummary40011000!N9</f>
        <v>51.338645</v>
      </c>
      <c r="O9" s="2">
        <f>DataSummaryAll!O9-DataSummary40011000!O9</f>
        <v>43.753931000000001</v>
      </c>
      <c r="P9" s="2">
        <f>DataSummaryAll!P9-DataSummary40011000!P9</f>
        <v>70.384769999999989</v>
      </c>
      <c r="Q9" s="2">
        <f>DataSummaryAll!Q9-DataSummary40011000!Q9</f>
        <v>105.591472</v>
      </c>
      <c r="R9" s="2">
        <f>DataSummaryAll!R9-DataSummary40011000!R9</f>
        <v>108.31944900000001</v>
      </c>
      <c r="S9" s="2">
        <f>DataSummaryAll!S9-DataSummary40011000!S9</f>
        <v>108.65380099999999</v>
      </c>
      <c r="T9" s="2">
        <f>DataSummaryAll!T9-DataSummary40011000!T9</f>
        <v>83.888904999999994</v>
      </c>
      <c r="U9" s="2">
        <f>DataSummaryAll!U9-DataSummary40011000!U9</f>
        <v>56.755171999999995</v>
      </c>
      <c r="V9" s="2">
        <f>DataSummaryAll!V9-DataSummary40011000!V9</f>
        <v>44.535084999999995</v>
      </c>
      <c r="W9" s="2">
        <f>DataSummaryAll!W9-DataSummary40011000!W9</f>
        <v>60.067194999999991</v>
      </c>
      <c r="X9" s="2">
        <f>DataSummaryAll!X9-DataSummary40011000!X9</f>
        <v>0</v>
      </c>
      <c r="Y9" s="2">
        <f>DataSummaryAll!Y9-DataSummary40011000!Y9</f>
        <v>0</v>
      </c>
      <c r="Z9" s="2">
        <f>DataSummaryAll!Z9-DataSummary40011000!Z9</f>
        <v>0</v>
      </c>
    </row>
    <row r="10" spans="1:26" x14ac:dyDescent="0.25">
      <c r="A10" s="2" t="str">
        <f>DataSummaryAll!$A10</f>
        <v>Canada</v>
      </c>
      <c r="B10" s="2">
        <f>DataSummaryAll!B10-DataSummary40011000!B10</f>
        <v>0.70844899999999988</v>
      </c>
      <c r="C10" s="2">
        <f>DataSummaryAll!C10-DataSummary40011000!C10</f>
        <v>6.6261799999999997</v>
      </c>
      <c r="D10" s="2">
        <f>DataSummaryAll!D10-DataSummary40011000!D10</f>
        <v>16.950057999999999</v>
      </c>
      <c r="E10" s="2">
        <f>DataSummaryAll!E10-DataSummary40011000!E10</f>
        <v>2.456207</v>
      </c>
      <c r="F10" s="2">
        <f>DataSummaryAll!F10-DataSummary40011000!F10</f>
        <v>2.6492619999999998</v>
      </c>
      <c r="G10" s="2">
        <f>DataSummaryAll!G10-DataSummary40011000!G10</f>
        <v>6.3067820000000001</v>
      </c>
      <c r="H10" s="2">
        <f>DataSummaryAll!H10-DataSummary40011000!H10</f>
        <v>4.1097399999999995</v>
      </c>
      <c r="I10" s="2">
        <f>DataSummaryAll!I10-DataSummary40011000!I10</f>
        <v>7.139157</v>
      </c>
      <c r="J10" s="2">
        <f>DataSummaryAll!J10-DataSummary40011000!J10</f>
        <v>11.197015999999998</v>
      </c>
      <c r="K10" s="2">
        <f>DataSummaryAll!K10-DataSummary40011000!K10</f>
        <v>5.8304929999999997</v>
      </c>
      <c r="L10" s="2">
        <f>DataSummaryAll!L10-DataSummary40011000!L10</f>
        <v>6.3227199999999995</v>
      </c>
      <c r="M10" s="2">
        <f>DataSummaryAll!M10-DataSummary40011000!M10</f>
        <v>12.789397999999998</v>
      </c>
      <c r="N10" s="2">
        <f>DataSummaryAll!N10-DataSummary40011000!N10</f>
        <v>9.8810400000000005</v>
      </c>
      <c r="O10" s="2">
        <f>DataSummaryAll!O10-DataSummary40011000!O10</f>
        <v>4.9163759999999996</v>
      </c>
      <c r="P10" s="2">
        <f>DataSummaryAll!P10-DataSummary40011000!P10</f>
        <v>7.1761280000000003</v>
      </c>
      <c r="Q10" s="2">
        <f>DataSummaryAll!Q10-DataSummary40011000!Q10</f>
        <v>8.7976170000000007</v>
      </c>
      <c r="R10" s="2">
        <f>DataSummaryAll!R10-DataSummary40011000!R10</f>
        <v>13.667452000000001</v>
      </c>
      <c r="S10" s="2">
        <f>DataSummaryAll!S10-DataSummary40011000!S10</f>
        <v>12.581854000000002</v>
      </c>
      <c r="T10" s="2">
        <f>DataSummaryAll!T10-DataSummary40011000!T10</f>
        <v>2.8011880000000002</v>
      </c>
      <c r="U10" s="2">
        <f>DataSummaryAll!U10-DataSummary40011000!U10</f>
        <v>5.2067709999999989</v>
      </c>
      <c r="V10" s="2">
        <f>DataSummaryAll!V10-DataSummary40011000!V10</f>
        <v>2.934215</v>
      </c>
      <c r="W10" s="2">
        <f>DataSummaryAll!W10-DataSummary40011000!W10</f>
        <v>3.6623309999999996</v>
      </c>
      <c r="X10" s="2">
        <f>DataSummaryAll!X10-DataSummary40011000!X10</f>
        <v>3.7734039999999998</v>
      </c>
      <c r="Y10" s="2">
        <f>DataSummaryAll!Y10-DataSummary40011000!Y10</f>
        <v>3.5774109999999997</v>
      </c>
      <c r="Z10" s="2">
        <f>DataSummaryAll!Z10-DataSummary40011000!Z10</f>
        <v>0</v>
      </c>
    </row>
    <row r="11" spans="1:26" x14ac:dyDescent="0.25">
      <c r="A11" s="2" t="str">
        <f>DataSummaryAll!$A11</f>
        <v>Côte d'Ivoire</v>
      </c>
      <c r="B11" s="2">
        <f>DataSummaryAll!B11-DataSummary40011000!B11</f>
        <v>111.98012499999999</v>
      </c>
      <c r="C11" s="2">
        <f>DataSummaryAll!C11-DataSummary40011000!C11</f>
        <v>98.063180000000003</v>
      </c>
      <c r="D11" s="2">
        <f>DataSummaryAll!D11-DataSummary40011000!D11</f>
        <v>73.08488899999999</v>
      </c>
      <c r="E11" s="2">
        <f>DataSummaryAll!E11-DataSummary40011000!E11</f>
        <v>66.501195999999993</v>
      </c>
      <c r="F11" s="2">
        <f>DataSummaryAll!F11-DataSummary40011000!F11</f>
        <v>76.297588999999988</v>
      </c>
      <c r="G11" s="2">
        <f>DataSummaryAll!G11-DataSummary40011000!G11</f>
        <v>68.084870999999993</v>
      </c>
      <c r="H11" s="2">
        <f>DataSummaryAll!H11-DataSummary40011000!H11</f>
        <v>84.847825</v>
      </c>
      <c r="I11" s="2">
        <f>DataSummaryAll!I11-DataSummary40011000!I11</f>
        <v>109.21343999999999</v>
      </c>
      <c r="J11" s="2">
        <f>DataSummaryAll!J11-DataSummary40011000!J11</f>
        <v>162.13261599999998</v>
      </c>
      <c r="K11" s="2">
        <f>DataSummaryAll!K11-DataSummary40011000!K11</f>
        <v>196.52623199999999</v>
      </c>
      <c r="L11" s="2">
        <f>DataSummaryAll!L11-DataSummary40011000!L11</f>
        <v>310.85087600000003</v>
      </c>
      <c r="M11" s="2">
        <f>DataSummaryAll!M11-DataSummary40011000!M11</f>
        <v>354.90139799999997</v>
      </c>
      <c r="N11" s="2">
        <f>DataSummaryAll!N11-DataSummary40011000!N11</f>
        <v>491.04423400000002</v>
      </c>
      <c r="O11" s="2">
        <f>DataSummaryAll!O11-DataSummary40011000!O11</f>
        <v>340.827225</v>
      </c>
      <c r="P11" s="2">
        <f>DataSummaryAll!P11-DataSummary40011000!P11</f>
        <v>673.84718099999998</v>
      </c>
      <c r="Q11" s="2">
        <f>DataSummaryAll!Q11-DataSummary40011000!Q11</f>
        <v>1127.2630099999999</v>
      </c>
      <c r="R11" s="2">
        <f>DataSummaryAll!R11-DataSummary40011000!R11</f>
        <v>807.00591599999996</v>
      </c>
      <c r="S11" s="2">
        <f>DataSummaryAll!S11-DataSummary40011000!S11</f>
        <v>759.55447599999991</v>
      </c>
      <c r="T11" s="2">
        <f>DataSummaryAll!T11-DataSummary40011000!T11</f>
        <v>602.6932569999999</v>
      </c>
      <c r="U11" s="2">
        <f>DataSummaryAll!U11-DataSummary40011000!U11</f>
        <v>501.54275199999995</v>
      </c>
      <c r="V11" s="2">
        <f>DataSummaryAll!V11-DataSummary40011000!V11</f>
        <v>544.08215500000006</v>
      </c>
      <c r="W11" s="2">
        <f>DataSummaryAll!W11-DataSummary40011000!W11</f>
        <v>824.14297099999999</v>
      </c>
      <c r="X11" s="2">
        <f>DataSummaryAll!X11-DataSummary40011000!X11</f>
        <v>683.26475099999993</v>
      </c>
      <c r="Y11" s="2">
        <f>DataSummaryAll!Y11-DataSummary40011000!Y11</f>
        <v>795.69577699999991</v>
      </c>
      <c r="Z11" s="2">
        <f>DataSummaryAll!Z11-DataSummary40011000!Z11</f>
        <v>0</v>
      </c>
    </row>
    <row r="12" spans="1:26" x14ac:dyDescent="0.25">
      <c r="A12" s="2" t="str">
        <f>DataSummaryAll!$A12</f>
        <v>Gabon</v>
      </c>
      <c r="B12" s="2">
        <f>DataSummaryAll!B12-DataSummary40011000!B12</f>
        <v>9.6339790000000001</v>
      </c>
      <c r="C12" s="2">
        <f>DataSummaryAll!C12-DataSummary40011000!C12</f>
        <v>8.7196160000000003</v>
      </c>
      <c r="D12" s="2">
        <f>DataSummaryAll!D12-DataSummary40011000!D12</f>
        <v>6.8483499999999999</v>
      </c>
      <c r="E12" s="2">
        <f>DataSummaryAll!E12-DataSummary40011000!E12</f>
        <v>3.1182349999999999</v>
      </c>
      <c r="F12" s="2">
        <f>DataSummaryAll!F12-DataSummary40011000!F12</f>
        <v>1.2671589999999999</v>
      </c>
      <c r="G12" s="2">
        <f>DataSummaryAll!G12-DataSummary40011000!G12</f>
        <v>2.1122049999999999</v>
      </c>
      <c r="H12" s="2">
        <f>DataSummaryAll!H12-DataSummary40011000!H12</f>
        <v>0.18981699999999999</v>
      </c>
      <c r="I12" s="2">
        <f>DataSummaryAll!I12-DataSummary40011000!I12</f>
        <v>0.71026599999999995</v>
      </c>
      <c r="J12" s="2">
        <f>DataSummaryAll!J12-DataSummary40011000!J12</f>
        <v>1.730143</v>
      </c>
      <c r="K12" s="2">
        <f>DataSummaryAll!K12-DataSummary40011000!K12</f>
        <v>10.383889999999999</v>
      </c>
      <c r="L12" s="2">
        <f>DataSummaryAll!L12-DataSummary40011000!L12</f>
        <v>21.748272</v>
      </c>
      <c r="M12" s="2">
        <f>DataSummaryAll!M12-DataSummary40011000!M12</f>
        <v>27.600314999999998</v>
      </c>
      <c r="N12" s="2">
        <f>DataSummaryAll!N12-DataSummary40011000!N12</f>
        <v>55.446191999999996</v>
      </c>
      <c r="O12" s="2">
        <f>DataSummaryAll!O12-DataSummary40011000!O12</f>
        <v>28.191656999999999</v>
      </c>
      <c r="P12" s="2">
        <f>DataSummaryAll!P12-DataSummary40011000!P12</f>
        <v>0</v>
      </c>
      <c r="Q12" s="2">
        <f>DataSummaryAll!Q12-DataSummary40011000!Q12</f>
        <v>0</v>
      </c>
      <c r="R12" s="2">
        <f>DataSummaryAll!R12-DataSummary40011000!R12</f>
        <v>0</v>
      </c>
      <c r="S12" s="2">
        <f>DataSummaryAll!S12-DataSummary40011000!S12</f>
        <v>0</v>
      </c>
      <c r="T12" s="2">
        <f>DataSummaryAll!T12-DataSummary40011000!T12</f>
        <v>0</v>
      </c>
      <c r="U12" s="2">
        <f>DataSummaryAll!U12-DataSummary40011000!U12</f>
        <v>0</v>
      </c>
      <c r="V12" s="2">
        <f>DataSummaryAll!V12-DataSummary40011000!V12</f>
        <v>0</v>
      </c>
      <c r="W12" s="2">
        <f>DataSummaryAll!W12-DataSummary40011000!W12</f>
        <v>0</v>
      </c>
      <c r="X12" s="2">
        <f>DataSummaryAll!X12-DataSummary40011000!X12</f>
        <v>0</v>
      </c>
      <c r="Y12" s="2">
        <f>DataSummaryAll!Y12-DataSummary40011000!Y12</f>
        <v>0</v>
      </c>
      <c r="Z12" s="2">
        <f>DataSummaryAll!Z12-DataSummary40011000!Z12</f>
        <v>0</v>
      </c>
    </row>
    <row r="13" spans="1:26" x14ac:dyDescent="0.25">
      <c r="A13" s="2" t="str">
        <f>DataSummaryAll!$A13</f>
        <v>Ghana</v>
      </c>
      <c r="B13" s="2">
        <f>DataSummaryAll!B13-DataSummary40011000!B13</f>
        <v>17.490186999999999</v>
      </c>
      <c r="C13" s="2">
        <f>DataSummaryAll!C13-DataSummary40011000!C13</f>
        <v>6.0286439999999999</v>
      </c>
      <c r="D13" s="2">
        <f>DataSummaryAll!D13-DataSummary40011000!D13</f>
        <v>4.407216</v>
      </c>
      <c r="E13" s="2">
        <f>DataSummaryAll!E13-DataSummary40011000!E13</f>
        <v>6.8091879999999998</v>
      </c>
      <c r="F13" s="2">
        <f>DataSummaryAll!F13-DataSummary40011000!F13</f>
        <v>4.8823840000000001</v>
      </c>
      <c r="G13" s="2">
        <f>DataSummaryAll!G13-DataSummary40011000!G13</f>
        <v>4.2207569999999999</v>
      </c>
      <c r="H13" s="2">
        <f>DataSummaryAll!H13-DataSummary40011000!H13</f>
        <v>0</v>
      </c>
      <c r="I13" s="2">
        <f>DataSummaryAll!I13-DataSummary40011000!I13</f>
        <v>8.951314</v>
      </c>
      <c r="J13" s="2">
        <f>DataSummaryAll!J13-DataSummary40011000!J13</f>
        <v>0</v>
      </c>
      <c r="K13" s="2">
        <f>DataSummaryAll!K13-DataSummary40011000!K13</f>
        <v>14.083890999999999</v>
      </c>
      <c r="L13" s="2">
        <f>DataSummaryAll!L13-DataSummary40011000!L13</f>
        <v>5.6323989999999995</v>
      </c>
      <c r="M13" s="2">
        <f>DataSummaryAll!M13-DataSummary40011000!M13</f>
        <v>9.0404459999999993</v>
      </c>
      <c r="N13" s="2">
        <f>DataSummaryAll!N13-DataSummary40011000!N13</f>
        <v>16.081464</v>
      </c>
      <c r="O13" s="2">
        <f>DataSummaryAll!O13-DataSummary40011000!O13</f>
        <v>12.558408</v>
      </c>
      <c r="P13" s="2">
        <f>DataSummaryAll!P13-DataSummary40011000!P13</f>
        <v>13.603589999999999</v>
      </c>
      <c r="Q13" s="2">
        <f>DataSummaryAll!Q13-DataSummary40011000!Q13</f>
        <v>30.987583999999998</v>
      </c>
      <c r="R13" s="2">
        <f>DataSummaryAll!R13-DataSummary40011000!R13</f>
        <v>30.757311999999999</v>
      </c>
      <c r="S13" s="2">
        <f>DataSummaryAll!S13-DataSummary40011000!S13</f>
        <v>25.438938999999998</v>
      </c>
      <c r="T13" s="2">
        <f>DataSummaryAll!T13-DataSummary40011000!T13</f>
        <v>0</v>
      </c>
      <c r="U13" s="2">
        <f>DataSummaryAll!U13-DataSummary40011000!U13</f>
        <v>0</v>
      </c>
      <c r="V13" s="2">
        <f>DataSummaryAll!V13-DataSummary40011000!V13</f>
        <v>32.509532</v>
      </c>
      <c r="W13" s="2">
        <f>DataSummaryAll!W13-DataSummary40011000!W13</f>
        <v>48.004587000000001</v>
      </c>
      <c r="X13" s="2">
        <f>DataSummaryAll!X13-DataSummary40011000!X13</f>
        <v>45.447458999999995</v>
      </c>
      <c r="Y13" s="2">
        <f>DataSummaryAll!Y13-DataSummary40011000!Y13</f>
        <v>64.767766999999992</v>
      </c>
      <c r="Z13" s="2">
        <f>DataSummaryAll!Z13-DataSummary40011000!Z13</f>
        <v>0</v>
      </c>
    </row>
    <row r="14" spans="1:26" x14ac:dyDescent="0.25">
      <c r="A14" s="2" t="str">
        <f>DataSummaryAll!$A14</f>
        <v>Guatemala</v>
      </c>
      <c r="B14" s="2">
        <f>DataSummaryAll!B14-DataSummary40011000!B14</f>
        <v>17.777378999999996</v>
      </c>
      <c r="C14" s="2">
        <f>DataSummaryAll!C14-DataSummary40011000!C14</f>
        <v>14.848011</v>
      </c>
      <c r="D14" s="2">
        <f>DataSummaryAll!D14-DataSummary40011000!D14</f>
        <v>10.792294999999999</v>
      </c>
      <c r="E14" s="2">
        <f>DataSummaryAll!E14-DataSummary40011000!E14</f>
        <v>11.966566999999998</v>
      </c>
      <c r="F14" s="2">
        <f>DataSummaryAll!F14-DataSummary40011000!F14</f>
        <v>13.156669000000001</v>
      </c>
      <c r="G14" s="2">
        <f>DataSummaryAll!G14-DataSummary40011000!G14</f>
        <v>12.661325999999999</v>
      </c>
      <c r="H14" s="2">
        <f>DataSummaryAll!H14-DataSummary40011000!H14</f>
        <v>0</v>
      </c>
      <c r="I14" s="2">
        <f>DataSummaryAll!I14-DataSummary40011000!I14</f>
        <v>23.887321</v>
      </c>
      <c r="J14" s="2">
        <f>DataSummaryAll!J14-DataSummary40011000!J14</f>
        <v>40.913989999999998</v>
      </c>
      <c r="K14" s="2">
        <f>DataSummaryAll!K14-DataSummary40011000!K14</f>
        <v>51.180003999999997</v>
      </c>
      <c r="L14" s="2">
        <f>DataSummaryAll!L14-DataSummary40011000!L14</f>
        <v>55.397485000000003</v>
      </c>
      <c r="M14" s="2">
        <f>DataSummaryAll!M14-DataSummary40011000!M14</f>
        <v>96.742230000000006</v>
      </c>
      <c r="N14" s="2">
        <f>DataSummaryAll!N14-DataSummary40011000!N14</f>
        <v>140.282938</v>
      </c>
      <c r="O14" s="2">
        <f>DataSummaryAll!O14-DataSummary40011000!O14</f>
        <v>93.467399999999998</v>
      </c>
      <c r="P14" s="2">
        <f>DataSummaryAll!P14-DataSummary40011000!P14</f>
        <v>163.99004600000001</v>
      </c>
      <c r="Q14" s="2">
        <f>DataSummaryAll!Q14-DataSummary40011000!Q14</f>
        <v>286.96514500000001</v>
      </c>
      <c r="R14" s="2">
        <f>DataSummaryAll!R14-DataSummary40011000!R14</f>
        <v>210.56726099999997</v>
      </c>
      <c r="S14" s="2">
        <f>DataSummaryAll!S14-DataSummary40011000!S14</f>
        <v>167.60285299999998</v>
      </c>
      <c r="T14" s="2">
        <f>DataSummaryAll!T14-DataSummary40011000!T14</f>
        <v>122.94387</v>
      </c>
      <c r="U14" s="2">
        <f>DataSummaryAll!U14-DataSummary40011000!U14</f>
        <v>91.723956999999984</v>
      </c>
      <c r="V14" s="2">
        <f>DataSummaryAll!V14-DataSummary40011000!V14</f>
        <v>78.72019499999999</v>
      </c>
      <c r="W14" s="2">
        <f>DataSummaryAll!W14-DataSummary40011000!W14</f>
        <v>108.17267600000001</v>
      </c>
      <c r="X14" s="2">
        <f>DataSummaryAll!X14-DataSummary40011000!X14</f>
        <v>93.106175999999991</v>
      </c>
      <c r="Y14" s="2">
        <f>DataSummaryAll!Y14-DataSummary40011000!Y14</f>
        <v>88.440823000000009</v>
      </c>
      <c r="Z14" s="2">
        <f>DataSummaryAll!Z14-DataSummary40011000!Z14</f>
        <v>80.963497000000004</v>
      </c>
    </row>
    <row r="15" spans="1:26" x14ac:dyDescent="0.25">
      <c r="A15" s="2" t="str">
        <f>DataSummaryAll!$A15</f>
        <v>Guinea</v>
      </c>
      <c r="B15" s="2">
        <f>DataSummaryAll!B15-DataSummary40011000!B15</f>
        <v>0</v>
      </c>
      <c r="C15" s="2">
        <f>DataSummaryAll!C15-DataSummary40011000!C15</f>
        <v>0</v>
      </c>
      <c r="D15" s="2">
        <f>DataSummaryAll!D15-DataSummary40011000!D15</f>
        <v>0</v>
      </c>
      <c r="E15" s="2">
        <f>DataSummaryAll!E15-DataSummary40011000!E15</f>
        <v>0</v>
      </c>
      <c r="F15" s="2">
        <f>DataSummaryAll!F15-DataSummary40011000!F15</f>
        <v>7.2459999999999998E-3</v>
      </c>
      <c r="G15" s="2">
        <f>DataSummaryAll!G15-DataSummary40011000!G15</f>
        <v>0</v>
      </c>
      <c r="H15" s="2">
        <f>DataSummaryAll!H15-DataSummary40011000!H15</f>
        <v>2.2951739999999998</v>
      </c>
      <c r="I15" s="2">
        <f>DataSummaryAll!I15-DataSummary40011000!I15</f>
        <v>0</v>
      </c>
      <c r="J15" s="2">
        <f>DataSummaryAll!J15-DataSummary40011000!J15</f>
        <v>9.716804999999999</v>
      </c>
      <c r="K15" s="2">
        <f>DataSummaryAll!K15-DataSummary40011000!K15</f>
        <v>13.439475</v>
      </c>
      <c r="L15" s="2">
        <f>DataSummaryAll!L15-DataSummary40011000!L15</f>
        <v>11.256501</v>
      </c>
      <c r="M15" s="2">
        <f>DataSummaryAll!M15-DataSummary40011000!M15</f>
        <v>12.935006</v>
      </c>
      <c r="N15" s="2">
        <f>DataSummaryAll!N15-DataSummary40011000!N15</f>
        <v>22.326588999999998</v>
      </c>
      <c r="O15" s="2">
        <f>DataSummaryAll!O15-DataSummary40011000!O15</f>
        <v>0</v>
      </c>
      <c r="P15" s="2">
        <f>DataSummaryAll!P15-DataSummary40011000!P15</f>
        <v>0</v>
      </c>
      <c r="Q15" s="2">
        <f>DataSummaryAll!Q15-DataSummary40011000!Q15</f>
        <v>0</v>
      </c>
      <c r="R15" s="2">
        <f>DataSummaryAll!R15-DataSummary40011000!R15</f>
        <v>0</v>
      </c>
      <c r="S15" s="2">
        <f>DataSummaryAll!S15-DataSummary40011000!S15</f>
        <v>21.427387</v>
      </c>
      <c r="T15" s="2">
        <f>DataSummaryAll!T15-DataSummary40011000!T15</f>
        <v>26.36497</v>
      </c>
      <c r="U15" s="2">
        <f>DataSummaryAll!U15-DataSummary40011000!U15</f>
        <v>26.046679999999999</v>
      </c>
      <c r="V15" s="2">
        <f>DataSummaryAll!V15-DataSummary40011000!V15</f>
        <v>0</v>
      </c>
      <c r="W15" s="2">
        <f>DataSummaryAll!W15-DataSummary40011000!W15</f>
        <v>0</v>
      </c>
      <c r="X15" s="2">
        <f>DataSummaryAll!X15-DataSummary40011000!X15</f>
        <v>0</v>
      </c>
      <c r="Y15" s="2">
        <f>DataSummaryAll!Y15-DataSummary40011000!Y15</f>
        <v>0</v>
      </c>
      <c r="Z15" s="2">
        <f>DataSummaryAll!Z15-DataSummary40011000!Z15</f>
        <v>0</v>
      </c>
    </row>
    <row r="16" spans="1:26" x14ac:dyDescent="0.25">
      <c r="A16" s="2" t="str">
        <f>DataSummaryAll!$A16</f>
        <v>India</v>
      </c>
      <c r="B16" s="2">
        <f>DataSummaryAll!B16-DataSummary40011000!B16</f>
        <v>0.64332399999999978</v>
      </c>
      <c r="C16" s="2">
        <f>DataSummaryAll!C16-DataSummary40011000!C16</f>
        <v>0.54965799999999998</v>
      </c>
      <c r="D16" s="2">
        <f>DataSummaryAll!D16-DataSummary40011000!D16</f>
        <v>0.35744700000000001</v>
      </c>
      <c r="E16" s="2">
        <f>DataSummaryAll!E16-DataSummary40011000!E16</f>
        <v>0.31178699999999993</v>
      </c>
      <c r="F16" s="2">
        <f>DataSummaryAll!F16-DataSummary40011000!F16</f>
        <v>1.018478</v>
      </c>
      <c r="G16" s="2">
        <f>DataSummaryAll!G16-DataSummary40011000!G16</f>
        <v>3.4326699999999999</v>
      </c>
      <c r="H16" s="2">
        <f>DataSummaryAll!H16-DataSummary40011000!H16</f>
        <v>19.788294999999998</v>
      </c>
      <c r="I16" s="2">
        <f>DataSummaryAll!I16-DataSummary40011000!I16</f>
        <v>34.015897999999993</v>
      </c>
      <c r="J16" s="2">
        <f>DataSummaryAll!J16-DataSummary40011000!J16</f>
        <v>50.608899999999998</v>
      </c>
      <c r="K16" s="2">
        <f>DataSummaryAll!K16-DataSummary40011000!K16</f>
        <v>58.455874999999999</v>
      </c>
      <c r="L16" s="2">
        <f>DataSummaryAll!L16-DataSummary40011000!L16</f>
        <v>104.814662</v>
      </c>
      <c r="M16" s="2">
        <f>DataSummaryAll!M16-DataSummary40011000!M16</f>
        <v>33.792069999999995</v>
      </c>
      <c r="N16" s="2">
        <f>DataSummaryAll!N16-DataSummary40011000!N16</f>
        <v>115.796896</v>
      </c>
      <c r="O16" s="2">
        <f>DataSummaryAll!O16-DataSummary40011000!O16</f>
        <v>17.519410999999998</v>
      </c>
      <c r="P16" s="2">
        <f>DataSummaryAll!P16-DataSummary40011000!P16</f>
        <v>26.086510000000001</v>
      </c>
      <c r="Q16" s="2">
        <f>DataSummaryAll!Q16-DataSummary40011000!Q16</f>
        <v>131.53075799999999</v>
      </c>
      <c r="R16" s="2">
        <f>DataSummaryAll!R16-DataSummary40011000!R16</f>
        <v>66.919897999999989</v>
      </c>
      <c r="S16" s="2">
        <f>DataSummaryAll!S16-DataSummary40011000!S16</f>
        <v>62.050749000000003</v>
      </c>
      <c r="T16" s="2">
        <f>DataSummaryAll!T16-DataSummary40011000!T16</f>
        <v>5.7721769999999992</v>
      </c>
      <c r="U16" s="2">
        <f>DataSummaryAll!U16-DataSummary40011000!U16</f>
        <v>32.406161999999995</v>
      </c>
      <c r="V16" s="2">
        <f>DataSummaryAll!V16-DataSummary40011000!V16</f>
        <v>34.497999</v>
      </c>
      <c r="W16" s="2">
        <f>DataSummaryAll!W16-DataSummary40011000!W16</f>
        <v>19.091743000000001</v>
      </c>
      <c r="X16" s="2">
        <f>DataSummaryAll!X16-DataSummary40011000!X16</f>
        <v>9.4299029999999995</v>
      </c>
      <c r="Y16" s="2">
        <f>DataSummaryAll!Y16-DataSummary40011000!Y16</f>
        <v>15.427937999999997</v>
      </c>
      <c r="Z16" s="2">
        <f>DataSummaryAll!Z16-DataSummary40011000!Z16</f>
        <v>9.6516950000000001</v>
      </c>
    </row>
    <row r="17" spans="1:26" x14ac:dyDescent="0.25">
      <c r="A17" s="2" t="str">
        <f>DataSummaryAll!$A17</f>
        <v>Indonesia</v>
      </c>
      <c r="B17" s="2">
        <f>DataSummaryAll!B17-DataSummary40011000!B17</f>
        <v>1876.1163049999998</v>
      </c>
      <c r="C17" s="2">
        <f>DataSummaryAll!C17-DataSummary40011000!C17</f>
        <v>1472.796202</v>
      </c>
      <c r="D17" s="2">
        <f>DataSummaryAll!D17-DataSummary40011000!D17</f>
        <v>1092.3101039999999</v>
      </c>
      <c r="E17" s="2">
        <f>DataSummaryAll!E17-DataSummary40011000!E17</f>
        <v>840.12650199999996</v>
      </c>
      <c r="F17" s="2">
        <f>DataSummaryAll!F17-DataSummary40011000!F17</f>
        <v>882.09396800000002</v>
      </c>
      <c r="G17" s="2">
        <f>DataSummaryAll!G17-DataSummary40011000!G17</f>
        <v>779.43472499999996</v>
      </c>
      <c r="H17" s="2">
        <f>DataSummaryAll!H17-DataSummary40011000!H17</f>
        <v>1032.4037060000001</v>
      </c>
      <c r="I17" s="2">
        <f>DataSummaryAll!I17-DataSummary40011000!I17</f>
        <v>1483.6821699999998</v>
      </c>
      <c r="J17" s="2">
        <f>DataSummaryAll!J17-DataSummary40011000!J17</f>
        <v>2167.7422030000002</v>
      </c>
      <c r="K17" s="2">
        <f>DataSummaryAll!K17-DataSummary40011000!K17</f>
        <v>2578.97732</v>
      </c>
      <c r="L17" s="2">
        <f>DataSummaryAll!L17-DataSummary40011000!L17</f>
        <v>4309.4234589999996</v>
      </c>
      <c r="M17" s="2">
        <f>DataSummaryAll!M17-DataSummary40011000!M17</f>
        <v>4860.0328100000006</v>
      </c>
      <c r="N17" s="2">
        <f>DataSummaryAll!N17-DataSummary40011000!N17</f>
        <v>6043.5527379999994</v>
      </c>
      <c r="O17" s="2">
        <f>DataSummaryAll!O17-DataSummary40011000!O17</f>
        <v>3233.7807059999996</v>
      </c>
      <c r="P17" s="2">
        <f>DataSummaryAll!P17-DataSummary40011000!P17</f>
        <v>7297.8650929999994</v>
      </c>
      <c r="Q17" s="2">
        <f>DataSummaryAll!Q17-DataSummary40011000!Q17</f>
        <v>11739.029731000001</v>
      </c>
      <c r="R17" s="2">
        <f>DataSummaryAll!R17-DataSummary40011000!R17</f>
        <v>7848.5316359999997</v>
      </c>
      <c r="S17" s="2">
        <f>DataSummaryAll!S17-DataSummary40011000!S17</f>
        <v>6901.3202520000004</v>
      </c>
      <c r="T17" s="2">
        <f>DataSummaryAll!T17-DataSummary40011000!T17</f>
        <v>4736.2568119999996</v>
      </c>
      <c r="U17" s="2">
        <f>DataSummaryAll!U17-DataSummary40011000!U17</f>
        <v>3693.240695</v>
      </c>
      <c r="V17" s="2">
        <f>DataSummaryAll!V17-DataSummary40011000!V17</f>
        <v>3364.1228770000002</v>
      </c>
      <c r="W17" s="2">
        <f>DataSummaryAll!W17-DataSummary40011000!W17</f>
        <v>5095.5779039999998</v>
      </c>
      <c r="X17" s="2">
        <f>DataSummaryAll!X17-DataSummary40011000!X17</f>
        <v>3944.075108</v>
      </c>
      <c r="Y17" s="2">
        <f>DataSummaryAll!Y17-DataSummary40011000!Y17</f>
        <v>3520.7277539999995</v>
      </c>
      <c r="Z17" s="2">
        <f>DataSummaryAll!Z17-DataSummary40011000!Z17</f>
        <v>0</v>
      </c>
    </row>
    <row r="18" spans="1:26" x14ac:dyDescent="0.25">
      <c r="A18" s="2" t="str">
        <f>DataSummaryAll!$A18</f>
        <v>Japan</v>
      </c>
      <c r="B18" s="2">
        <f>DataSummaryAll!B18-DataSummary40011000!B18</f>
        <v>0.67770900000000001</v>
      </c>
      <c r="C18" s="2">
        <f>DataSummaryAll!C18-DataSummary40011000!C18</f>
        <v>0.53853700000000004</v>
      </c>
      <c r="D18" s="2">
        <f>DataSummaryAll!D18-DataSummary40011000!D18</f>
        <v>0.37048699999999996</v>
      </c>
      <c r="E18" s="2">
        <f>DataSummaryAll!E18-DataSummary40011000!E18</f>
        <v>0.58017999999999992</v>
      </c>
      <c r="F18" s="2">
        <f>DataSummaryAll!F18-DataSummary40011000!F18</f>
        <v>1.996194</v>
      </c>
      <c r="G18" s="2">
        <f>DataSummaryAll!G18-DataSummary40011000!G18</f>
        <v>1.8896649999999999</v>
      </c>
      <c r="H18" s="2">
        <f>DataSummaryAll!H18-DataSummary40011000!H18</f>
        <v>5.2749429999999995</v>
      </c>
      <c r="I18" s="2">
        <f>DataSummaryAll!I18-DataSummary40011000!I18</f>
        <v>9.7663839999999986</v>
      </c>
      <c r="J18" s="2">
        <f>DataSummaryAll!J18-DataSummary40011000!J18</f>
        <v>3.5644930000000001</v>
      </c>
      <c r="K18" s="2">
        <f>DataSummaryAll!K18-DataSummary40011000!K18</f>
        <v>1.2427089999999998</v>
      </c>
      <c r="L18" s="2">
        <f>DataSummaryAll!L18-DataSummary40011000!L18</f>
        <v>2.1377209999999995</v>
      </c>
      <c r="M18" s="2">
        <f>DataSummaryAll!M18-DataSummary40011000!M18</f>
        <v>2.4385189999999999</v>
      </c>
      <c r="N18" s="2">
        <f>DataSummaryAll!N18-DataSummary40011000!N18</f>
        <v>1.9471240000000001</v>
      </c>
      <c r="O18" s="2">
        <f>DataSummaryAll!O18-DataSummary40011000!O18</f>
        <v>1.7770959999999998</v>
      </c>
      <c r="P18" s="2">
        <f>DataSummaryAll!P18-DataSummary40011000!P18</f>
        <v>1.82233</v>
      </c>
      <c r="Q18" s="2">
        <f>DataSummaryAll!Q18-DataSummary40011000!Q18</f>
        <v>1.7266809999999999</v>
      </c>
      <c r="R18" s="2">
        <f>DataSummaryAll!R18-DataSummary40011000!R18</f>
        <v>0.97845199999999999</v>
      </c>
      <c r="S18" s="2">
        <f>DataSummaryAll!S18-DataSummary40011000!S18</f>
        <v>0.99076300000000006</v>
      </c>
      <c r="T18" s="2">
        <f>DataSummaryAll!T18-DataSummary40011000!T18</f>
        <v>0.81279599999999985</v>
      </c>
      <c r="U18" s="2">
        <f>DataSummaryAll!U18-DataSummary40011000!U18</f>
        <v>0.66474799999999989</v>
      </c>
      <c r="V18" s="2">
        <f>DataSummaryAll!V18-DataSummary40011000!V18</f>
        <v>0.51211000000000007</v>
      </c>
      <c r="W18" s="2">
        <f>DataSummaryAll!W18-DataSummary40011000!W18</f>
        <v>0.62304400000000004</v>
      </c>
      <c r="X18" s="2">
        <f>DataSummaryAll!X18-DataSummary40011000!X18</f>
        <v>0.87006600000000001</v>
      </c>
      <c r="Y18" s="2">
        <f>DataSummaryAll!Y18-DataSummary40011000!Y18</f>
        <v>0.49302000000000001</v>
      </c>
      <c r="Z18" s="2">
        <f>DataSummaryAll!Z18-DataSummary40011000!Z18</f>
        <v>0.51053400000000004</v>
      </c>
    </row>
    <row r="19" spans="1:26" x14ac:dyDescent="0.25">
      <c r="A19" s="2" t="str">
        <f>DataSummaryAll!$A19</f>
        <v>Korea, South</v>
      </c>
      <c r="B19" s="2">
        <f>DataSummaryAll!B19-DataSummary40011000!B19</f>
        <v>6.1194399999999991</v>
      </c>
      <c r="C19" s="2">
        <f>DataSummaryAll!C19-DataSummary40011000!C19</f>
        <v>2.847594</v>
      </c>
      <c r="D19" s="2">
        <f>DataSummaryAll!D19-DataSummary40011000!D19</f>
        <v>1.031533</v>
      </c>
      <c r="E19" s="2">
        <f>DataSummaryAll!E19-DataSummary40011000!E19</f>
        <v>0.56975299999999995</v>
      </c>
      <c r="F19" s="2">
        <f>DataSummaryAll!F19-DataSummary40011000!F19</f>
        <v>0.8510359999999999</v>
      </c>
      <c r="G19" s="2">
        <f>DataSummaryAll!G19-DataSummary40011000!G19</f>
        <v>0.65629599999999999</v>
      </c>
      <c r="H19" s="2">
        <f>DataSummaryAll!H19-DataSummary40011000!H19</f>
        <v>1.6480459999999999</v>
      </c>
      <c r="I19" s="2">
        <f>DataSummaryAll!I19-DataSummary40011000!I19</f>
        <v>0.68216700000000008</v>
      </c>
      <c r="J19" s="2">
        <f>DataSummaryAll!J19-DataSummary40011000!J19</f>
        <v>0.50869600000000004</v>
      </c>
      <c r="K19" s="2">
        <f>DataSummaryAll!K19-DataSummary40011000!K19</f>
        <v>1.147078</v>
      </c>
      <c r="L19" s="2">
        <f>DataSummaryAll!L19-DataSummary40011000!L19</f>
        <v>2.084203</v>
      </c>
      <c r="M19" s="2">
        <f>DataSummaryAll!M19-DataSummary40011000!M19</f>
        <v>1.2574159999999999</v>
      </c>
      <c r="N19" s="2">
        <f>DataSummaryAll!N19-DataSummary40011000!N19</f>
        <v>1.9301790000000001</v>
      </c>
      <c r="O19" s="2">
        <f>DataSummaryAll!O19-DataSummary40011000!O19</f>
        <v>3.6100880000000002</v>
      </c>
      <c r="P19" s="2">
        <f>DataSummaryAll!P19-DataSummary40011000!P19</f>
        <v>11.370006</v>
      </c>
      <c r="Q19" s="2">
        <f>DataSummaryAll!Q19-DataSummary40011000!Q19</f>
        <v>2.1343579999999998</v>
      </c>
      <c r="R19" s="2">
        <f>DataSummaryAll!R19-DataSummary40011000!R19</f>
        <v>3.6605949999999998</v>
      </c>
      <c r="S19" s="2">
        <f>DataSummaryAll!S19-DataSummary40011000!S19</f>
        <v>1.0797889999999999</v>
      </c>
      <c r="T19" s="2">
        <f>DataSummaryAll!T19-DataSummary40011000!T19</f>
        <v>2.3617180000000002</v>
      </c>
      <c r="U19" s="2">
        <f>DataSummaryAll!U19-DataSummary40011000!U19</f>
        <v>1.147742</v>
      </c>
      <c r="V19" s="2">
        <f>DataSummaryAll!V19-DataSummary40011000!V19</f>
        <v>1.6047930000000001</v>
      </c>
      <c r="W19" s="2">
        <f>DataSummaryAll!W19-DataSummary40011000!W19</f>
        <v>4.1936330000000002</v>
      </c>
      <c r="X19" s="2">
        <f>DataSummaryAll!X19-DataSummary40011000!X19</f>
        <v>2.2143109999999999</v>
      </c>
      <c r="Y19" s="2">
        <f>DataSummaryAll!Y19-DataSummary40011000!Y19</f>
        <v>2.1736800000000001</v>
      </c>
      <c r="Z19" s="2">
        <f>DataSummaryAll!Z19-DataSummary40011000!Z19</f>
        <v>0</v>
      </c>
    </row>
    <row r="20" spans="1:26" x14ac:dyDescent="0.25">
      <c r="A20" s="2" t="str">
        <f>DataSummaryAll!$A20</f>
        <v>Laos</v>
      </c>
      <c r="B20" s="2">
        <f>DataSummaryAll!B20-DataSummary40011000!B20</f>
        <v>0</v>
      </c>
      <c r="C20" s="2">
        <f>DataSummaryAll!C20-DataSummary40011000!C20</f>
        <v>0</v>
      </c>
      <c r="D20" s="2">
        <f>DataSummaryAll!D20-DataSummary40011000!D20</f>
        <v>0</v>
      </c>
      <c r="E20" s="2">
        <f>DataSummaryAll!E20-DataSummary40011000!E20</f>
        <v>0</v>
      </c>
      <c r="F20" s="2">
        <f>DataSummaryAll!F20-DataSummary40011000!F20</f>
        <v>0</v>
      </c>
      <c r="G20" s="2">
        <f>DataSummaryAll!G20-DataSummary40011000!G20</f>
        <v>0</v>
      </c>
      <c r="H20" s="2">
        <f>DataSummaryAll!H20-DataSummary40011000!H20</f>
        <v>0</v>
      </c>
      <c r="I20" s="2">
        <f>DataSummaryAll!I20-DataSummary40011000!I20</f>
        <v>0</v>
      </c>
      <c r="J20" s="2">
        <f>DataSummaryAll!J20-DataSummary40011000!J20</f>
        <v>0</v>
      </c>
      <c r="K20" s="2">
        <f>DataSummaryAll!K20-DataSummary40011000!K20</f>
        <v>0</v>
      </c>
      <c r="L20" s="2">
        <f>DataSummaryAll!L20-DataSummary40011000!L20</f>
        <v>0</v>
      </c>
      <c r="M20" s="2">
        <f>DataSummaryAll!M20-DataSummary40011000!M20</f>
        <v>0</v>
      </c>
      <c r="N20" s="2">
        <f>DataSummaryAll!N20-DataSummary40011000!N20</f>
        <v>0</v>
      </c>
      <c r="O20" s="2">
        <f>DataSummaryAll!O20-DataSummary40011000!O20</f>
        <v>0</v>
      </c>
      <c r="P20" s="2">
        <f>DataSummaryAll!P20-DataSummary40011000!P20</f>
        <v>0</v>
      </c>
      <c r="Q20" s="2">
        <f>DataSummaryAll!Q20-DataSummary40011000!Q20</f>
        <v>0</v>
      </c>
      <c r="R20" s="2">
        <f>DataSummaryAll!R20-DataSummary40011000!R20</f>
        <v>20.031506</v>
      </c>
      <c r="S20" s="2">
        <f>DataSummaryAll!S20-DataSummary40011000!S20</f>
        <v>25.113287999999997</v>
      </c>
      <c r="T20" s="2">
        <f>DataSummaryAll!T20-DataSummary40011000!T20</f>
        <v>28.978781000000001</v>
      </c>
      <c r="U20" s="2">
        <f>DataSummaryAll!U20-DataSummary40011000!U20</f>
        <v>11.918453</v>
      </c>
      <c r="V20" s="2">
        <f>DataSummaryAll!V20-DataSummary40011000!V20</f>
        <v>67.930288000000004</v>
      </c>
      <c r="W20" s="2">
        <f>DataSummaryAll!W20-DataSummary40011000!W20</f>
        <v>126.826033</v>
      </c>
      <c r="X20" s="2">
        <f>DataSummaryAll!X20-DataSummary40011000!X20</f>
        <v>145.30007599999999</v>
      </c>
      <c r="Y20" s="2">
        <f>DataSummaryAll!Y20-DataSummary40011000!Y20</f>
        <v>165.144927</v>
      </c>
      <c r="Z20" s="2">
        <f>DataSummaryAll!Z20-DataSummary40011000!Z20</f>
        <v>0</v>
      </c>
    </row>
    <row r="21" spans="1:26" x14ac:dyDescent="0.25">
      <c r="A21" s="2" t="str">
        <f>DataSummaryAll!$A21</f>
        <v>Malawi</v>
      </c>
      <c r="B21" s="2">
        <f>DataSummaryAll!B21-DataSummary40011000!B21</f>
        <v>1.4715939999999998</v>
      </c>
      <c r="C21" s="2">
        <f>DataSummaryAll!C21-DataSummary40011000!C21</f>
        <v>1.5012080000000001</v>
      </c>
      <c r="D21" s="2">
        <f>DataSummaryAll!D21-DataSummary40011000!D21</f>
        <v>1.164698</v>
      </c>
      <c r="E21" s="2">
        <f>DataSummaryAll!E21-DataSummary40011000!E21</f>
        <v>1.4118439999999999</v>
      </c>
      <c r="F21" s="2">
        <f>DataSummaryAll!F21-DataSummary40011000!F21</f>
        <v>1.1861569999999999</v>
      </c>
      <c r="G21" s="2">
        <f>DataSummaryAll!G21-DataSummary40011000!G21</f>
        <v>2.41073</v>
      </c>
      <c r="H21" s="2">
        <f>DataSummaryAll!H21-DataSummary40011000!H21</f>
        <v>1.9686389999999998</v>
      </c>
      <c r="I21" s="2">
        <f>DataSummaryAll!I21-DataSummary40011000!I21</f>
        <v>2.7002739999999998</v>
      </c>
      <c r="J21" s="2">
        <f>DataSummaryAll!J21-DataSummary40011000!J21</f>
        <v>3.6411639999999998</v>
      </c>
      <c r="K21" s="2">
        <f>DataSummaryAll!K21-DataSummary40011000!K21</f>
        <v>2.075663</v>
      </c>
      <c r="L21" s="2">
        <f>DataSummaryAll!L21-DataSummary40011000!L21</f>
        <v>4.977441999999999</v>
      </c>
      <c r="M21" s="2">
        <f>DataSummaryAll!M21-DataSummary40011000!M21</f>
        <v>5.6701199999999998</v>
      </c>
      <c r="N21" s="2">
        <f>DataSummaryAll!N21-DataSummary40011000!N21</f>
        <v>7.3871089999999997</v>
      </c>
      <c r="O21" s="2">
        <f>DataSummaryAll!O21-DataSummary40011000!O21</f>
        <v>4.2221149999999996</v>
      </c>
      <c r="P21" s="2">
        <f>DataSummaryAll!P21-DataSummary40011000!P21</f>
        <v>9.5804150000000003</v>
      </c>
      <c r="Q21" s="2">
        <f>DataSummaryAll!Q21-DataSummary40011000!Q21</f>
        <v>13.614815999999999</v>
      </c>
      <c r="R21" s="2">
        <f>DataSummaryAll!R21-DataSummary40011000!R21</f>
        <v>8.339834999999999</v>
      </c>
      <c r="S21" s="2">
        <f>DataSummaryAll!S21-DataSummary40011000!S21</f>
        <v>8.1458919999999999</v>
      </c>
      <c r="T21" s="2">
        <f>DataSummaryAll!T21-DataSummary40011000!T21</f>
        <v>4.5321759999999998</v>
      </c>
      <c r="U21" s="2">
        <f>DataSummaryAll!U21-DataSummary40011000!U21</f>
        <v>4.1007939999999996</v>
      </c>
      <c r="V21" s="2">
        <f>DataSummaryAll!V21-DataSummary40011000!V21</f>
        <v>3.4687959999999998</v>
      </c>
      <c r="W21" s="2">
        <f>DataSummaryAll!W21-DataSummary40011000!W21</f>
        <v>5.835242</v>
      </c>
      <c r="X21" s="2">
        <f>DataSummaryAll!X21-DataSummary40011000!X21</f>
        <v>0</v>
      </c>
      <c r="Y21" s="2">
        <f>DataSummaryAll!Y21-DataSummary40011000!Y21</f>
        <v>3.9212799999999999</v>
      </c>
      <c r="Z21" s="2">
        <f>DataSummaryAll!Z21-DataSummary40011000!Z21</f>
        <v>0</v>
      </c>
    </row>
    <row r="22" spans="1:26" x14ac:dyDescent="0.25">
      <c r="A22" s="2" t="str">
        <f>DataSummaryAll!$A22</f>
        <v>Malaysia</v>
      </c>
      <c r="B22" s="2">
        <f>DataSummaryAll!B22-DataSummary40011000!B22</f>
        <v>1187.1937970000001</v>
      </c>
      <c r="C22" s="2">
        <f>DataSummaryAll!C22-DataSummary40011000!C22</f>
        <v>898.85838999999987</v>
      </c>
      <c r="D22" s="2">
        <f>DataSummaryAll!D22-DataSummary40011000!D22</f>
        <v>635.059031</v>
      </c>
      <c r="E22" s="2">
        <f>DataSummaryAll!E22-DataSummary40011000!E22</f>
        <v>521.21525099999997</v>
      </c>
      <c r="F22" s="2">
        <f>DataSummaryAll!F22-DataSummary40011000!F22</f>
        <v>589.58977300000004</v>
      </c>
      <c r="G22" s="2">
        <f>DataSummaryAll!G22-DataSummary40011000!G22</f>
        <v>427.178428</v>
      </c>
      <c r="H22" s="2">
        <f>DataSummaryAll!H22-DataSummary40011000!H22</f>
        <v>580.82936199999995</v>
      </c>
      <c r="I22" s="2">
        <f>DataSummaryAll!I22-DataSummary40011000!I22</f>
        <v>845.08886800000005</v>
      </c>
      <c r="J22" s="2">
        <f>DataSummaryAll!J22-DataSummary40011000!J22</f>
        <v>1259.781753</v>
      </c>
      <c r="K22" s="2">
        <f>DataSummaryAll!K22-DataSummary40011000!K22</f>
        <v>1433.7901069999998</v>
      </c>
      <c r="L22" s="2">
        <f>DataSummaryAll!L22-DataSummary40011000!L22</f>
        <v>2113.7085160000001</v>
      </c>
      <c r="M22" s="2">
        <f>DataSummaryAll!M22-DataSummary40011000!M22</f>
        <v>2003.3846519999997</v>
      </c>
      <c r="N22" s="2">
        <f>DataSummaryAll!N22-DataSummary40011000!N22</f>
        <v>2301.207238</v>
      </c>
      <c r="O22" s="2">
        <f>DataSummaryAll!O22-DataSummary40011000!O22</f>
        <v>1183.7649390000001</v>
      </c>
      <c r="P22" s="2">
        <f>DataSummaryAll!P22-DataSummary40011000!P22</f>
        <v>2695.1043279999999</v>
      </c>
      <c r="Q22" s="2">
        <f>DataSummaryAll!Q22-DataSummary40011000!Q22</f>
        <v>4136.1412650000002</v>
      </c>
      <c r="R22" s="2">
        <f>DataSummaryAll!R22-DataSummary40011000!R22</f>
        <v>2417.6327889999998</v>
      </c>
      <c r="S22" s="2">
        <f>DataSummaryAll!S22-DataSummary40011000!S22</f>
        <v>2120.758366</v>
      </c>
      <c r="T22" s="2">
        <f>DataSummaryAll!T22-DataSummary40011000!T22</f>
        <v>1309.547523</v>
      </c>
      <c r="U22" s="2">
        <f>DataSummaryAll!U22-DataSummary40011000!U22</f>
        <v>966.93022299999984</v>
      </c>
      <c r="V22" s="2">
        <f>DataSummaryAll!V22-DataSummary40011000!V22</f>
        <v>809.98934299999996</v>
      </c>
      <c r="W22" s="2">
        <f>DataSummaryAll!W22-DataSummary40011000!W22</f>
        <v>1022.1379849999998</v>
      </c>
      <c r="X22" s="2">
        <f>DataSummaryAll!X22-DataSummary40011000!X22</f>
        <v>878.04997099999991</v>
      </c>
      <c r="Y22" s="2">
        <f>DataSummaryAll!Y22-DataSummary40011000!Y22</f>
        <v>862.46715199999994</v>
      </c>
      <c r="Z22" s="2">
        <f>DataSummaryAll!Z22-DataSummary40011000!Z22</f>
        <v>0</v>
      </c>
    </row>
    <row r="23" spans="1:26" x14ac:dyDescent="0.25">
      <c r="A23" s="2" t="str">
        <f>DataSummaryAll!$A23</f>
        <v>Mexico</v>
      </c>
      <c r="B23" s="2">
        <f>DataSummaryAll!B23-DataSummary40011000!B23</f>
        <v>5.3389909999999992</v>
      </c>
      <c r="C23" s="2">
        <f>DataSummaryAll!C23-DataSummary40011000!C23</f>
        <v>2.7175690000000001</v>
      </c>
      <c r="D23" s="2">
        <f>DataSummaryAll!D23-DataSummary40011000!D23</f>
        <v>0.82191299999999989</v>
      </c>
      <c r="E23" s="2">
        <f>DataSummaryAll!E23-DataSummary40011000!E23</f>
        <v>0.60432299999999994</v>
      </c>
      <c r="F23" s="2">
        <f>DataSummaryAll!F23-DataSummary40011000!F23</f>
        <v>1.7461609999999999</v>
      </c>
      <c r="G23" s="2">
        <f>DataSummaryAll!G23-DataSummary40011000!G23</f>
        <v>1.0958709999999998</v>
      </c>
      <c r="H23" s="2">
        <f>DataSummaryAll!H23-DataSummary40011000!H23</f>
        <v>1.475204</v>
      </c>
      <c r="I23" s="2">
        <f>DataSummaryAll!I23-DataSummary40011000!I23</f>
        <v>2.8192370000000002</v>
      </c>
      <c r="J23" s="2">
        <f>DataSummaryAll!J23-DataSummary40011000!J23</f>
        <v>3.8204049999999996</v>
      </c>
      <c r="K23" s="2">
        <f>DataSummaryAll!K23-DataSummary40011000!K23</f>
        <v>2.314978</v>
      </c>
      <c r="L23" s="2">
        <f>DataSummaryAll!L23-DataSummary40011000!L23</f>
        <v>3.188062</v>
      </c>
      <c r="M23" s="2">
        <f>DataSummaryAll!M23-DataSummary40011000!M23</f>
        <v>5.9076089999999999</v>
      </c>
      <c r="N23" s="2">
        <f>DataSummaryAll!N23-DataSummary40011000!N23</f>
        <v>9.0576410000000003</v>
      </c>
      <c r="O23" s="2">
        <f>DataSummaryAll!O23-DataSummary40011000!O23</f>
        <v>6.0516939999999995</v>
      </c>
      <c r="P23" s="2">
        <f>DataSummaryAll!P23-DataSummary40011000!P23</f>
        <v>9.7113749999999985</v>
      </c>
      <c r="Q23" s="2">
        <f>DataSummaryAll!Q23-DataSummary40011000!Q23</f>
        <v>18.973205999999998</v>
      </c>
      <c r="R23" s="2">
        <f>DataSummaryAll!R23-DataSummary40011000!R23</f>
        <v>17.293741000000001</v>
      </c>
      <c r="S23" s="2">
        <f>DataSummaryAll!S23-DataSummary40011000!S23</f>
        <v>10.386321999999998</v>
      </c>
      <c r="T23" s="2">
        <f>DataSummaryAll!T23-DataSummary40011000!T23</f>
        <v>9.825583</v>
      </c>
      <c r="U23" s="2">
        <f>DataSummaryAll!U23-DataSummary40011000!U23</f>
        <v>7.9328259999999995</v>
      </c>
      <c r="V23" s="2">
        <f>DataSummaryAll!V23-DataSummary40011000!V23</f>
        <v>5.7289079999999997</v>
      </c>
      <c r="W23" s="2">
        <f>DataSummaryAll!W23-DataSummary40011000!W23</f>
        <v>1.4525089999999998</v>
      </c>
      <c r="X23" s="2">
        <f>DataSummaryAll!X23-DataSummary40011000!X23</f>
        <v>2.4845479999999998</v>
      </c>
      <c r="Y23" s="2">
        <f>DataSummaryAll!Y23-DataSummary40011000!Y23</f>
        <v>2.298699</v>
      </c>
      <c r="Z23" s="2">
        <f>DataSummaryAll!Z23-DataSummary40011000!Z23</f>
        <v>0</v>
      </c>
    </row>
    <row r="24" spans="1:26" x14ac:dyDescent="0.25">
      <c r="A24" s="2" t="str">
        <f>DataSummaryAll!$A24</f>
        <v>Myanmar</v>
      </c>
      <c r="B24" s="2">
        <f>DataSummaryAll!B24-DataSummary40011000!B24</f>
        <v>0</v>
      </c>
      <c r="C24" s="2">
        <f>DataSummaryAll!C24-DataSummary40011000!C24</f>
        <v>0</v>
      </c>
      <c r="D24" s="2">
        <f>DataSummaryAll!D24-DataSummary40011000!D24</f>
        <v>0</v>
      </c>
      <c r="E24" s="2">
        <f>DataSummaryAll!E24-DataSummary40011000!E24</f>
        <v>0</v>
      </c>
      <c r="F24" s="2">
        <f>DataSummaryAll!F24-DataSummary40011000!F24</f>
        <v>0</v>
      </c>
      <c r="G24" s="2">
        <f>DataSummaryAll!G24-DataSummary40011000!G24</f>
        <v>0</v>
      </c>
      <c r="H24" s="2">
        <f>DataSummaryAll!H24-DataSummary40011000!H24</f>
        <v>0</v>
      </c>
      <c r="I24" s="2">
        <f>DataSummaryAll!I24-DataSummary40011000!I24</f>
        <v>0</v>
      </c>
      <c r="J24" s="2">
        <f>DataSummaryAll!J24-DataSummary40011000!J24</f>
        <v>0</v>
      </c>
      <c r="K24" s="2">
        <f>DataSummaryAll!K24-DataSummary40011000!K24</f>
        <v>0</v>
      </c>
      <c r="L24" s="2">
        <f>DataSummaryAll!L24-DataSummary40011000!L24</f>
        <v>0</v>
      </c>
      <c r="M24" s="2">
        <f>DataSummaryAll!M24-DataSummary40011000!M24</f>
        <v>0</v>
      </c>
      <c r="N24" s="2">
        <f>DataSummaryAll!N24-DataSummary40011000!N24</f>
        <v>0</v>
      </c>
      <c r="O24" s="2">
        <f>DataSummaryAll!O24-DataSummary40011000!O24</f>
        <v>0</v>
      </c>
      <c r="P24" s="2">
        <f>DataSummaryAll!P24-DataSummary40011000!P24</f>
        <v>194.93615</v>
      </c>
      <c r="Q24" s="2">
        <f>DataSummaryAll!Q24-DataSummary40011000!Q24</f>
        <v>0</v>
      </c>
      <c r="R24" s="2">
        <f>DataSummaryAll!R24-DataSummary40011000!R24</f>
        <v>186.45379399999999</v>
      </c>
      <c r="S24" s="2">
        <f>DataSummaryAll!S24-DataSummary40011000!S24</f>
        <v>0</v>
      </c>
      <c r="T24" s="2">
        <f>DataSummaryAll!T24-DataSummary40011000!T24</f>
        <v>119.765778</v>
      </c>
      <c r="U24" s="2">
        <f>DataSummaryAll!U24-DataSummary40011000!U24</f>
        <v>121.011782</v>
      </c>
      <c r="V24" s="2">
        <f>DataSummaryAll!V24-DataSummary40011000!V24</f>
        <v>142.343311</v>
      </c>
      <c r="W24" s="2">
        <f>DataSummaryAll!W24-DataSummary40011000!W24</f>
        <v>209.272583</v>
      </c>
      <c r="X24" s="2">
        <f>DataSummaryAll!X24-DataSummary40011000!X24</f>
        <v>167.80685</v>
      </c>
      <c r="Y24" s="2">
        <f>DataSummaryAll!Y24-DataSummary40011000!Y24</f>
        <v>161.87599699999998</v>
      </c>
      <c r="Z24" s="2">
        <f>DataSummaryAll!Z24-DataSummary40011000!Z24</f>
        <v>0</v>
      </c>
    </row>
    <row r="25" spans="1:26" x14ac:dyDescent="0.25">
      <c r="A25" s="2" t="str">
        <f>DataSummaryAll!$A25</f>
        <v>Nigeria</v>
      </c>
      <c r="B25" s="2">
        <f>DataSummaryAll!B25-DataSummary40011000!B25</f>
        <v>1.1158869999999865</v>
      </c>
      <c r="C25" s="2">
        <f>DataSummaryAll!C25-DataSummary40011000!C25</f>
        <v>0</v>
      </c>
      <c r="D25" s="2">
        <f>DataSummaryAll!D25-DataSummary40011000!D25</f>
        <v>0.29125099999999993</v>
      </c>
      <c r="E25" s="2">
        <f>DataSummaryAll!E25-DataSummary40011000!E25</f>
        <v>0.136461</v>
      </c>
      <c r="F25" s="2">
        <f>DataSummaryAll!F25-DataSummary40011000!F25</f>
        <v>5.7388000000000022E-2</v>
      </c>
      <c r="G25" s="2">
        <f>DataSummaryAll!G25-DataSummary40011000!G25</f>
        <v>0</v>
      </c>
      <c r="H25" s="2">
        <f>DataSummaryAll!H25-DataSummary40011000!H25</f>
        <v>3.5651999999999996E-2</v>
      </c>
      <c r="I25" s="2">
        <f>DataSummaryAll!I25-DataSummary40011000!I25</f>
        <v>0.34752399999999994</v>
      </c>
      <c r="J25" s="2">
        <f>DataSummaryAll!J25-DataSummary40011000!J25</f>
        <v>0</v>
      </c>
      <c r="K25" s="2">
        <f>DataSummaryAll!K25-DataSummary40011000!K25</f>
        <v>0</v>
      </c>
      <c r="L25" s="2">
        <f>DataSummaryAll!L25-DataSummary40011000!L25</f>
        <v>16.872232</v>
      </c>
      <c r="M25" s="2">
        <f>DataSummaryAll!M25-DataSummary40011000!M25</f>
        <v>173.97073799999998</v>
      </c>
      <c r="N25" s="2">
        <f>DataSummaryAll!N25-DataSummary40011000!N25</f>
        <v>418.78358899999995</v>
      </c>
      <c r="O25" s="2">
        <f>DataSummaryAll!O25-DataSummary40011000!O25</f>
        <v>160.21566499999997</v>
      </c>
      <c r="P25" s="2">
        <f>DataSummaryAll!P25-DataSummary40011000!P25</f>
        <v>553.54243199999996</v>
      </c>
      <c r="Q25" s="2">
        <f>DataSummaryAll!Q25-DataSummary40011000!Q25</f>
        <v>313.22111320000005</v>
      </c>
      <c r="R25" s="2">
        <f>DataSummaryAll!R25-DataSummary40011000!R25</f>
        <v>222.42958700000003</v>
      </c>
      <c r="S25" s="2">
        <f>DataSummaryAll!S25-DataSummary40011000!S25</f>
        <v>260.77979440000001</v>
      </c>
      <c r="T25" s="2">
        <f>DataSummaryAll!T25-DataSummary40011000!T25</f>
        <v>93.817983999999996</v>
      </c>
      <c r="U25" s="2">
        <f>DataSummaryAll!U25-DataSummary40011000!U25</f>
        <v>0</v>
      </c>
      <c r="V25" s="2">
        <f>DataSummaryAll!V25-DataSummary40011000!V25</f>
        <v>37.065807</v>
      </c>
      <c r="W25" s="2">
        <f>DataSummaryAll!W25-DataSummary40011000!W25</f>
        <v>59.909079999999996</v>
      </c>
      <c r="X25" s="2">
        <f>DataSummaryAll!X25-DataSummary40011000!X25</f>
        <v>49.307102999999998</v>
      </c>
      <c r="Y25" s="2">
        <f>DataSummaryAll!Y25-DataSummary40011000!Y25</f>
        <v>42.074104999999996</v>
      </c>
      <c r="Z25" s="2">
        <f>DataSummaryAll!Z25-DataSummary40011000!Z25</f>
        <v>0</v>
      </c>
    </row>
    <row r="26" spans="1:26" x14ac:dyDescent="0.25">
      <c r="A26" s="2" t="str">
        <f>DataSummaryAll!$A26</f>
        <v>Philippines</v>
      </c>
      <c r="B26" s="2">
        <f>DataSummaryAll!B26-DataSummary40011000!B26</f>
        <v>33.815821</v>
      </c>
      <c r="C26" s="2">
        <f>DataSummaryAll!C26-DataSummary40011000!C26</f>
        <v>25.001131999999998</v>
      </c>
      <c r="D26" s="2">
        <f>DataSummaryAll!D26-DataSummary40011000!D26</f>
        <v>14.248030999999999</v>
      </c>
      <c r="E26" s="2">
        <f>DataSummaryAll!E26-DataSummary40011000!E26</f>
        <v>11.756086999999999</v>
      </c>
      <c r="F26" s="2">
        <f>DataSummaryAll!F26-DataSummary40011000!F26</f>
        <v>14.290081999999998</v>
      </c>
      <c r="G26" s="2">
        <f>DataSummaryAll!G26-DataSummary40011000!G26</f>
        <v>13.210539000000001</v>
      </c>
      <c r="H26" s="2">
        <f>DataSummaryAll!H26-DataSummary40011000!H26</f>
        <v>18.159132</v>
      </c>
      <c r="I26" s="2">
        <f>DataSummaryAll!I26-DataSummary40011000!I26</f>
        <v>32.779748999999995</v>
      </c>
      <c r="J26" s="2">
        <f>DataSummaryAll!J26-DataSummary40011000!J26</f>
        <v>34.487597999999998</v>
      </c>
      <c r="K26" s="2">
        <f>DataSummaryAll!K26-DataSummary40011000!K26</f>
        <v>36.508474</v>
      </c>
      <c r="L26" s="2">
        <f>DataSummaryAll!L26-DataSummary40011000!L26</f>
        <v>46.478856999999998</v>
      </c>
      <c r="M26" s="2">
        <f>DataSummaryAll!M26-DataSummary40011000!M26</f>
        <v>40.541485999999999</v>
      </c>
      <c r="N26" s="2">
        <f>DataSummaryAll!N26-DataSummary40011000!N26</f>
        <v>52.299889999999998</v>
      </c>
      <c r="O26" s="2">
        <f>DataSummaryAll!O26-DataSummary40011000!O26</f>
        <v>24.968889999999998</v>
      </c>
      <c r="P26" s="2">
        <f>DataSummaryAll!P26-DataSummary40011000!P26</f>
        <v>55.364837999999999</v>
      </c>
      <c r="Q26" s="2">
        <f>DataSummaryAll!Q26-DataSummary40011000!Q26</f>
        <v>79.920335999999992</v>
      </c>
      <c r="R26" s="2">
        <f>DataSummaryAll!R26-DataSummary40011000!R26</f>
        <v>61.199024999999999</v>
      </c>
      <c r="S26" s="2">
        <f>DataSummaryAll!S26-DataSummary40011000!S26</f>
        <v>73.412051000000005</v>
      </c>
      <c r="T26" s="2">
        <f>DataSummaryAll!T26-DataSummary40011000!T26</f>
        <v>76.332460999999995</v>
      </c>
      <c r="U26" s="2">
        <f>DataSummaryAll!U26-DataSummary40011000!U26</f>
        <v>55.989232999999999</v>
      </c>
      <c r="V26" s="2">
        <f>DataSummaryAll!V26-DataSummary40011000!V26</f>
        <v>36.374229</v>
      </c>
      <c r="W26" s="2">
        <f>DataSummaryAll!W26-DataSummary40011000!W26</f>
        <v>98.514493000000002</v>
      </c>
      <c r="X26" s="2">
        <f>DataSummaryAll!X26-DataSummary40011000!X26</f>
        <v>75.484080999999989</v>
      </c>
      <c r="Y26" s="2">
        <f>DataSummaryAll!Y26-DataSummary40011000!Y26</f>
        <v>79.132462999999987</v>
      </c>
      <c r="Z26" s="2">
        <f>DataSummaryAll!Z26-DataSummary40011000!Z26</f>
        <v>0</v>
      </c>
    </row>
    <row r="27" spans="1:26" x14ac:dyDescent="0.25">
      <c r="A27" s="2" t="str">
        <f>DataSummaryAll!$A27</f>
        <v>Singapore</v>
      </c>
      <c r="B27" s="2">
        <f>DataSummaryAll!B27-DataSummary40011000!B27</f>
        <v>499.67452199999997</v>
      </c>
      <c r="C27" s="2">
        <f>DataSummaryAll!C27-DataSummary40011000!C27</f>
        <v>337.25947400000001</v>
      </c>
      <c r="D27" s="2">
        <f>DataSummaryAll!D27-DataSummary40011000!D27</f>
        <v>228.567396</v>
      </c>
      <c r="E27" s="2">
        <f>DataSummaryAll!E27-DataSummary40011000!E27</f>
        <v>207.98795000000001</v>
      </c>
      <c r="F27" s="2">
        <f>DataSummaryAll!F27-DataSummary40011000!F27</f>
        <v>199.82741799999999</v>
      </c>
      <c r="G27" s="2">
        <f>DataSummaryAll!G27-DataSummary40011000!G27</f>
        <v>139.81778999999997</v>
      </c>
      <c r="H27" s="2">
        <f>DataSummaryAll!H27-DataSummary40011000!H27</f>
        <v>159.17972499999999</v>
      </c>
      <c r="I27" s="2">
        <f>DataSummaryAll!I27-DataSummary40011000!I27</f>
        <v>194.727193</v>
      </c>
      <c r="J27" s="2">
        <f>DataSummaryAll!J27-DataSummary40011000!J27</f>
        <v>287.37161699999996</v>
      </c>
      <c r="K27" s="2">
        <f>DataSummaryAll!K27-DataSummary40011000!K27</f>
        <v>299.82220999999998</v>
      </c>
      <c r="L27" s="2">
        <f>DataSummaryAll!L27-DataSummary40011000!L27</f>
        <v>394.92860100000001</v>
      </c>
      <c r="M27" s="2">
        <f>DataSummaryAll!M27-DataSummary40011000!M27</f>
        <v>323.59626500000002</v>
      </c>
      <c r="N27" s="2">
        <f>DataSummaryAll!N27-DataSummary40011000!N27</f>
        <v>374.21397799999994</v>
      </c>
      <c r="O27" s="2">
        <f>DataSummaryAll!O27-DataSummary40011000!O27</f>
        <v>179.05213600000002</v>
      </c>
      <c r="P27" s="2">
        <f>DataSummaryAll!P27-DataSummary40011000!P27</f>
        <v>396.30228199999999</v>
      </c>
      <c r="Q27" s="2">
        <f>DataSummaryAll!Q27-DataSummary40011000!Q27</f>
        <v>510.66309699999999</v>
      </c>
      <c r="R27" s="2">
        <f>DataSummaryAll!R27-DataSummary40011000!R27</f>
        <v>313.81447100000003</v>
      </c>
      <c r="S27" s="2">
        <f>DataSummaryAll!S27-DataSummary40011000!S27</f>
        <v>187.34050999999999</v>
      </c>
      <c r="T27" s="2">
        <f>DataSummaryAll!T27-DataSummary40011000!T27</f>
        <v>145.63951799999998</v>
      </c>
      <c r="U27" s="2">
        <f>DataSummaryAll!U27-DataSummary40011000!U27</f>
        <v>113.53894199999999</v>
      </c>
      <c r="V27" s="2">
        <f>DataSummaryAll!V27-DataSummary40011000!V27</f>
        <v>94.352197000000004</v>
      </c>
      <c r="W27" s="2">
        <f>DataSummaryAll!W27-DataSummary40011000!W27</f>
        <v>112.799499</v>
      </c>
      <c r="X27" s="2">
        <f>DataSummaryAll!X27-DataSummary40011000!X27</f>
        <v>73.279037000000002</v>
      </c>
      <c r="Y27" s="2">
        <f>DataSummaryAll!Y27-DataSummary40011000!Y27</f>
        <v>99.163775999999999</v>
      </c>
      <c r="Z27" s="2">
        <f>DataSummaryAll!Z27-DataSummary40011000!Z27</f>
        <v>0</v>
      </c>
    </row>
    <row r="28" spans="1:26" x14ac:dyDescent="0.25">
      <c r="A28" s="2" t="str">
        <f>DataSummaryAll!$A28</f>
        <v>Sri Lanka</v>
      </c>
      <c r="B28" s="2">
        <f>DataSummaryAll!B28-DataSummary40011000!B28</f>
        <v>0</v>
      </c>
      <c r="C28" s="2">
        <f>DataSummaryAll!C28-DataSummary40011000!C28</f>
        <v>0</v>
      </c>
      <c r="D28" s="2">
        <f>DataSummaryAll!D28-DataSummary40011000!D28</f>
        <v>0</v>
      </c>
      <c r="E28" s="2">
        <f>DataSummaryAll!E28-DataSummary40011000!E28</f>
        <v>32.241312999999998</v>
      </c>
      <c r="F28" s="2">
        <f>DataSummaryAll!F28-DataSummary40011000!F28</f>
        <v>28.018177000000001</v>
      </c>
      <c r="G28" s="2">
        <f>DataSummaryAll!G28-DataSummary40011000!G28</f>
        <v>23.394168000000001</v>
      </c>
      <c r="H28" s="2">
        <f>DataSummaryAll!H28-DataSummary40011000!H28</f>
        <v>25.519116999999998</v>
      </c>
      <c r="I28" s="2">
        <f>DataSummaryAll!I28-DataSummary40011000!I28</f>
        <v>38.020234000000002</v>
      </c>
      <c r="J28" s="2">
        <f>DataSummaryAll!J28-DataSummary40011000!J28</f>
        <v>49.013410999999998</v>
      </c>
      <c r="K28" s="2">
        <f>DataSummaryAll!K28-DataSummary40011000!K28</f>
        <v>45.514601999999996</v>
      </c>
      <c r="L28" s="2">
        <f>DataSummaryAll!L28-DataSummary40011000!L28</f>
        <v>88.914387000000005</v>
      </c>
      <c r="M28" s="2">
        <f>DataSummaryAll!M28-DataSummary40011000!M28</f>
        <v>99.421695</v>
      </c>
      <c r="N28" s="2">
        <f>DataSummaryAll!N28-DataSummary40011000!N28</f>
        <v>108.03982799999999</v>
      </c>
      <c r="O28" s="2">
        <f>DataSummaryAll!O28-DataSummary40011000!O28</f>
        <v>87.818674999999999</v>
      </c>
      <c r="P28" s="2">
        <f>DataSummaryAll!P28-DataSummary40011000!P28</f>
        <v>155.18020200000001</v>
      </c>
      <c r="Q28" s="2">
        <f>DataSummaryAll!Q28-DataSummary40011000!Q28</f>
        <v>197.95505899999998</v>
      </c>
      <c r="R28" s="2">
        <f>DataSummaryAll!R28-DataSummary40011000!R28</f>
        <v>115.51049399999999</v>
      </c>
      <c r="S28" s="2">
        <f>DataSummaryAll!S28-DataSummary40011000!S28</f>
        <v>69.320157000000009</v>
      </c>
      <c r="T28" s="2">
        <f>DataSummaryAll!T28-DataSummary40011000!T28</f>
        <v>42.949767999999992</v>
      </c>
      <c r="U28" s="2">
        <f>DataSummaryAll!U28-DataSummary40011000!U28</f>
        <v>29.002265000000001</v>
      </c>
      <c r="V28" s="2">
        <f>DataSummaryAll!V28-DataSummary40011000!V28</f>
        <v>31.513327999999998</v>
      </c>
      <c r="W28" s="2">
        <f>DataSummaryAll!W28-DataSummary40011000!W28</f>
        <v>31.522340999999997</v>
      </c>
      <c r="X28" s="2">
        <f>DataSummaryAll!X28-DataSummary40011000!X28</f>
        <v>0</v>
      </c>
      <c r="Y28" s="2">
        <f>DataSummaryAll!Y28-DataSummary40011000!Y28</f>
        <v>0</v>
      </c>
      <c r="Z28" s="2">
        <f>DataSummaryAll!Z28-DataSummary40011000!Z28</f>
        <v>0</v>
      </c>
    </row>
    <row r="29" spans="1:26" x14ac:dyDescent="0.25">
      <c r="A29" s="2" t="str">
        <f>DataSummaryAll!$A29</f>
        <v>Taiwan</v>
      </c>
      <c r="B29" s="2">
        <f>DataSummaryAll!B29-DataSummary40011000!B29</f>
        <v>0</v>
      </c>
      <c r="C29" s="2">
        <f>DataSummaryAll!C29-DataSummary40011000!C29</f>
        <v>1.8512000000000001E-2</v>
      </c>
      <c r="D29" s="2">
        <f>DataSummaryAll!D29-DataSummary40011000!D29</f>
        <v>0.54750699999999997</v>
      </c>
      <c r="E29" s="2">
        <f>DataSummaryAll!E29-DataSummary40011000!E29</f>
        <v>0.6328339999999999</v>
      </c>
      <c r="F29" s="2">
        <f>DataSummaryAll!F29-DataSummary40011000!F29</f>
        <v>0</v>
      </c>
      <c r="G29" s="2">
        <f>DataSummaryAll!G29-DataSummary40011000!G29</f>
        <v>6.0999999999999999E-5</v>
      </c>
      <c r="H29" s="2">
        <f>DataSummaryAll!H29-DataSummary40011000!H29</f>
        <v>0.15257499999999999</v>
      </c>
      <c r="I29" s="2">
        <f>DataSummaryAll!I29-DataSummary40011000!I29</f>
        <v>0.53060000000000007</v>
      </c>
      <c r="J29" s="2">
        <f>DataSummaryAll!J29-DataSummary40011000!J29</f>
        <v>0.28512399999999999</v>
      </c>
      <c r="K29" s="2">
        <f>DataSummaryAll!K29-DataSummary40011000!K29</f>
        <v>1.2527439999999999</v>
      </c>
      <c r="L29" s="2">
        <f>DataSummaryAll!L29-DataSummary40011000!L29</f>
        <v>3.3171529999999998</v>
      </c>
      <c r="M29" s="2">
        <f>DataSummaryAll!M29-DataSummary40011000!M29</f>
        <v>2.090719</v>
      </c>
      <c r="N29" s="2">
        <f>DataSummaryAll!N29-DataSummary40011000!N29</f>
        <v>6.5972319999999991</v>
      </c>
      <c r="O29" s="2">
        <f>DataSummaryAll!O29-DataSummary40011000!O29</f>
        <v>2.6289979999999997</v>
      </c>
      <c r="P29" s="2">
        <f>DataSummaryAll!P29-DataSummary40011000!P29</f>
        <v>6.8669569999999993</v>
      </c>
      <c r="Q29" s="2">
        <f>DataSummaryAll!Q29-DataSummary40011000!Q29</f>
        <v>10.618900999999999</v>
      </c>
      <c r="R29" s="2">
        <f>DataSummaryAll!R29-DataSummary40011000!R29</f>
        <v>7.7431999999999999</v>
      </c>
      <c r="S29" s="2">
        <f>DataSummaryAll!S29-DataSummary40011000!S29</f>
        <v>9.4975839999999998</v>
      </c>
      <c r="T29" s="2">
        <f>DataSummaryAll!T29-DataSummary40011000!T29</f>
        <v>4.6981769999999994</v>
      </c>
      <c r="U29" s="2">
        <f>DataSummaryAll!U29-DataSummary40011000!U29</f>
        <v>2.362768</v>
      </c>
      <c r="V29" s="2">
        <f>DataSummaryAll!V29-DataSummary40011000!V29</f>
        <v>2.7214429999999998</v>
      </c>
      <c r="W29" s="2">
        <f>DataSummaryAll!W29-DataSummary40011000!W29</f>
        <v>5.6181659999999995</v>
      </c>
      <c r="X29" s="2">
        <f>DataSummaryAll!X29-DataSummary40011000!X29</f>
        <v>2.2178129999999996</v>
      </c>
      <c r="Y29" s="2">
        <f>DataSummaryAll!Y29-DataSummary40011000!Y29</f>
        <v>2.1589849999999999</v>
      </c>
      <c r="Z29" s="2">
        <f>DataSummaryAll!Z29-DataSummary40011000!Z29</f>
        <v>0</v>
      </c>
    </row>
    <row r="30" spans="1:26" x14ac:dyDescent="0.25">
      <c r="A30" s="2" t="str">
        <f>DataSummaryAll!$A30</f>
        <v>Thailand</v>
      </c>
      <c r="B30" s="2">
        <f>DataSummaryAll!B30-DataSummary40011000!B30</f>
        <v>2158.7480180000002</v>
      </c>
      <c r="C30" s="2">
        <f>DataSummaryAll!C30-DataSummary40011000!C30</f>
        <v>1579.8298030000001</v>
      </c>
      <c r="D30" s="2">
        <f>DataSummaryAll!D30-DataSummary40011000!D30</f>
        <v>1126.0992079999999</v>
      </c>
      <c r="E30" s="2">
        <f>DataSummaryAll!E30-DataSummary40011000!E30</f>
        <v>984.46791699999994</v>
      </c>
      <c r="F30" s="2">
        <f>DataSummaryAll!F30-DataSummary40011000!F30</f>
        <v>1276.657305</v>
      </c>
      <c r="G30" s="2">
        <f>DataSummaryAll!G30-DataSummary40011000!G30</f>
        <v>1058.821246</v>
      </c>
      <c r="H30" s="2">
        <f>DataSummaryAll!H30-DataSummary40011000!H30</f>
        <v>1416.2715549999998</v>
      </c>
      <c r="I30" s="2">
        <f>DataSummaryAll!I30-DataSummary40011000!I30</f>
        <v>2250.7404889999998</v>
      </c>
      <c r="J30" s="2">
        <f>DataSummaryAll!J30-DataSummary40011000!J30</f>
        <v>2702.84998</v>
      </c>
      <c r="K30" s="2">
        <f>DataSummaryAll!K30-DataSummary40011000!K30</f>
        <v>2940.1165390000001</v>
      </c>
      <c r="L30" s="2">
        <f>DataSummaryAll!L30-DataSummary40011000!L30</f>
        <v>4206.0876769999995</v>
      </c>
      <c r="M30" s="2">
        <f>DataSummaryAll!M30-DataSummary40011000!M30</f>
        <v>4374.0972469999997</v>
      </c>
      <c r="N30" s="2">
        <f>DataSummaryAll!N30-DataSummary40011000!N30</f>
        <v>5333.5441069999997</v>
      </c>
      <c r="O30" s="2">
        <f>DataSummaryAll!O30-DataSummary40011000!O30</f>
        <v>3112.9980289999994</v>
      </c>
      <c r="P30" s="2">
        <f>DataSummaryAll!P30-DataSummary40011000!P30</f>
        <v>6014.0885239999998</v>
      </c>
      <c r="Q30" s="2">
        <f>DataSummaryAll!Q30-DataSummary40011000!Q30</f>
        <v>10634.888096999999</v>
      </c>
      <c r="R30" s="2">
        <f>DataSummaryAll!R30-DataSummary40011000!R30</f>
        <v>6754.8973410000008</v>
      </c>
      <c r="S30" s="2">
        <f>DataSummaryAll!S30-DataSummary40011000!S30</f>
        <v>6453.6389489999992</v>
      </c>
      <c r="T30" s="2">
        <f>DataSummaryAll!T30-DataSummary40011000!T30</f>
        <v>4594.0438059999997</v>
      </c>
      <c r="U30" s="2">
        <f>DataSummaryAll!U30-DataSummary40011000!U30</f>
        <v>3822.2772759999993</v>
      </c>
      <c r="V30" s="2">
        <f>DataSummaryAll!V30-DataSummary40011000!V30</f>
        <v>3283.7865230000002</v>
      </c>
      <c r="W30" s="2">
        <f>DataSummaryAll!W30-DataSummary40011000!W30</f>
        <v>4498.1926329999997</v>
      </c>
      <c r="X30" s="2">
        <f>DataSummaryAll!X30-DataSummary40011000!X30</f>
        <v>3247.9645099999998</v>
      </c>
      <c r="Y30" s="2">
        <f>DataSummaryAll!Y30-DataSummary40011000!Y30</f>
        <v>2993.2513839999997</v>
      </c>
      <c r="Z30" s="2">
        <f>DataSummaryAll!Z30-DataSummary40011000!Z30</f>
        <v>0</v>
      </c>
    </row>
    <row r="31" spans="1:26" x14ac:dyDescent="0.25">
      <c r="A31" s="2" t="str">
        <f>DataSummaryAll!$A31</f>
        <v>Turkey</v>
      </c>
      <c r="B31" s="2">
        <f>DataSummaryAll!B31-DataSummary40011000!B31</f>
        <v>0.22127799999999997</v>
      </c>
      <c r="C31" s="2">
        <f>DataSummaryAll!C31-DataSummary40011000!C31</f>
        <v>0.17719699999999999</v>
      </c>
      <c r="D31" s="2">
        <f>DataSummaryAll!D31-DataSummary40011000!D31</f>
        <v>0.10855899999999999</v>
      </c>
      <c r="E31" s="2">
        <f>DataSummaryAll!E31-DataSummary40011000!E31</f>
        <v>0.544543</v>
      </c>
      <c r="F31" s="2">
        <f>DataSummaryAll!F31-DataSummary40011000!F31</f>
        <v>0.276281</v>
      </c>
      <c r="G31" s="2">
        <f>DataSummaryAll!G31-DataSummary40011000!G31</f>
        <v>3.0844000000000003E-2</v>
      </c>
      <c r="H31" s="2">
        <f>DataSummaryAll!H31-DataSummary40011000!H31</f>
        <v>0.20121599999999998</v>
      </c>
      <c r="I31" s="2">
        <f>DataSummaryAll!I31-DataSummary40011000!I31</f>
        <v>0.27612699999999996</v>
      </c>
      <c r="J31" s="2">
        <f>DataSummaryAll!J31-DataSummary40011000!J31</f>
        <v>0.81003700000000001</v>
      </c>
      <c r="K31" s="2">
        <f>DataSummaryAll!K31-DataSummary40011000!K31</f>
        <v>1.6979449999999998</v>
      </c>
      <c r="L31" s="2">
        <f>DataSummaryAll!L31-DataSummary40011000!L31</f>
        <v>1.3323530000000001</v>
      </c>
      <c r="M31" s="2">
        <f>DataSummaryAll!M31-DataSummary40011000!M31</f>
        <v>2.1534239999999998</v>
      </c>
      <c r="N31" s="2">
        <f>DataSummaryAll!N31-DataSummary40011000!N31</f>
        <v>3.7675459999999998</v>
      </c>
      <c r="O31" s="2">
        <f>DataSummaryAll!O31-DataSummary40011000!O31</f>
        <v>2.8537259999999995</v>
      </c>
      <c r="P31" s="2">
        <f>DataSummaryAll!P31-DataSummary40011000!P31</f>
        <v>4.8054919999999992</v>
      </c>
      <c r="Q31" s="2">
        <f>DataSummaryAll!Q31-DataSummary40011000!Q31</f>
        <v>2.3499349999999999</v>
      </c>
      <c r="R31" s="2">
        <f>DataSummaryAll!R31-DataSummary40011000!R31</f>
        <v>2.145861</v>
      </c>
      <c r="S31" s="2">
        <f>DataSummaryAll!S31-DataSummary40011000!S31</f>
        <v>4.8282049999999996</v>
      </c>
      <c r="T31" s="2">
        <f>DataSummaryAll!T31-DataSummary40011000!T31</f>
        <v>2.1382709999999996</v>
      </c>
      <c r="U31" s="2">
        <f>DataSummaryAll!U31-DataSummary40011000!U31</f>
        <v>1.343194</v>
      </c>
      <c r="V31" s="2">
        <f>DataSummaryAll!V31-DataSummary40011000!V31</f>
        <v>2.1890700000000001</v>
      </c>
      <c r="W31" s="2">
        <f>DataSummaryAll!W31-DataSummary40011000!W31</f>
        <v>0.82938899999999993</v>
      </c>
      <c r="X31" s="2">
        <f>DataSummaryAll!X31-DataSummary40011000!X31</f>
        <v>0.81508899999999984</v>
      </c>
      <c r="Y31" s="2">
        <f>DataSummaryAll!Y31-DataSummary40011000!Y31</f>
        <v>1.2308919999999999</v>
      </c>
      <c r="Z31" s="2">
        <f>DataSummaryAll!Z31-DataSummary40011000!Z31</f>
        <v>0</v>
      </c>
    </row>
    <row r="32" spans="1:26" x14ac:dyDescent="0.25">
      <c r="A32" s="2" t="str">
        <f>DataSummaryAll!$A32</f>
        <v>USA</v>
      </c>
      <c r="B32" s="2">
        <f>DataSummaryAll!B32-DataSummary40011000!B32</f>
        <v>25.929237000000001</v>
      </c>
      <c r="C32" s="2">
        <f>DataSummaryAll!C32-DataSummary40011000!C32</f>
        <v>25.380735000000001</v>
      </c>
      <c r="D32" s="2">
        <f>DataSummaryAll!D32-DataSummary40011000!D32</f>
        <v>21.425352</v>
      </c>
      <c r="E32" s="2">
        <f>DataSummaryAll!E32-DataSummary40011000!E32</f>
        <v>27.718543999999998</v>
      </c>
      <c r="F32" s="2">
        <f>DataSummaryAll!F32-DataSummary40011000!F32</f>
        <v>31.515919999999998</v>
      </c>
      <c r="G32" s="2">
        <f>DataSummaryAll!G32-DataSummary40011000!G32</f>
        <v>36.532173999999998</v>
      </c>
      <c r="H32" s="2">
        <f>DataSummaryAll!H32-DataSummary40011000!H32</f>
        <v>30.539847999999999</v>
      </c>
      <c r="I32" s="2">
        <f>DataSummaryAll!I32-DataSummary40011000!I32</f>
        <v>49.22907</v>
      </c>
      <c r="J32" s="2">
        <f>DataSummaryAll!J32-DataSummary40011000!J32</f>
        <v>36.100359999999995</v>
      </c>
      <c r="K32" s="2">
        <f>DataSummaryAll!K32-DataSummary40011000!K32</f>
        <v>39.856666000000004</v>
      </c>
      <c r="L32" s="2">
        <f>DataSummaryAll!L32-DataSummary40011000!L32</f>
        <v>53.06669999999999</v>
      </c>
      <c r="M32" s="2">
        <f>DataSummaryAll!M32-DataSummary40011000!M32</f>
        <v>54.603223</v>
      </c>
      <c r="N32" s="2">
        <f>DataSummaryAll!N32-DataSummary40011000!N32</f>
        <v>69.491776999999999</v>
      </c>
      <c r="O32" s="2">
        <f>DataSummaryAll!O32-DataSummary40011000!O32</f>
        <v>77.401797000000002</v>
      </c>
      <c r="P32" s="2">
        <f>DataSummaryAll!P32-DataSummary40011000!P32</f>
        <v>127.76749899999999</v>
      </c>
      <c r="Q32" s="2">
        <f>DataSummaryAll!Q32-DataSummary40011000!Q32</f>
        <v>174.08811</v>
      </c>
      <c r="R32" s="2">
        <f>DataSummaryAll!R32-DataSummary40011000!R32</f>
        <v>150.43946699999998</v>
      </c>
      <c r="S32" s="2">
        <f>DataSummaryAll!S32-DataSummary40011000!S32</f>
        <v>112.52550000000001</v>
      </c>
      <c r="T32" s="2">
        <f>DataSummaryAll!T32-DataSummary40011000!T32</f>
        <v>114.90828199999999</v>
      </c>
      <c r="U32" s="2">
        <f>DataSummaryAll!U32-DataSummary40011000!U32</f>
        <v>93.210550999999995</v>
      </c>
      <c r="V32" s="2">
        <f>DataSummaryAll!V32-DataSummary40011000!V32</f>
        <v>78.448762999999985</v>
      </c>
      <c r="W32" s="2">
        <f>DataSummaryAll!W32-DataSummary40011000!W32</f>
        <v>85.818979999999996</v>
      </c>
      <c r="X32" s="2">
        <f>DataSummaryAll!X32-DataSummary40011000!X32</f>
        <v>87.16613199999999</v>
      </c>
      <c r="Y32" s="2">
        <f>DataSummaryAll!Y32-DataSummary40011000!Y32</f>
        <v>52.916785000000004</v>
      </c>
      <c r="Z32" s="2">
        <f>DataSummaryAll!Z32-DataSummary40011000!Z32</f>
        <v>43.992153999999999</v>
      </c>
    </row>
    <row r="33" spans="1:26" x14ac:dyDescent="0.25">
      <c r="A33" s="2" t="str">
        <f>DataSummaryAll!$A33</f>
        <v>Viet Nam</v>
      </c>
      <c r="B33" s="2">
        <f>DataSummaryAll!B33-DataSummary40011000!B33</f>
        <v>0</v>
      </c>
      <c r="C33" s="2">
        <f>DataSummaryAll!C33-DataSummary40011000!C33</f>
        <v>0</v>
      </c>
      <c r="D33" s="2">
        <f>DataSummaryAll!D33-DataSummary40011000!D33</f>
        <v>0</v>
      </c>
      <c r="E33" s="2">
        <f>DataSummaryAll!E33-DataSummary40011000!E33</f>
        <v>0</v>
      </c>
      <c r="F33" s="2">
        <f>DataSummaryAll!F33-DataSummary40011000!F33</f>
        <v>159.21700000000001</v>
      </c>
      <c r="G33" s="2">
        <f>DataSummaryAll!G33-DataSummary40011000!G33</f>
        <v>162.44893599999997</v>
      </c>
      <c r="H33" s="2">
        <f>DataSummaryAll!H33-DataSummary40011000!H33</f>
        <v>255.46522699999997</v>
      </c>
      <c r="I33" s="2">
        <f>DataSummaryAll!I33-DataSummary40011000!I33</f>
        <v>365.53032000000002</v>
      </c>
      <c r="J33" s="2">
        <f>DataSummaryAll!J33-DataSummary40011000!J33</f>
        <v>347.61658199999999</v>
      </c>
      <c r="K33" s="2">
        <f>DataSummaryAll!K33-DataSummary40011000!K33</f>
        <v>660.07701999999995</v>
      </c>
      <c r="L33" s="2">
        <f>DataSummaryAll!L33-DataSummary40011000!L33</f>
        <v>1012.958109</v>
      </c>
      <c r="M33" s="2">
        <f>DataSummaryAll!M33-DataSummary40011000!M33</f>
        <v>1114.630852</v>
      </c>
      <c r="N33" s="2">
        <f>DataSummaryAll!N33-DataSummary40011000!N33</f>
        <v>1351.883908</v>
      </c>
      <c r="O33" s="2">
        <f>DataSummaryAll!O33-DataSummary40011000!O33</f>
        <v>962.63166200000001</v>
      </c>
      <c r="P33" s="2">
        <f>DataSummaryAll!P33-DataSummary40011000!P33</f>
        <v>1791.727625</v>
      </c>
      <c r="Q33" s="2">
        <f>DataSummaryAll!Q33-DataSummary40011000!Q33</f>
        <v>2615.4528679999999</v>
      </c>
      <c r="R33" s="2">
        <f>DataSummaryAll!R33-DataSummary40011000!R33</f>
        <v>2386.3317219999999</v>
      </c>
      <c r="S33" s="2">
        <f>DataSummaryAll!S33-DataSummary40011000!S33</f>
        <v>2289.732027</v>
      </c>
      <c r="T33" s="2">
        <f>DataSummaryAll!T33-DataSummary40011000!T33</f>
        <v>1584.30107</v>
      </c>
      <c r="U33" s="2">
        <f>DataSummaryAll!U33-DataSummary40011000!U33</f>
        <v>990.93476199999998</v>
      </c>
      <c r="V33" s="2">
        <f>DataSummaryAll!V33-DataSummary40011000!V33</f>
        <v>803.02640399999996</v>
      </c>
      <c r="W33" s="2">
        <f>DataSummaryAll!W33-DataSummary40011000!W33</f>
        <v>825.3894919999999</v>
      </c>
      <c r="X33" s="2">
        <f>DataSummaryAll!X33-DataSummary40011000!X33</f>
        <v>836.61526399999991</v>
      </c>
      <c r="Y33" s="2">
        <f>DataSummaryAll!Y33-DataSummary40011000!Y33</f>
        <v>851.25086799999985</v>
      </c>
      <c r="Z33" s="2">
        <f>DataSummaryAll!Z33-DataSummary40011000!Z33</f>
        <v>0</v>
      </c>
    </row>
    <row r="34" spans="1:26" x14ac:dyDescent="0.25">
      <c r="A34" s="2" t="str">
        <f>DataSummaryAll!$A34</f>
        <v>Rest of World</v>
      </c>
      <c r="B34" s="2">
        <f>DataSummaryAll!B34-DataSummary40011000!B34</f>
        <v>4.4845749999999995</v>
      </c>
      <c r="C34" s="2">
        <f>DataSummaryAll!C34-DataSummary40011000!C34</f>
        <v>18.851535000000002</v>
      </c>
      <c r="D34" s="2">
        <f>DataSummaryAll!D34-DataSummary40011000!D34</f>
        <v>9.1867419999999989</v>
      </c>
      <c r="E34" s="2">
        <f>DataSummaryAll!E34-DataSummary40011000!E34</f>
        <v>5.4290889999999994</v>
      </c>
      <c r="F34" s="2">
        <f>DataSummaryAll!F34-DataSummary40011000!F34</f>
        <v>4.2446719999999996</v>
      </c>
      <c r="G34" s="2">
        <f>DataSummaryAll!G34-DataSummary40011000!G34</f>
        <v>4.2490819999999996</v>
      </c>
      <c r="H34" s="2">
        <f>DataSummaryAll!H34-DataSummary40011000!H34</f>
        <v>3.8649539999999996</v>
      </c>
      <c r="I34" s="2">
        <f>DataSummaryAll!I34-DataSummary40011000!I34</f>
        <v>9.5459800000000001</v>
      </c>
      <c r="J34" s="2">
        <f>DataSummaryAll!J34-DataSummary40011000!J34</f>
        <v>12.217423</v>
      </c>
      <c r="K34" s="2">
        <f>DataSummaryAll!K34-DataSummary40011000!K34</f>
        <v>9.5261279999999999</v>
      </c>
      <c r="L34" s="2">
        <f>DataSummaryAll!L34-DataSummary40011000!L34</f>
        <v>13.269302</v>
      </c>
      <c r="M34" s="2">
        <f>DataSummaryAll!M34-DataSummary40011000!M34</f>
        <v>16.418624999999999</v>
      </c>
      <c r="N34" s="2">
        <f>DataSummaryAll!N34-DataSummary40011000!N34</f>
        <v>12.109014</v>
      </c>
      <c r="O34" s="2">
        <f>DataSummaryAll!O34-DataSummary40011000!O34</f>
        <v>11.408218</v>
      </c>
      <c r="P34" s="2">
        <f>DataSummaryAll!P34-DataSummary40011000!P34</f>
        <v>22.244095999999999</v>
      </c>
      <c r="Q34" s="2">
        <f>DataSummaryAll!Q34-DataSummary40011000!Q34</f>
        <v>35.181562999999997</v>
      </c>
      <c r="R34" s="2">
        <f>DataSummaryAll!R34-DataSummary40011000!R34</f>
        <v>38.117626199999997</v>
      </c>
      <c r="S34" s="2">
        <f>DataSummaryAll!S34-DataSummary40011000!S34</f>
        <v>41.896394999999998</v>
      </c>
      <c r="T34" s="2">
        <f>DataSummaryAll!T34-DataSummary40011000!T34</f>
        <v>21.482100999999997</v>
      </c>
      <c r="U34" s="2">
        <f>DataSummaryAll!U34-DataSummary40011000!U34</f>
        <v>33.670498000000002</v>
      </c>
      <c r="V34" s="2">
        <f>DataSummaryAll!V34-DataSummary40011000!V34</f>
        <v>13.973685</v>
      </c>
      <c r="W34" s="2">
        <f>DataSummaryAll!W34-DataSummary40011000!W34</f>
        <v>10.841939999999999</v>
      </c>
      <c r="X34" s="2">
        <f>DataSummaryAll!X34-DataSummary40011000!X34</f>
        <v>15.364664999999999</v>
      </c>
      <c r="Y34" s="2">
        <f>DataSummaryAll!Y34-DataSummary40011000!Y34</f>
        <v>31.716059999999999</v>
      </c>
      <c r="Z34" s="2">
        <f>DataSummaryAll!Z34-DataSummary40011000!Z34</f>
        <v>9.721978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61E9E-E152-4683-8093-F62410496266}">
  <dimension ref="A1:Z36"/>
  <sheetViews>
    <sheetView workbookViewId="0">
      <pane xSplit="1" ySplit="2" topLeftCell="E19" activePane="bottomRight" state="frozen"/>
      <selection activeCell="N9" sqref="N9"/>
      <selection pane="topRight" activeCell="N9" sqref="N9"/>
      <selection pane="bottomLeft" activeCell="N9" sqref="N9"/>
      <selection pane="bottomRight" activeCell="N9" sqref="N9"/>
    </sheetView>
  </sheetViews>
  <sheetFormatPr defaultRowHeight="12.5" x14ac:dyDescent="0.25"/>
  <cols>
    <col min="1" max="1" width="17.26953125" bestFit="1" customWidth="1"/>
    <col min="2" max="26" width="6.7265625" customWidth="1"/>
  </cols>
  <sheetData>
    <row r="1" spans="1:26" x14ac:dyDescent="0.25">
      <c r="B1" s="2">
        <f t="shared" ref="B1:Z1" si="0">SUM(B3:B34)</f>
        <v>7053.1327940000001</v>
      </c>
      <c r="C1" s="2">
        <f t="shared" si="0"/>
        <v>5240.5352629999998</v>
      </c>
      <c r="D1" s="2">
        <f t="shared" si="0"/>
        <v>3724.1579030000003</v>
      </c>
      <c r="E1" s="2">
        <f t="shared" si="0"/>
        <v>3122.3844099999992</v>
      </c>
      <c r="F1" s="2">
        <f t="shared" si="0"/>
        <v>3756.7935779999998</v>
      </c>
      <c r="G1" s="2">
        <f t="shared" si="0"/>
        <v>3207.4184109999997</v>
      </c>
      <c r="H1" s="2">
        <f t="shared" si="0"/>
        <v>4191.476756</v>
      </c>
      <c r="I1" s="2">
        <f t="shared" si="0"/>
        <v>6337.3258309999992</v>
      </c>
      <c r="J1" s="2">
        <f t="shared" si="0"/>
        <v>8363.6610600000022</v>
      </c>
      <c r="K1" s="2">
        <f t="shared" si="0"/>
        <v>9536.4171920000008</v>
      </c>
      <c r="L1" s="2">
        <f t="shared" si="0"/>
        <v>14582.233428</v>
      </c>
      <c r="M1" s="2">
        <f t="shared" si="0"/>
        <v>15604.392802999999</v>
      </c>
      <c r="N1" s="2">
        <f t="shared" si="0"/>
        <v>19093.146915999998</v>
      </c>
      <c r="O1" s="2">
        <f t="shared" si="0"/>
        <v>11276.731801000002</v>
      </c>
      <c r="P1" s="2">
        <f t="shared" si="0"/>
        <v>23158.218773999994</v>
      </c>
      <c r="Q1" s="2">
        <f t="shared" si="0"/>
        <v>36062.351527600011</v>
      </c>
      <c r="R1" s="2">
        <f t="shared" si="0"/>
        <v>24551.388981</v>
      </c>
      <c r="S1" s="2">
        <f t="shared" si="0"/>
        <v>22162.997742400003</v>
      </c>
      <c r="T1" s="2">
        <f t="shared" si="0"/>
        <v>15696.063839999999</v>
      </c>
      <c r="U1" s="2">
        <f t="shared" si="0"/>
        <v>12275.009526999998</v>
      </c>
      <c r="V1" s="2">
        <f t="shared" si="0"/>
        <v>11119.749237999997</v>
      </c>
      <c r="W1" s="2">
        <f t="shared" si="0"/>
        <v>15528.062436000002</v>
      </c>
      <c r="X1" s="2">
        <f t="shared" si="0"/>
        <v>12328.637721000003</v>
      </c>
      <c r="Y1" s="2">
        <f t="shared" si="0"/>
        <v>11736.858489</v>
      </c>
      <c r="Z1" s="2">
        <f t="shared" si="0"/>
        <v>252.17262199999999</v>
      </c>
    </row>
    <row r="2" spans="1:26" x14ac:dyDescent="0.25">
      <c r="B2">
        <f>SummaryAll!$A$3</f>
        <v>1996</v>
      </c>
      <c r="C2">
        <f>SummaryAll!$A$4</f>
        <v>1997</v>
      </c>
      <c r="D2">
        <f>SummaryAll!$A$5</f>
        <v>1998</v>
      </c>
      <c r="E2">
        <f>SummaryAll!$A$6</f>
        <v>1999</v>
      </c>
      <c r="F2">
        <f>SummaryAll!$A$7</f>
        <v>2000</v>
      </c>
      <c r="G2">
        <f>SummaryAll!$A$8</f>
        <v>2001</v>
      </c>
      <c r="H2">
        <f>SummaryAll!$A$9</f>
        <v>2002</v>
      </c>
      <c r="I2">
        <f>SummaryAll!$A$10</f>
        <v>2003</v>
      </c>
      <c r="J2">
        <f>0+(SummaryAll!$A$11)</f>
        <v>2004</v>
      </c>
      <c r="K2">
        <f>0+(SummaryAll!$A$12)</f>
        <v>2005</v>
      </c>
      <c r="L2">
        <f>SummaryAll!$A$13</f>
        <v>2006</v>
      </c>
      <c r="M2">
        <f>SummaryAll!$A$14</f>
        <v>2007</v>
      </c>
      <c r="N2">
        <f>SummaryAll!$A$15</f>
        <v>2008</v>
      </c>
      <c r="O2">
        <f>SummaryAll!$A$16</f>
        <v>2009</v>
      </c>
      <c r="P2">
        <f>SummaryAll!$A$17</f>
        <v>2010</v>
      </c>
      <c r="Q2">
        <f>SummaryAll!$A$18</f>
        <v>2011</v>
      </c>
      <c r="R2">
        <f>SummaryAll!$A$19</f>
        <v>2012</v>
      </c>
      <c r="S2">
        <f>SummaryAll!$A$20</f>
        <v>2013</v>
      </c>
      <c r="T2">
        <f>SummaryAll!$A$21</f>
        <v>2014</v>
      </c>
      <c r="U2">
        <f>SummaryAll!$A$22</f>
        <v>2015</v>
      </c>
      <c r="V2">
        <f>SummaryAll!$A$23</f>
        <v>2016</v>
      </c>
      <c r="W2">
        <f>SummaryAll!$A$24</f>
        <v>2017</v>
      </c>
      <c r="X2">
        <f>SummaryAll!$A$25</f>
        <v>2018</v>
      </c>
      <c r="Y2">
        <f>SummaryAll!$A$26</f>
        <v>2019</v>
      </c>
      <c r="Z2">
        <f>SummaryAll!$A$27</f>
        <v>2020</v>
      </c>
    </row>
    <row r="3" spans="1:26" x14ac:dyDescent="0.25">
      <c r="A3" s="2" t="str">
        <f>SummaryAll!$C$2</f>
        <v>EU-28</v>
      </c>
      <c r="B3" s="2">
        <f>SummaryAll!$C$3</f>
        <v>18.133069000000006</v>
      </c>
      <c r="C3" s="2">
        <f>SummaryAll!$C$4</f>
        <v>18.236964</v>
      </c>
      <c r="D3" s="2">
        <f>SummaryAll!$C$5</f>
        <v>18.504908999999984</v>
      </c>
      <c r="E3" s="2">
        <f>SummaryAll!$C$6</f>
        <v>15.456993000000011</v>
      </c>
      <c r="F3" s="2">
        <f>SummaryAll!$C$7</f>
        <v>15.11788</v>
      </c>
      <c r="G3" s="2">
        <f>SummaryAll!$C$8</f>
        <v>14.139481000000004</v>
      </c>
      <c r="H3" s="2">
        <f>SummaryAll!$C$9</f>
        <v>19.749127999999999</v>
      </c>
      <c r="I3" s="2">
        <f>SummaryAll!$C$10</f>
        <v>29.297099999999986</v>
      </c>
      <c r="J3" s="2">
        <f>SummaryAll!$C$11</f>
        <v>32.703164999999984</v>
      </c>
      <c r="K3" s="2">
        <f>SummaryAll!$C$12</f>
        <v>28.494326999999998</v>
      </c>
      <c r="L3" s="2">
        <f>SummaryAll!$C$13</f>
        <v>45.094619999999992</v>
      </c>
      <c r="M3" s="2">
        <f>SummaryAll!$C$14</f>
        <v>74.817898000000014</v>
      </c>
      <c r="N3" s="2">
        <f>SummaryAll!$C$15</f>
        <v>87.587930000000028</v>
      </c>
      <c r="O3" s="2">
        <f>SummaryAll!$C$16</f>
        <v>51.767634000000044</v>
      </c>
      <c r="P3" s="2">
        <f>SummaryAll!$C$17</f>
        <v>50.899673999999777</v>
      </c>
      <c r="Q3" s="2">
        <f>SummaryAll!$C$18</f>
        <v>55.802239999999983</v>
      </c>
      <c r="R3" s="2">
        <f>SummaryAll!$C$19</f>
        <v>49.570631000000049</v>
      </c>
      <c r="S3" s="2">
        <f>SummaryAll!$C$20</f>
        <v>54.003030000000081</v>
      </c>
      <c r="T3" s="2">
        <f>SummaryAll!$C$21</f>
        <v>40.879143999999997</v>
      </c>
      <c r="U3" s="2">
        <f>SummaryAll!$C$22</f>
        <v>32.214282999999909</v>
      </c>
      <c r="V3" s="2">
        <f>SummaryAll!$C$23</f>
        <v>28.319657000000007</v>
      </c>
      <c r="W3" s="2">
        <f>SummaryAll!$C$24</f>
        <v>47.886688999999933</v>
      </c>
      <c r="X3" s="2">
        <f>SummaryAll!$C$25</f>
        <v>38.481057000000078</v>
      </c>
      <c r="Y3" s="2">
        <f>SummaryAll!$C$26</f>
        <v>30.924721999999974</v>
      </c>
      <c r="Z3" s="2">
        <f>SummaryAll!$C$27</f>
        <v>20.144002</v>
      </c>
    </row>
    <row r="4" spans="1:26" x14ac:dyDescent="0.25">
      <c r="A4" t="str">
        <f>SummaryAll!$D$2</f>
        <v>China</v>
      </c>
      <c r="B4" s="2">
        <f>SummaryAll!$D$3</f>
        <v>41.743960000000001</v>
      </c>
      <c r="C4" s="2">
        <f>SummaryAll!$D$4</f>
        <v>47.929344</v>
      </c>
      <c r="D4" s="2">
        <f>SummaryAll!$D$5</f>
        <v>13.831244999999999</v>
      </c>
      <c r="E4" s="2">
        <f>SummaryAll!$D$6</f>
        <v>2.2101859999999998</v>
      </c>
      <c r="F4" s="2">
        <f>SummaryAll!$D$7</f>
        <v>0.27739900000000001</v>
      </c>
      <c r="G4" s="2">
        <f>SummaryAll!$D$8</f>
        <v>0.42183199999999998</v>
      </c>
      <c r="H4" s="2">
        <f>SummaryAll!$D$9</f>
        <v>0.86307899999999993</v>
      </c>
      <c r="I4" s="2">
        <f>SummaryAll!$D$10</f>
        <v>1.5713089999999998</v>
      </c>
      <c r="J4" s="2">
        <f>SummaryAll!$D$11</f>
        <v>0.81229699999999994</v>
      </c>
      <c r="K4" s="2">
        <f>SummaryAll!$D$12</f>
        <v>6.9195729999999998</v>
      </c>
      <c r="L4" s="2">
        <f>SummaryAll!$D$13</f>
        <v>7.8017919999999998</v>
      </c>
      <c r="M4" s="2">
        <f>SummaryAll!$D$14</f>
        <v>9.1561810000000001</v>
      </c>
      <c r="N4" s="2">
        <f>SummaryAll!$D$15</f>
        <v>8.6521629999999998</v>
      </c>
      <c r="O4" s="2">
        <f>SummaryAll!$D$16</f>
        <v>6.3051179999999993</v>
      </c>
      <c r="P4" s="2">
        <f>SummaryAll!$D$17</f>
        <v>80.055796999999998</v>
      </c>
      <c r="Q4" s="2">
        <f>SummaryAll!$D$18</f>
        <v>45.846640000000001</v>
      </c>
      <c r="R4" s="2">
        <f>SummaryAll!$D$19</f>
        <v>45.802152</v>
      </c>
      <c r="S4" s="2">
        <f>SummaryAll!$D$20</f>
        <v>34.890324999999997</v>
      </c>
      <c r="T4" s="2">
        <f>SummaryAll!$D$21</f>
        <v>35.948889999999999</v>
      </c>
      <c r="U4" s="2">
        <f>SummaryAll!$D$22</f>
        <v>9.2093419999999995</v>
      </c>
      <c r="V4" s="2">
        <f>SummaryAll!$D$23</f>
        <v>21.485976999999998</v>
      </c>
      <c r="W4" s="2">
        <f>SummaryAll!$D$24</f>
        <v>30.748118999999999</v>
      </c>
      <c r="X4" s="2">
        <f>SummaryAll!$D$25</f>
        <v>19.902435999999998</v>
      </c>
      <c r="Y4" s="2">
        <f>SummaryAll!$D$26</f>
        <v>21.759574999999998</v>
      </c>
      <c r="Z4" s="2">
        <f>SummaryAll!$D$27</f>
        <v>0</v>
      </c>
    </row>
    <row r="5" spans="1:26" x14ac:dyDescent="0.25">
      <c r="A5" t="str">
        <f>SummaryAll!$E$2</f>
        <v>Hong Kong</v>
      </c>
      <c r="B5" s="2">
        <f>SummaryAll!$E$3</f>
        <v>110.517141</v>
      </c>
      <c r="C5" s="2">
        <f>SummaryAll!$E$4</f>
        <v>84.889127000000002</v>
      </c>
      <c r="D5" s="2">
        <f>SummaryAll!$E$5</f>
        <v>63.830901999999995</v>
      </c>
      <c r="E5" s="2">
        <f>SummaryAll!$E$6</f>
        <v>43.731812999999995</v>
      </c>
      <c r="F5" s="2">
        <f>SummaryAll!$E$7</f>
        <v>30.990591999999999</v>
      </c>
      <c r="G5" s="2">
        <f>SummaryAll!$E$8</f>
        <v>18.598682</v>
      </c>
      <c r="H5" s="2">
        <f>SummaryAll!$E$9</f>
        <v>25.064574999999998</v>
      </c>
      <c r="I5" s="2">
        <f>SummaryAll!$E$10</f>
        <v>27.156865</v>
      </c>
      <c r="J5" s="2">
        <f>SummaryAll!$E$11</f>
        <v>30.120272</v>
      </c>
      <c r="K5" s="2">
        <f>SummaryAll!$E$12</f>
        <v>33.994898999999997</v>
      </c>
      <c r="L5" s="2">
        <f>SummaryAll!$E$13</f>
        <v>42.900214999999996</v>
      </c>
      <c r="M5" s="2">
        <f>SummaryAll!$E$14</f>
        <v>33.979852999999999</v>
      </c>
      <c r="N5" s="2">
        <f>SummaryAll!$E$15</f>
        <v>37.592661</v>
      </c>
      <c r="O5" s="2">
        <f>SummaryAll!$E$16</f>
        <v>18.584533</v>
      </c>
      <c r="P5" s="2">
        <f>SummaryAll!$E$17</f>
        <v>28.111166999999998</v>
      </c>
      <c r="Q5" s="2">
        <f>SummaryAll!$E$18</f>
        <v>27.358642</v>
      </c>
      <c r="R5" s="2">
        <f>SummaryAll!$E$19</f>
        <v>17.627334999999999</v>
      </c>
      <c r="S5" s="2">
        <f>SummaryAll!$E$20</f>
        <v>14.009214</v>
      </c>
      <c r="T5" s="2">
        <f>SummaryAll!$E$21</f>
        <v>10.508697999999999</v>
      </c>
      <c r="U5" s="2">
        <f>SummaryAll!$E$22</f>
        <v>12.18277</v>
      </c>
      <c r="V5" s="2">
        <f>SummaryAll!$E$23</f>
        <v>9.6143699999999992</v>
      </c>
      <c r="W5" s="2">
        <f>SummaryAll!$E$24</f>
        <v>8.5677089999999989</v>
      </c>
      <c r="X5" s="2">
        <f>SummaryAll!$E$25</f>
        <v>6.2396019999999996</v>
      </c>
      <c r="Y5" s="2">
        <f>SummaryAll!$E$26</f>
        <v>3.881818</v>
      </c>
      <c r="Z5" s="2">
        <f>SummaryAll!$E$27</f>
        <v>0</v>
      </c>
    </row>
    <row r="6" spans="1:26" x14ac:dyDescent="0.25">
      <c r="A6" t="str">
        <f>SummaryAll!$F$2</f>
        <v>Australia</v>
      </c>
      <c r="B6" s="2">
        <f>SummaryAll!$F$3</f>
        <v>0.33734700000000001</v>
      </c>
      <c r="C6" s="2">
        <f>SummaryAll!$F$4</f>
        <v>0.44011899999999998</v>
      </c>
      <c r="D6" s="2">
        <f>SummaryAll!$F$5</f>
        <v>0.26522999999999997</v>
      </c>
      <c r="E6" s="2">
        <f>SummaryAll!$F$6</f>
        <v>1.2209859999999999</v>
      </c>
      <c r="F6" s="2">
        <f>SummaryAll!$F$7</f>
        <v>2.040781</v>
      </c>
      <c r="G6" s="2">
        <f>SummaryAll!$F$8</f>
        <v>2.9112629999999999</v>
      </c>
      <c r="H6" s="2">
        <f>SummaryAll!$F$9</f>
        <v>2.8709560000000001</v>
      </c>
      <c r="I6" s="2">
        <f>SummaryAll!$F$10</f>
        <v>3.1706779999999997</v>
      </c>
      <c r="J6" s="2">
        <f>SummaryAll!$F$11</f>
        <v>0.89184299999999994</v>
      </c>
      <c r="K6" s="2">
        <f>SummaryAll!$F$12</f>
        <v>0.83859899999999998</v>
      </c>
      <c r="L6" s="2">
        <f>SummaryAll!$F$13</f>
        <v>0.70128400000000002</v>
      </c>
      <c r="M6" s="2">
        <f>SummaryAll!$F$14</f>
        <v>0.71177499999999994</v>
      </c>
      <c r="N6" s="2">
        <f>SummaryAll!$F$15</f>
        <v>1.4938749999999998</v>
      </c>
      <c r="O6" s="2">
        <f>SummaryAll!$F$16</f>
        <v>1.6945569999999999</v>
      </c>
      <c r="P6" s="2">
        <f>SummaryAll!$F$17</f>
        <v>2.0251869999999998</v>
      </c>
      <c r="Q6" s="2">
        <f>SummaryAll!$F$18</f>
        <v>3.9935679999999998</v>
      </c>
      <c r="R6" s="2">
        <f>SummaryAll!$F$19</f>
        <v>4.8486719999999996</v>
      </c>
      <c r="S6" s="2">
        <f>SummaryAll!$F$20</f>
        <v>3.6018859999999999</v>
      </c>
      <c r="T6" s="2">
        <f>SummaryAll!$F$21</f>
        <v>3.1788599999999998</v>
      </c>
      <c r="U6" s="2">
        <f>SummaryAll!$F$22</f>
        <v>3.06006</v>
      </c>
      <c r="V6" s="2">
        <f>SummaryAll!$F$23</f>
        <v>1.0570889999999999</v>
      </c>
      <c r="W6" s="2">
        <f>SummaryAll!$F$24</f>
        <v>0.496948</v>
      </c>
      <c r="X6" s="2">
        <f>SummaryAll!$F$25</f>
        <v>0.79329399999999994</v>
      </c>
      <c r="Y6" s="2">
        <f>SummaryAll!$F$26</f>
        <v>0.99047499999999999</v>
      </c>
      <c r="Z6" s="2">
        <f>SummaryAll!$F$27</f>
        <v>0</v>
      </c>
    </row>
    <row r="7" spans="1:26" x14ac:dyDescent="0.25">
      <c r="A7" t="str">
        <f>SummaryAll!$G$2</f>
        <v>Brazil</v>
      </c>
      <c r="B7" s="2">
        <f>SummaryAll!$G$3</f>
        <v>1.5165999999999999E-2</v>
      </c>
      <c r="C7" s="2">
        <f>SummaryAll!$G$4</f>
        <v>3.2819999999999998E-3</v>
      </c>
      <c r="D7" s="2">
        <f>SummaryAll!$G$5</f>
        <v>4.5853999999999999E-2</v>
      </c>
      <c r="E7" s="2">
        <f>SummaryAll!$G$6</f>
        <v>0.180033</v>
      </c>
      <c r="F7" s="2">
        <f>SummaryAll!$G$7</f>
        <v>0.319741</v>
      </c>
      <c r="G7" s="2">
        <f>SummaryAll!$G$8</f>
        <v>8.0222000000000002E-2</v>
      </c>
      <c r="H7" s="2">
        <f>SummaryAll!$G$9</f>
        <v>0.26905200000000001</v>
      </c>
      <c r="I7" s="2">
        <f>SummaryAll!$G$10</f>
        <v>0.33254099999999998</v>
      </c>
      <c r="J7" s="2">
        <f>SummaryAll!$G$11</f>
        <v>0.48000099999999996</v>
      </c>
      <c r="K7" s="2">
        <f>SummaryAll!$G$12</f>
        <v>0.32592399999999999</v>
      </c>
      <c r="L7" s="2">
        <f>SummaryAll!$G$13</f>
        <v>0.54623900000000003</v>
      </c>
      <c r="M7" s="2">
        <f>SummaryAll!$G$14</f>
        <v>2.7582879999999999</v>
      </c>
      <c r="N7" s="2">
        <f>SummaryAll!$G$15</f>
        <v>1.8547749999999998</v>
      </c>
      <c r="O7" s="2">
        <f>SummaryAll!$G$16</f>
        <v>3.8300779999999999</v>
      </c>
      <c r="P7" s="2">
        <f>SummaryAll!$G$17</f>
        <v>29.542881999999999</v>
      </c>
      <c r="Q7" s="2">
        <f>SummaryAll!$G$18</f>
        <v>52.648280999999997</v>
      </c>
      <c r="R7" s="2">
        <f>SummaryAll!$G$19</f>
        <v>48.585149999999999</v>
      </c>
      <c r="S7" s="2">
        <f>SummaryAll!$G$20</f>
        <v>7.871245</v>
      </c>
      <c r="T7" s="2">
        <f>SummaryAll!$G$21</f>
        <v>3.9117669999999998</v>
      </c>
      <c r="U7" s="2">
        <f>SummaryAll!$G$22</f>
        <v>6.4765679999999994</v>
      </c>
      <c r="V7" s="2">
        <f>SummaryAll!$G$23</f>
        <v>4.208564</v>
      </c>
      <c r="W7" s="2">
        <f>SummaryAll!$G$24</f>
        <v>5.9483160000000002</v>
      </c>
      <c r="X7" s="2">
        <f>SummaryAll!$G$25</f>
        <v>1.620673</v>
      </c>
      <c r="Y7" s="2">
        <f>SummaryAll!$G$26</f>
        <v>1.6098709999999998</v>
      </c>
      <c r="Z7" s="2">
        <f>SummaryAll!$G$27</f>
        <v>0</v>
      </c>
    </row>
    <row r="8" spans="1:26" x14ac:dyDescent="0.25">
      <c r="A8" t="str">
        <f>SummaryAll!$H$2</f>
        <v>Cambodia</v>
      </c>
      <c r="B8" s="2">
        <f>SummaryAll!$H$3</f>
        <v>0</v>
      </c>
      <c r="C8" s="2">
        <f>SummaryAll!$H$4</f>
        <v>0</v>
      </c>
      <c r="D8" s="2">
        <f>SummaryAll!$H$5</f>
        <v>0</v>
      </c>
      <c r="E8" s="2">
        <f>SummaryAll!$H$6</f>
        <v>0</v>
      </c>
      <c r="F8" s="2">
        <f>SummaryAll!$H$7</f>
        <v>7.6310039999999999</v>
      </c>
      <c r="G8" s="2">
        <f>SummaryAll!$H$8</f>
        <v>18.458244000000001</v>
      </c>
      <c r="H8" s="2">
        <f>SummaryAll!$H$9</f>
        <v>28.308412999999998</v>
      </c>
      <c r="I8" s="2">
        <f>SummaryAll!$H$10</f>
        <v>33.628172999999997</v>
      </c>
      <c r="J8" s="2">
        <f>SummaryAll!$H$11</f>
        <v>36.934086000000001</v>
      </c>
      <c r="K8" s="2">
        <f>SummaryAll!$H$12</f>
        <v>34.769126</v>
      </c>
      <c r="L8" s="2">
        <f>SummaryAll!$H$13</f>
        <v>43.124209999999998</v>
      </c>
      <c r="M8" s="2">
        <f>SummaryAll!$H$14</f>
        <v>40.683853999999997</v>
      </c>
      <c r="N8" s="2">
        <f>SummaryAll!$H$15</f>
        <v>31.121648999999998</v>
      </c>
      <c r="O8" s="2">
        <f>SummaryAll!$H$16</f>
        <v>48.634934999999999</v>
      </c>
      <c r="P8" s="2">
        <f>SummaryAll!$H$17</f>
        <v>82.696258999999998</v>
      </c>
      <c r="Q8" s="2">
        <f>SummaryAll!$H$18</f>
        <v>190.811216</v>
      </c>
      <c r="R8" s="2">
        <f>SummaryAll!$H$19</f>
        <v>166.540437</v>
      </c>
      <c r="S8" s="2">
        <f>SummaryAll!$H$20</f>
        <v>171.002882</v>
      </c>
      <c r="T8" s="2">
        <f>SummaryAll!$H$21</f>
        <v>142.13932199999999</v>
      </c>
      <c r="U8" s="2">
        <f>SummaryAll!$H$22</f>
        <v>161.497174</v>
      </c>
      <c r="V8" s="2">
        <f>SummaryAll!$H$23</f>
        <v>163.32773899999998</v>
      </c>
      <c r="W8" s="2">
        <f>SummaryAll!$H$24</f>
        <v>251.10765899999998</v>
      </c>
      <c r="X8" s="2">
        <f>SummaryAll!$H$25</f>
        <v>218.065787</v>
      </c>
      <c r="Y8" s="2">
        <f>SummaryAll!$H$26</f>
        <v>219.71345599999998</v>
      </c>
      <c r="Z8" s="2">
        <f>SummaryAll!$H$27</f>
        <v>0</v>
      </c>
    </row>
    <row r="9" spans="1:26" x14ac:dyDescent="0.25">
      <c r="A9" t="str">
        <f>SummaryAll!$I$2</f>
        <v>Cameroon</v>
      </c>
      <c r="B9" s="2">
        <f>SummaryAll!$I$3</f>
        <v>78.034818999999999</v>
      </c>
      <c r="C9" s="2">
        <f>SummaryAll!$I$4</f>
        <v>40.350082</v>
      </c>
      <c r="D9" s="2">
        <f>SummaryAll!$I$5</f>
        <v>0</v>
      </c>
      <c r="E9" s="2">
        <f>SummaryAll!$I$6</f>
        <v>0</v>
      </c>
      <c r="F9" s="2">
        <f>SummaryAll!$I$7</f>
        <v>20.003432999999998</v>
      </c>
      <c r="G9" s="2">
        <f>SummaryAll!$I$8</f>
        <v>19.814824999999999</v>
      </c>
      <c r="H9" s="2">
        <f>SummaryAll!$I$9</f>
        <v>23.110616999999998</v>
      </c>
      <c r="I9" s="2">
        <f>SummaryAll!$I$10</f>
        <v>32.471398000000001</v>
      </c>
      <c r="J9" s="2">
        <f>SummaryAll!$I$11</f>
        <v>42.46705</v>
      </c>
      <c r="K9" s="2">
        <f>SummaryAll!$I$12</f>
        <v>44.448063999999995</v>
      </c>
      <c r="L9" s="2">
        <f>SummaryAll!$I$13</f>
        <v>65.281723</v>
      </c>
      <c r="M9" s="2">
        <f>SummaryAll!$I$14</f>
        <v>59.684184999999999</v>
      </c>
      <c r="N9" s="2">
        <f>SummaryAll!$I$15</f>
        <v>65.647931999999997</v>
      </c>
      <c r="O9" s="2">
        <f>SummaryAll!$I$16</f>
        <v>56.905512999999999</v>
      </c>
      <c r="P9" s="2">
        <f>SummaryAll!$I$17</f>
        <v>95.589238999999992</v>
      </c>
      <c r="Q9" s="2">
        <f>SummaryAll!$I$18</f>
        <v>131.270534</v>
      </c>
      <c r="R9" s="2">
        <f>SummaryAll!$I$19</f>
        <v>121.522019</v>
      </c>
      <c r="S9" s="2">
        <f>SummaryAll!$I$20</f>
        <v>122.18079399999999</v>
      </c>
      <c r="T9" s="2">
        <f>SummaryAll!$I$21</f>
        <v>91.838251</v>
      </c>
      <c r="U9" s="2">
        <f>SummaryAll!$I$22</f>
        <v>61.042626999999996</v>
      </c>
      <c r="V9" s="2">
        <f>SummaryAll!$I$23</f>
        <v>49.623148999999998</v>
      </c>
      <c r="W9" s="2">
        <f>SummaryAll!$I$24</f>
        <v>67.856957999999992</v>
      </c>
      <c r="X9" s="2">
        <f>SummaryAll!$I$25</f>
        <v>0</v>
      </c>
      <c r="Y9" s="2">
        <f>SummaryAll!$I$26</f>
        <v>0</v>
      </c>
      <c r="Z9" s="2">
        <f>SummaryAll!$I$27</f>
        <v>0</v>
      </c>
    </row>
    <row r="10" spans="1:26" x14ac:dyDescent="0.25">
      <c r="A10" t="str">
        <f>SummaryAll!$J$2</f>
        <v>Canada</v>
      </c>
      <c r="B10" s="2">
        <f>SummaryAll!$J$3</f>
        <v>1.1645049999999999</v>
      </c>
      <c r="C10" s="2">
        <f>SummaryAll!$J$4</f>
        <v>6.8957289999999993</v>
      </c>
      <c r="D10" s="2">
        <f>SummaryAll!$J$5</f>
        <v>17.391026999999998</v>
      </c>
      <c r="E10" s="2">
        <f>SummaryAll!$J$6</f>
        <v>2.6023860000000001</v>
      </c>
      <c r="F10" s="2">
        <f>SummaryAll!$J$7</f>
        <v>2.8199669999999997</v>
      </c>
      <c r="G10" s="2">
        <f>SummaryAll!$J$8</f>
        <v>6.5057739999999997</v>
      </c>
      <c r="H10" s="2">
        <f>SummaryAll!$J$9</f>
        <v>4.2462419999999996</v>
      </c>
      <c r="I10" s="2">
        <f>SummaryAll!$J$10</f>
        <v>7.642798</v>
      </c>
      <c r="J10" s="2">
        <f>SummaryAll!$J$11</f>
        <v>11.374341999999999</v>
      </c>
      <c r="K10" s="2">
        <f>SummaryAll!$J$12</f>
        <v>6.2459479999999994</v>
      </c>
      <c r="L10" s="2">
        <f>SummaryAll!$J$13</f>
        <v>7.0295689999999995</v>
      </c>
      <c r="M10" s="2">
        <f>SummaryAll!$J$14</f>
        <v>13.335998999999999</v>
      </c>
      <c r="N10" s="2">
        <f>SummaryAll!$J$15</f>
        <v>10.71974</v>
      </c>
      <c r="O10" s="2">
        <f>SummaryAll!$J$16</f>
        <v>7.5149699999999999</v>
      </c>
      <c r="P10" s="2">
        <f>SummaryAll!$J$17</f>
        <v>14.350522</v>
      </c>
      <c r="Q10" s="2">
        <f>SummaryAll!$J$18</f>
        <v>19.010306</v>
      </c>
      <c r="R10" s="2">
        <f>SummaryAll!$J$19</f>
        <v>20.831578</v>
      </c>
      <c r="S10" s="2">
        <f>SummaryAll!$J$20</f>
        <v>17.430689000000001</v>
      </c>
      <c r="T10" s="2">
        <f>SummaryAll!$J$21</f>
        <v>6.6859299999999999</v>
      </c>
      <c r="U10" s="2">
        <f>SummaryAll!$J$22</f>
        <v>8.1291669999999989</v>
      </c>
      <c r="V10" s="2">
        <f>SummaryAll!$J$23</f>
        <v>4.4459359999999997</v>
      </c>
      <c r="W10" s="2">
        <f>SummaryAll!$J$24</f>
        <v>3.9521919999999997</v>
      </c>
      <c r="X10" s="2">
        <f>SummaryAll!$J$25</f>
        <v>3.9144619999999999</v>
      </c>
      <c r="Y10" s="2">
        <f>SummaryAll!$J$26</f>
        <v>4.1545059999999996</v>
      </c>
      <c r="Z10" s="2">
        <f>SummaryAll!$J$27</f>
        <v>0</v>
      </c>
    </row>
    <row r="11" spans="1:26" x14ac:dyDescent="0.25">
      <c r="A11" t="str">
        <f>SummaryAll!$K$2</f>
        <v>Côte d'Ivoire</v>
      </c>
      <c r="B11" s="2">
        <f>SummaryAll!$K$3</f>
        <v>115.71555099999999</v>
      </c>
      <c r="C11" s="2">
        <f>SummaryAll!$K$4</f>
        <v>100.608795</v>
      </c>
      <c r="D11" s="2">
        <f>SummaryAll!$K$5</f>
        <v>75.301042999999993</v>
      </c>
      <c r="E11" s="2">
        <f>SummaryAll!$K$6</f>
        <v>67.807053999999994</v>
      </c>
      <c r="F11" s="2">
        <f>SummaryAll!$K$7</f>
        <v>78.039869999999993</v>
      </c>
      <c r="G11" s="2">
        <f>SummaryAll!$K$8</f>
        <v>69.767669999999995</v>
      </c>
      <c r="H11" s="2">
        <f>SummaryAll!$K$9</f>
        <v>86.154510999999999</v>
      </c>
      <c r="I11" s="2">
        <f>SummaryAll!$K$10</f>
        <v>111.06516599999999</v>
      </c>
      <c r="J11" s="2">
        <f>SummaryAll!$K$11</f>
        <v>164.49113399999999</v>
      </c>
      <c r="K11" s="2">
        <f>SummaryAll!$K$12</f>
        <v>199.668971</v>
      </c>
      <c r="L11" s="2">
        <f>SummaryAll!$K$13</f>
        <v>315.35802000000001</v>
      </c>
      <c r="M11" s="2">
        <f>SummaryAll!$K$14</f>
        <v>359.92629699999998</v>
      </c>
      <c r="N11" s="2">
        <f>SummaryAll!$K$15</f>
        <v>498.136798</v>
      </c>
      <c r="O11" s="2">
        <f>SummaryAll!$K$16</f>
        <v>344.75785300000001</v>
      </c>
      <c r="P11" s="2">
        <f>SummaryAll!$K$17</f>
        <v>680.42728999999997</v>
      </c>
      <c r="Q11" s="2">
        <f>SummaryAll!$K$18</f>
        <v>1136.396759</v>
      </c>
      <c r="R11" s="2">
        <f>SummaryAll!$K$19</f>
        <v>808.58284199999991</v>
      </c>
      <c r="S11" s="2">
        <f>SummaryAll!$K$20</f>
        <v>759.55540599999995</v>
      </c>
      <c r="T11" s="2">
        <f>SummaryAll!$K$21</f>
        <v>602.69341499999996</v>
      </c>
      <c r="U11" s="2">
        <f>SummaryAll!$K$22</f>
        <v>501.54275199999995</v>
      </c>
      <c r="V11" s="2">
        <f>SummaryAll!$K$23</f>
        <v>549.50724400000001</v>
      </c>
      <c r="W11" s="2">
        <f>SummaryAll!$K$24</f>
        <v>832.09676000000002</v>
      </c>
      <c r="X11" s="2">
        <f>SummaryAll!$K$25</f>
        <v>755.34724099999994</v>
      </c>
      <c r="Y11" s="2">
        <f>SummaryAll!$K$26</f>
        <v>906.37750899999992</v>
      </c>
      <c r="Z11" s="2">
        <f>SummaryAll!$K$27</f>
        <v>0</v>
      </c>
    </row>
    <row r="12" spans="1:26" x14ac:dyDescent="0.25">
      <c r="A12" t="str">
        <f>SummaryAll!$L$2</f>
        <v>Gabon</v>
      </c>
      <c r="B12" s="2">
        <f>SummaryAll!$L$3</f>
        <v>9.6339790000000001</v>
      </c>
      <c r="C12" s="2">
        <f>SummaryAll!$L$4</f>
        <v>8.7196160000000003</v>
      </c>
      <c r="D12" s="2">
        <f>SummaryAll!$L$5</f>
        <v>6.8483499999999999</v>
      </c>
      <c r="E12" s="2">
        <f>SummaryAll!$L$6</f>
        <v>3.1182349999999999</v>
      </c>
      <c r="F12" s="2">
        <f>SummaryAll!$L$7</f>
        <v>1.2671589999999999</v>
      </c>
      <c r="G12" s="2">
        <f>SummaryAll!$L$8</f>
        <v>2.1122049999999999</v>
      </c>
      <c r="H12" s="2">
        <f>SummaryAll!$L$9</f>
        <v>0.18981699999999999</v>
      </c>
      <c r="I12" s="2">
        <f>SummaryAll!$L$10</f>
        <v>0.71026599999999995</v>
      </c>
      <c r="J12" s="2">
        <f>SummaryAll!$L$11</f>
        <v>1.730143</v>
      </c>
      <c r="K12" s="2">
        <f>SummaryAll!$L$12</f>
        <v>10.383889999999999</v>
      </c>
      <c r="L12" s="2">
        <f>SummaryAll!$L$13</f>
        <v>21.748272</v>
      </c>
      <c r="M12" s="2">
        <f>SummaryAll!$L$14</f>
        <v>27.600314999999998</v>
      </c>
      <c r="N12" s="2">
        <f>SummaryAll!$L$15</f>
        <v>55.446191999999996</v>
      </c>
      <c r="O12" s="2">
        <f>SummaryAll!$L$16</f>
        <v>28.191656999999999</v>
      </c>
      <c r="P12" s="2">
        <f>SummaryAll!$L$17</f>
        <v>0</v>
      </c>
      <c r="Q12" s="2">
        <f>SummaryAll!$L$18</f>
        <v>0</v>
      </c>
      <c r="R12" s="2">
        <f>SummaryAll!$L$19</f>
        <v>0</v>
      </c>
      <c r="S12" s="2">
        <f>SummaryAll!$L$20</f>
        <v>0</v>
      </c>
      <c r="T12" s="2">
        <f>SummaryAll!$L$21</f>
        <v>0</v>
      </c>
      <c r="U12" s="2">
        <f>SummaryAll!$L$22</f>
        <v>0</v>
      </c>
      <c r="V12" s="2">
        <f>SummaryAll!$L$23</f>
        <v>0</v>
      </c>
      <c r="W12" s="2">
        <f>SummaryAll!$L$24</f>
        <v>0</v>
      </c>
      <c r="X12" s="2">
        <f>SummaryAll!$L$25</f>
        <v>0</v>
      </c>
      <c r="Y12" s="2">
        <f>SummaryAll!$L$26</f>
        <v>0</v>
      </c>
      <c r="Z12" s="2">
        <f>SummaryAll!$L$27</f>
        <v>0</v>
      </c>
    </row>
    <row r="13" spans="1:26" x14ac:dyDescent="0.25">
      <c r="A13" t="str">
        <f>SummaryAll!$M$2</f>
        <v>Ghana</v>
      </c>
      <c r="B13" s="2">
        <f>SummaryAll!$M$3</f>
        <v>24.323376999999997</v>
      </c>
      <c r="C13" s="2">
        <f>SummaryAll!$M$4</f>
        <v>8.7920979999999993</v>
      </c>
      <c r="D13" s="2">
        <f>SummaryAll!$M$5</f>
        <v>4.6393209999999998</v>
      </c>
      <c r="E13" s="2">
        <f>SummaryAll!$M$6</f>
        <v>6.8252869999999994</v>
      </c>
      <c r="F13" s="2">
        <f>SummaryAll!$M$7</f>
        <v>4.9013799999999996</v>
      </c>
      <c r="G13" s="2">
        <f>SummaryAll!$M$8</f>
        <v>4.2207569999999999</v>
      </c>
      <c r="H13" s="2">
        <f>SummaryAll!$M$9</f>
        <v>0</v>
      </c>
      <c r="I13" s="2">
        <f>SummaryAll!$M$10</f>
        <v>8.9515309999999992</v>
      </c>
      <c r="J13" s="2">
        <f>SummaryAll!$M$11</f>
        <v>0</v>
      </c>
      <c r="K13" s="2">
        <f>SummaryAll!$M$12</f>
        <v>14.104151</v>
      </c>
      <c r="L13" s="2">
        <f>SummaryAll!$M$13</f>
        <v>12.160432999999999</v>
      </c>
      <c r="M13" s="2">
        <f>SummaryAll!$M$14</f>
        <v>17.718506999999999</v>
      </c>
      <c r="N13" s="2">
        <f>SummaryAll!$M$15</f>
        <v>22.422385999999999</v>
      </c>
      <c r="O13" s="2">
        <f>SummaryAll!$M$16</f>
        <v>19.770989</v>
      </c>
      <c r="P13" s="2">
        <f>SummaryAll!$M$17</f>
        <v>27.237289999999998</v>
      </c>
      <c r="Q13" s="2">
        <f>SummaryAll!$M$18</f>
        <v>138.53917899999999</v>
      </c>
      <c r="R13" s="2">
        <f>SummaryAll!$M$19</f>
        <v>46.958224999999999</v>
      </c>
      <c r="S13" s="2">
        <f>SummaryAll!$M$20</f>
        <v>41.258499999999998</v>
      </c>
      <c r="T13" s="2">
        <f>SummaryAll!$M$21</f>
        <v>0</v>
      </c>
      <c r="U13" s="2">
        <f>SummaryAll!$M$22</f>
        <v>0</v>
      </c>
      <c r="V13" s="2">
        <f>SummaryAll!$M$23</f>
        <v>43.799484</v>
      </c>
      <c r="W13" s="2">
        <f>SummaryAll!$M$24</f>
        <v>75.784514999999999</v>
      </c>
      <c r="X13" s="2">
        <f>SummaryAll!$M$25</f>
        <v>58.594058999999994</v>
      </c>
      <c r="Y13" s="2">
        <f>SummaryAll!$M$26</f>
        <v>65.548969999999997</v>
      </c>
      <c r="Z13" s="2">
        <f>SummaryAll!$M$27</f>
        <v>0</v>
      </c>
    </row>
    <row r="14" spans="1:26" x14ac:dyDescent="0.25">
      <c r="A14" t="str">
        <f>SummaryAll!$N$2</f>
        <v>Guatemala</v>
      </c>
      <c r="B14" s="2">
        <f>SummaryAll!$N$3</f>
        <v>48.271063999999996</v>
      </c>
      <c r="C14" s="2">
        <f>SummaryAll!$N$4</f>
        <v>38.298347999999997</v>
      </c>
      <c r="D14" s="2">
        <f>SummaryAll!$N$5</f>
        <v>27.165205</v>
      </c>
      <c r="E14" s="2">
        <f>SummaryAll!$N$6</f>
        <v>25.526180999999998</v>
      </c>
      <c r="F14" s="2">
        <f>SummaryAll!$N$7</f>
        <v>28.258661</v>
      </c>
      <c r="G14" s="2">
        <f>SummaryAll!$N$8</f>
        <v>25.090112999999999</v>
      </c>
      <c r="H14" s="2">
        <f>SummaryAll!$N$9</f>
        <v>0</v>
      </c>
      <c r="I14" s="2">
        <f>SummaryAll!$N$10</f>
        <v>36.658755999999997</v>
      </c>
      <c r="J14" s="2">
        <f>SummaryAll!$N$11</f>
        <v>58.736593999999997</v>
      </c>
      <c r="K14" s="2">
        <f>SummaryAll!$N$12</f>
        <v>81.349429000000001</v>
      </c>
      <c r="L14" s="2">
        <f>SummaryAll!$N$13</f>
        <v>93.710712000000001</v>
      </c>
      <c r="M14" s="2">
        <f>SummaryAll!$N$14</f>
        <v>152.942958</v>
      </c>
      <c r="N14" s="2">
        <f>SummaryAll!$N$15</f>
        <v>200.47871999999998</v>
      </c>
      <c r="O14" s="2">
        <f>SummaryAll!$N$16</f>
        <v>136.23666299999999</v>
      </c>
      <c r="P14" s="2">
        <f>SummaryAll!$N$17</f>
        <v>236.750404</v>
      </c>
      <c r="Q14" s="2">
        <f>SummaryAll!$N$18</f>
        <v>396.51434699999999</v>
      </c>
      <c r="R14" s="2">
        <f>SummaryAll!$N$19</f>
        <v>294.19077899999996</v>
      </c>
      <c r="S14" s="2">
        <f>SummaryAll!$N$20</f>
        <v>238.84295899999998</v>
      </c>
      <c r="T14" s="2">
        <f>SummaryAll!$N$21</f>
        <v>182.318805</v>
      </c>
      <c r="U14" s="2">
        <f>SummaryAll!$N$22</f>
        <v>138.13378799999998</v>
      </c>
      <c r="V14" s="2">
        <f>SummaryAll!$N$23</f>
        <v>120.48683299999999</v>
      </c>
      <c r="W14" s="2">
        <f>SummaryAll!$N$24</f>
        <v>176.049903</v>
      </c>
      <c r="X14" s="2">
        <f>SummaryAll!$N$25</f>
        <v>93.106175999999991</v>
      </c>
      <c r="Y14" s="2">
        <f>SummaryAll!$N$26</f>
        <v>145.11693700000001</v>
      </c>
      <c r="Z14" s="2">
        <f>SummaryAll!$N$27</f>
        <v>146.303596</v>
      </c>
    </row>
    <row r="15" spans="1:26" x14ac:dyDescent="0.25">
      <c r="A15" t="str">
        <f>SummaryAll!$O$2</f>
        <v>Guinea</v>
      </c>
      <c r="B15" s="2">
        <f>SummaryAll!$O$3</f>
        <v>0</v>
      </c>
      <c r="C15" s="2">
        <f>SummaryAll!$O$4</f>
        <v>0</v>
      </c>
      <c r="D15" s="2">
        <f>SummaryAll!$O$5</f>
        <v>0</v>
      </c>
      <c r="E15" s="2">
        <f>SummaryAll!$O$6</f>
        <v>0</v>
      </c>
      <c r="F15" s="2">
        <f>SummaryAll!$O$7</f>
        <v>7.2459999999999998E-3</v>
      </c>
      <c r="G15" s="2">
        <f>SummaryAll!$O$8</f>
        <v>0</v>
      </c>
      <c r="H15" s="2">
        <f>SummaryAll!$O$9</f>
        <v>2.3023759999999998</v>
      </c>
      <c r="I15" s="2">
        <f>SummaryAll!$O$10</f>
        <v>0</v>
      </c>
      <c r="J15" s="2">
        <f>SummaryAll!$O$11</f>
        <v>9.716804999999999</v>
      </c>
      <c r="K15" s="2">
        <f>SummaryAll!$O$12</f>
        <v>13.439475</v>
      </c>
      <c r="L15" s="2">
        <f>SummaryAll!$O$13</f>
        <v>11.256501</v>
      </c>
      <c r="M15" s="2">
        <f>SummaryAll!$O$14</f>
        <v>12.935006</v>
      </c>
      <c r="N15" s="2">
        <f>SummaryAll!$O$15</f>
        <v>22.326588999999998</v>
      </c>
      <c r="O15" s="2">
        <f>SummaryAll!$O$16</f>
        <v>0</v>
      </c>
      <c r="P15" s="2">
        <f>SummaryAll!$O$17</f>
        <v>0</v>
      </c>
      <c r="Q15" s="2">
        <f>SummaryAll!$O$18</f>
        <v>0</v>
      </c>
      <c r="R15" s="2">
        <f>SummaryAll!$O$19</f>
        <v>0</v>
      </c>
      <c r="S15" s="2">
        <f>SummaryAll!$O$20</f>
        <v>21.427387</v>
      </c>
      <c r="T15" s="2">
        <f>SummaryAll!$O$21</f>
        <v>26.36497</v>
      </c>
      <c r="U15" s="2">
        <f>SummaryAll!$O$22</f>
        <v>26.046679999999999</v>
      </c>
      <c r="V15" s="2">
        <f>SummaryAll!$O$23</f>
        <v>0</v>
      </c>
      <c r="W15" s="2">
        <f>SummaryAll!$O$24</f>
        <v>0</v>
      </c>
      <c r="X15" s="2">
        <f>SummaryAll!$O$25</f>
        <v>0</v>
      </c>
      <c r="Y15" s="2">
        <f>SummaryAll!$O$26</f>
        <v>0</v>
      </c>
      <c r="Z15" s="2">
        <f>SummaryAll!$O$27</f>
        <v>0</v>
      </c>
    </row>
    <row r="16" spans="1:26" x14ac:dyDescent="0.25">
      <c r="A16" t="str">
        <f>SummaryAll!$P$2</f>
        <v>India</v>
      </c>
      <c r="B16" s="2">
        <f>SummaryAll!$P$3</f>
        <v>4.8355519999999999</v>
      </c>
      <c r="C16" s="2">
        <f>SummaryAll!$P$4</f>
        <v>1.699746</v>
      </c>
      <c r="D16" s="2">
        <f>SummaryAll!$P$5</f>
        <v>0.83598600000000001</v>
      </c>
      <c r="E16" s="2">
        <f>SummaryAll!$P$6</f>
        <v>1.1068259999999999</v>
      </c>
      <c r="F16" s="2">
        <f>SummaryAll!$P$7</f>
        <v>1.9204729999999999</v>
      </c>
      <c r="G16" s="2">
        <f>SummaryAll!$P$8</f>
        <v>4.0513219999999999</v>
      </c>
      <c r="H16" s="2">
        <f>SummaryAll!$P$9</f>
        <v>21.921113999999999</v>
      </c>
      <c r="I16" s="2">
        <f>SummaryAll!$P$10</f>
        <v>42.703334999999996</v>
      </c>
      <c r="J16" s="2">
        <f>SummaryAll!$P$11</f>
        <v>61.561199999999999</v>
      </c>
      <c r="K16" s="2">
        <f>SummaryAll!$P$12</f>
        <v>72.966583999999997</v>
      </c>
      <c r="L16" s="2">
        <f>SummaryAll!$P$13</f>
        <v>123.52034399999999</v>
      </c>
      <c r="M16" s="2">
        <f>SummaryAll!$P$14</f>
        <v>50.578159999999997</v>
      </c>
      <c r="N16" s="2">
        <f>SummaryAll!$P$15</f>
        <v>168.994282</v>
      </c>
      <c r="O16" s="2">
        <f>SummaryAll!$P$16</f>
        <v>27.153357</v>
      </c>
      <c r="P16" s="2">
        <f>SummaryAll!$P$17</f>
        <v>51.419356999999998</v>
      </c>
      <c r="Q16" s="2">
        <f>SummaryAll!$P$18</f>
        <v>181.80453399999999</v>
      </c>
      <c r="R16" s="2">
        <f>SummaryAll!$P$19</f>
        <v>84.181777999999994</v>
      </c>
      <c r="S16" s="2">
        <f>SummaryAll!$P$20</f>
        <v>79.309066000000001</v>
      </c>
      <c r="T16" s="2">
        <f>SummaryAll!$P$21</f>
        <v>7.3169169999999992</v>
      </c>
      <c r="U16" s="2">
        <f>SummaryAll!$P$22</f>
        <v>33.373207999999998</v>
      </c>
      <c r="V16" s="2">
        <f>SummaryAll!$P$23</f>
        <v>36.900449999999999</v>
      </c>
      <c r="W16" s="2">
        <f>SummaryAll!$P$24</f>
        <v>42.042746999999999</v>
      </c>
      <c r="X16" s="2">
        <f>SummaryAll!$P$25</f>
        <v>10.330126</v>
      </c>
      <c r="Y16" s="2">
        <f>SummaryAll!$P$26</f>
        <v>17.020630999999998</v>
      </c>
      <c r="Z16" s="2">
        <f>SummaryAll!$P$27</f>
        <v>18.538885000000001</v>
      </c>
    </row>
    <row r="17" spans="1:26" x14ac:dyDescent="0.25">
      <c r="A17" t="str">
        <f>SummaryAll!$Q$2</f>
        <v>Indonesia</v>
      </c>
      <c r="B17" s="2">
        <f>SummaryAll!$Q$3</f>
        <v>1920.0551349999998</v>
      </c>
      <c r="C17" s="2">
        <f>SummaryAll!$Q$4</f>
        <v>1498.8313559999999</v>
      </c>
      <c r="D17" s="2">
        <f>SummaryAll!$Q$5</f>
        <v>1106.2950859999999</v>
      </c>
      <c r="E17" s="2">
        <f>SummaryAll!$Q$6</f>
        <v>850.02592599999991</v>
      </c>
      <c r="F17" s="2">
        <f>SummaryAll!$Q$7</f>
        <v>889.30204700000002</v>
      </c>
      <c r="G17" s="2">
        <f>SummaryAll!$Q$8</f>
        <v>786.61465099999998</v>
      </c>
      <c r="H17" s="2">
        <f>SummaryAll!$Q$9</f>
        <v>1038.387242</v>
      </c>
      <c r="I17" s="2">
        <f>SummaryAll!$Q$10</f>
        <v>1494.6254769999998</v>
      </c>
      <c r="J17" s="2">
        <f>SummaryAll!$Q$11</f>
        <v>2181.2515020000001</v>
      </c>
      <c r="K17" s="2">
        <f>SummaryAll!$Q$12</f>
        <v>2583.963397</v>
      </c>
      <c r="L17" s="2">
        <f>SummaryAll!$Q$13</f>
        <v>4322.2944019999995</v>
      </c>
      <c r="M17" s="2">
        <f>SummaryAll!$Q$14</f>
        <v>4870.5129660000002</v>
      </c>
      <c r="N17" s="2">
        <f>SummaryAll!$Q$15</f>
        <v>6058.2441559999997</v>
      </c>
      <c r="O17" s="2">
        <f>SummaryAll!$Q$16</f>
        <v>3243.9803749999996</v>
      </c>
      <c r="P17" s="2">
        <f>SummaryAll!$Q$17</f>
        <v>7329.0595309999999</v>
      </c>
      <c r="Q17" s="2">
        <f>SummaryAll!$Q$18</f>
        <v>11766.242477</v>
      </c>
      <c r="R17" s="2">
        <f>SummaryAll!$Q$19</f>
        <v>7864.5280919999996</v>
      </c>
      <c r="S17" s="2">
        <f>SummaryAll!$Q$20</f>
        <v>6910.663082</v>
      </c>
      <c r="T17" s="2">
        <f>SummaryAll!$Q$21</f>
        <v>4744.7530729999999</v>
      </c>
      <c r="U17" s="2">
        <f>SummaryAll!$Q$22</f>
        <v>3701.4775599999998</v>
      </c>
      <c r="V17" s="2">
        <f>SummaryAll!$Q$23</f>
        <v>3372.3189560000001</v>
      </c>
      <c r="W17" s="2">
        <f>SummaryAll!$Q$24</f>
        <v>5105.3046610000001</v>
      </c>
      <c r="X17" s="2">
        <f>SummaryAll!$Q$25</f>
        <v>3951.4513659999998</v>
      </c>
      <c r="Y17" s="2">
        <f>SummaryAll!$Q$26</f>
        <v>3527.2022309999998</v>
      </c>
      <c r="Z17" s="2">
        <f>SummaryAll!$Q$27</f>
        <v>0</v>
      </c>
    </row>
    <row r="18" spans="1:26" x14ac:dyDescent="0.25">
      <c r="A18" t="str">
        <f>SummaryAll!$R$2</f>
        <v>Japan</v>
      </c>
      <c r="B18" s="2">
        <f>SummaryAll!$R$3</f>
        <v>0.71453699999999998</v>
      </c>
      <c r="C18" s="2">
        <f>SummaryAll!$R$4</f>
        <v>0.60859600000000003</v>
      </c>
      <c r="D18" s="2">
        <f>SummaryAll!$R$5</f>
        <v>0.48041399999999995</v>
      </c>
      <c r="E18" s="2">
        <f>SummaryAll!$R$6</f>
        <v>0.78437999999999997</v>
      </c>
      <c r="F18" s="2">
        <f>SummaryAll!$R$7</f>
        <v>2.2269600000000001</v>
      </c>
      <c r="G18" s="2">
        <f>SummaryAll!$R$8</f>
        <v>2.058989</v>
      </c>
      <c r="H18" s="2">
        <f>SummaryAll!$R$9</f>
        <v>5.4036409999999995</v>
      </c>
      <c r="I18" s="2">
        <f>SummaryAll!$R$10</f>
        <v>9.9238599999999995</v>
      </c>
      <c r="J18" s="2">
        <f>SummaryAll!$R$11</f>
        <v>3.878336</v>
      </c>
      <c r="K18" s="2">
        <f>SummaryAll!$R$12</f>
        <v>1.4517019999999998</v>
      </c>
      <c r="L18" s="2">
        <f>SummaryAll!$R$13</f>
        <v>2.4486969999999997</v>
      </c>
      <c r="M18" s="2">
        <f>SummaryAll!$R$14</f>
        <v>2.6825669999999997</v>
      </c>
      <c r="N18" s="2">
        <f>SummaryAll!$R$15</f>
        <v>2.2815989999999999</v>
      </c>
      <c r="O18" s="2">
        <f>SummaryAll!$R$16</f>
        <v>2.0205609999999998</v>
      </c>
      <c r="P18" s="2">
        <f>SummaryAll!$R$17</f>
        <v>1.963654</v>
      </c>
      <c r="Q18" s="2">
        <f>SummaryAll!$R$18</f>
        <v>1.901022</v>
      </c>
      <c r="R18" s="2">
        <f>SummaryAll!$R$19</f>
        <v>1.285685</v>
      </c>
      <c r="S18" s="2">
        <f>SummaryAll!$R$20</f>
        <v>1.220148</v>
      </c>
      <c r="T18" s="2">
        <f>SummaryAll!$R$21</f>
        <v>0.98636799999999991</v>
      </c>
      <c r="U18" s="2">
        <f>SummaryAll!$R$22</f>
        <v>0.84990199999999994</v>
      </c>
      <c r="V18" s="2">
        <f>SummaryAll!$R$23</f>
        <v>0.71729399999999999</v>
      </c>
      <c r="W18" s="2">
        <f>SummaryAll!$R$24</f>
        <v>0.795597</v>
      </c>
      <c r="X18" s="2">
        <f>SummaryAll!$R$25</f>
        <v>1.072422</v>
      </c>
      <c r="Y18" s="2">
        <f>SummaryAll!$R$26</f>
        <v>0.64554</v>
      </c>
      <c r="Z18" s="2">
        <f>SummaryAll!$R$27</f>
        <v>0.62069600000000003</v>
      </c>
    </row>
    <row r="19" spans="1:26" x14ac:dyDescent="0.25">
      <c r="A19" t="str">
        <f>SummaryAll!$S$2</f>
        <v>Korea, South</v>
      </c>
      <c r="B19" s="2">
        <f>SummaryAll!$S$3</f>
        <v>6.8515729999999992</v>
      </c>
      <c r="C19" s="2">
        <f>SummaryAll!$S$4</f>
        <v>4.6012899999999997</v>
      </c>
      <c r="D19" s="2">
        <f>SummaryAll!$S$5</f>
        <v>1.3599669999999999</v>
      </c>
      <c r="E19" s="2">
        <f>SummaryAll!$S$6</f>
        <v>0.97153</v>
      </c>
      <c r="F19" s="2">
        <f>SummaryAll!$S$7</f>
        <v>1.3115749999999999</v>
      </c>
      <c r="G19" s="2">
        <f>SummaryAll!$S$8</f>
        <v>0.76236300000000001</v>
      </c>
      <c r="H19" s="2">
        <f>SummaryAll!$S$9</f>
        <v>1.8085369999999998</v>
      </c>
      <c r="I19" s="2">
        <f>SummaryAll!$S$10</f>
        <v>1.081806</v>
      </c>
      <c r="J19" s="2">
        <f>SummaryAll!$S$11</f>
        <v>1.265048</v>
      </c>
      <c r="K19" s="2">
        <f>SummaryAll!$S$12</f>
        <v>1.623367</v>
      </c>
      <c r="L19" s="2">
        <f>SummaryAll!$S$13</f>
        <v>2.5937649999999999</v>
      </c>
      <c r="M19" s="2">
        <f>SummaryAll!$S$14</f>
        <v>1.7188779999999999</v>
      </c>
      <c r="N19" s="2">
        <f>SummaryAll!$S$15</f>
        <v>3.182604</v>
      </c>
      <c r="O19" s="2">
        <f>SummaryAll!$S$16</f>
        <v>4.024394</v>
      </c>
      <c r="P19" s="2">
        <f>SummaryAll!$S$17</f>
        <v>12.121255</v>
      </c>
      <c r="Q19" s="2">
        <f>SummaryAll!$S$18</f>
        <v>2.9521899999999999</v>
      </c>
      <c r="R19" s="2">
        <f>SummaryAll!$S$19</f>
        <v>3.9221429999999997</v>
      </c>
      <c r="S19" s="2">
        <f>SummaryAll!$S$20</f>
        <v>1.3944719999999999</v>
      </c>
      <c r="T19" s="2">
        <f>SummaryAll!$S$21</f>
        <v>2.569293</v>
      </c>
      <c r="U19" s="2">
        <f>SummaryAll!$S$22</f>
        <v>1.8553139999999999</v>
      </c>
      <c r="V19" s="2">
        <f>SummaryAll!$S$23</f>
        <v>2.1558470000000001</v>
      </c>
      <c r="W19" s="2">
        <f>SummaryAll!$S$24</f>
        <v>4.4558049999999998</v>
      </c>
      <c r="X19" s="2">
        <f>SummaryAll!$S$25</f>
        <v>2.7021739999999999</v>
      </c>
      <c r="Y19" s="2">
        <f>SummaryAll!$S$26</f>
        <v>2.7611319999999999</v>
      </c>
      <c r="Z19" s="2">
        <f>SummaryAll!$S$27</f>
        <v>0</v>
      </c>
    </row>
    <row r="20" spans="1:26" x14ac:dyDescent="0.25">
      <c r="A20" t="str">
        <f>SummaryAll!$T$2</f>
        <v>Laos</v>
      </c>
      <c r="B20" s="2">
        <f>SummaryAll!$T$3</f>
        <v>0</v>
      </c>
      <c r="C20" s="2">
        <f>SummaryAll!$T$4</f>
        <v>0</v>
      </c>
      <c r="D20" s="2">
        <f>SummaryAll!$T$5</f>
        <v>0</v>
      </c>
      <c r="E20" s="2">
        <f>SummaryAll!$T$6</f>
        <v>0</v>
      </c>
      <c r="F20" s="2">
        <f>SummaryAll!$T$7</f>
        <v>0</v>
      </c>
      <c r="G20" s="2">
        <f>SummaryAll!$T$8</f>
        <v>0</v>
      </c>
      <c r="H20" s="2">
        <f>SummaryAll!$T$9</f>
        <v>0</v>
      </c>
      <c r="I20" s="2">
        <f>SummaryAll!$T$10</f>
        <v>0</v>
      </c>
      <c r="J20" s="2">
        <f>SummaryAll!$T$11</f>
        <v>0</v>
      </c>
      <c r="K20" s="2">
        <f>SummaryAll!$T$12</f>
        <v>0</v>
      </c>
      <c r="L20" s="2">
        <f>SummaryAll!$T$13</f>
        <v>0</v>
      </c>
      <c r="M20" s="2">
        <f>SummaryAll!$T$14</f>
        <v>0</v>
      </c>
      <c r="N20" s="2">
        <f>SummaryAll!$T$15</f>
        <v>0</v>
      </c>
      <c r="O20" s="2">
        <f>SummaryAll!$T$16</f>
        <v>0</v>
      </c>
      <c r="P20" s="2">
        <f>SummaryAll!$T$17</f>
        <v>0</v>
      </c>
      <c r="Q20" s="2">
        <f>SummaryAll!$T$18</f>
        <v>0</v>
      </c>
      <c r="R20" s="2">
        <f>SummaryAll!$T$19</f>
        <v>20.145973999999999</v>
      </c>
      <c r="S20" s="2">
        <f>SummaryAll!$T$20</f>
        <v>36.616143999999998</v>
      </c>
      <c r="T20" s="2">
        <f>SummaryAll!$T$21</f>
        <v>44.933357000000001</v>
      </c>
      <c r="U20" s="2">
        <f>SummaryAll!$T$22</f>
        <v>15.174202999999999</v>
      </c>
      <c r="V20" s="2">
        <f>SummaryAll!$T$23</f>
        <v>75.041820999999999</v>
      </c>
      <c r="W20" s="2">
        <f>SummaryAll!$T$24</f>
        <v>152.525712</v>
      </c>
      <c r="X20" s="2">
        <f>SummaryAll!$T$25</f>
        <v>168.15928399999999</v>
      </c>
      <c r="Y20" s="2">
        <f>SummaryAll!$T$26</f>
        <v>217.48639699999998</v>
      </c>
      <c r="Z20" s="2">
        <f>SummaryAll!$T$27</f>
        <v>0</v>
      </c>
    </row>
    <row r="21" spans="1:26" x14ac:dyDescent="0.25">
      <c r="A21" t="str">
        <f>SummaryAll!$U$2</f>
        <v>Malawi</v>
      </c>
      <c r="B21" s="2">
        <f>SummaryAll!$U$3</f>
        <v>1.6145149999999999</v>
      </c>
      <c r="C21" s="2">
        <f>SummaryAll!$U$4</f>
        <v>2.3201719999999999</v>
      </c>
      <c r="D21" s="2">
        <f>SummaryAll!$U$5</f>
        <v>1.346932</v>
      </c>
      <c r="E21" s="2">
        <f>SummaryAll!$U$6</f>
        <v>1.4118439999999999</v>
      </c>
      <c r="F21" s="2">
        <f>SummaryAll!$U$7</f>
        <v>1.1861569999999999</v>
      </c>
      <c r="G21" s="2">
        <f>SummaryAll!$U$8</f>
        <v>2.41073</v>
      </c>
      <c r="H21" s="2">
        <f>SummaryAll!$U$9</f>
        <v>1.9686389999999998</v>
      </c>
      <c r="I21" s="2">
        <f>SummaryAll!$U$10</f>
        <v>2.7014909999999999</v>
      </c>
      <c r="J21" s="2">
        <f>SummaryAll!$U$11</f>
        <v>3.6411639999999998</v>
      </c>
      <c r="K21" s="2">
        <f>SummaryAll!$U$12</f>
        <v>2.075663</v>
      </c>
      <c r="L21" s="2">
        <f>SummaryAll!$U$13</f>
        <v>4.9775589999999994</v>
      </c>
      <c r="M21" s="2">
        <f>SummaryAll!$U$14</f>
        <v>5.6701199999999998</v>
      </c>
      <c r="N21" s="2">
        <f>SummaryAll!$U$15</f>
        <v>7.3871089999999997</v>
      </c>
      <c r="O21" s="2">
        <f>SummaryAll!$U$16</f>
        <v>4.2221149999999996</v>
      </c>
      <c r="P21" s="2">
        <f>SummaryAll!$U$17</f>
        <v>9.5804150000000003</v>
      </c>
      <c r="Q21" s="2">
        <f>SummaryAll!$U$18</f>
        <v>13.614815999999999</v>
      </c>
      <c r="R21" s="2">
        <f>SummaryAll!$U$19</f>
        <v>8.339834999999999</v>
      </c>
      <c r="S21" s="2">
        <f>SummaryAll!$U$20</f>
        <v>8.1458919999999999</v>
      </c>
      <c r="T21" s="2">
        <f>SummaryAll!$U$21</f>
        <v>4.5321759999999998</v>
      </c>
      <c r="U21" s="2">
        <f>SummaryAll!$U$22</f>
        <v>4.1007939999999996</v>
      </c>
      <c r="V21" s="2">
        <f>SummaryAll!$U$23</f>
        <v>3.4714139999999998</v>
      </c>
      <c r="W21" s="2">
        <f>SummaryAll!$U$24</f>
        <v>5.835242</v>
      </c>
      <c r="X21" s="2">
        <f>SummaryAll!$U$25</f>
        <v>0</v>
      </c>
      <c r="Y21" s="2">
        <f>SummaryAll!$U$26</f>
        <v>3.9212819999999997</v>
      </c>
      <c r="Z21" s="2">
        <f>SummaryAll!$U$27</f>
        <v>0</v>
      </c>
    </row>
    <row r="22" spans="1:26" x14ac:dyDescent="0.25">
      <c r="A22" t="str">
        <f>SummaryAll!$V$2</f>
        <v>Malaysia</v>
      </c>
      <c r="B22" s="2">
        <f>SummaryAll!$V$3</f>
        <v>1395.252872</v>
      </c>
      <c r="C22" s="2">
        <f>SummaryAll!$V$4</f>
        <v>1058.8941479999999</v>
      </c>
      <c r="D22" s="2">
        <f>SummaryAll!$V$5</f>
        <v>723.19778099999996</v>
      </c>
      <c r="E22" s="2">
        <f>SummaryAll!$V$6</f>
        <v>616.68192399999998</v>
      </c>
      <c r="F22" s="2">
        <f>SummaryAll!$V$7</f>
        <v>676.67443700000001</v>
      </c>
      <c r="G22" s="2">
        <f>SummaryAll!$V$8</f>
        <v>496.454251</v>
      </c>
      <c r="H22" s="2">
        <f>SummaryAll!$V$9</f>
        <v>655.77527599999996</v>
      </c>
      <c r="I22" s="2">
        <f>SummaryAll!$V$10</f>
        <v>942.84825899999998</v>
      </c>
      <c r="J22" s="2">
        <f>SummaryAll!$V$11</f>
        <v>1371.326452</v>
      </c>
      <c r="K22" s="2">
        <f>SummaryAll!$V$12</f>
        <v>1528.4762939999998</v>
      </c>
      <c r="L22" s="2">
        <f>SummaryAll!$V$13</f>
        <v>2246.5840969999999</v>
      </c>
      <c r="M22" s="2">
        <f>SummaryAll!$V$14</f>
        <v>2135.4711159999997</v>
      </c>
      <c r="N22" s="2">
        <f>SummaryAll!$V$15</f>
        <v>2431.2351169999997</v>
      </c>
      <c r="O22" s="2">
        <f>SummaryAll!$V$16</f>
        <v>1267.076403</v>
      </c>
      <c r="P22" s="2">
        <f>SummaryAll!$V$17</f>
        <v>2863.5779619999998</v>
      </c>
      <c r="Q22" s="2">
        <f>SummaryAll!$V$18</f>
        <v>4339.680155</v>
      </c>
      <c r="R22" s="2">
        <f>SummaryAll!$V$19</f>
        <v>2545.684448</v>
      </c>
      <c r="S22" s="2">
        <f>SummaryAll!$V$20</f>
        <v>2228.361273</v>
      </c>
      <c r="T22" s="2">
        <f>SummaryAll!$V$21</f>
        <v>1398.026008</v>
      </c>
      <c r="U22" s="2">
        <f>SummaryAll!$V$22</f>
        <v>1034.1308139999999</v>
      </c>
      <c r="V22" s="2">
        <f>SummaryAll!$V$23</f>
        <v>871.12112999999999</v>
      </c>
      <c r="W22" s="2">
        <f>SummaryAll!$V$24</f>
        <v>1100.6569239999999</v>
      </c>
      <c r="X22" s="2">
        <f>SummaryAll!$V$25</f>
        <v>935.09282199999996</v>
      </c>
      <c r="Y22" s="2">
        <f>SummaryAll!$V$26</f>
        <v>910.5469129999999</v>
      </c>
      <c r="Z22" s="2">
        <f>SummaryAll!$V$27</f>
        <v>0</v>
      </c>
    </row>
    <row r="23" spans="1:26" x14ac:dyDescent="0.25">
      <c r="A23" t="str">
        <f>SummaryAll!$W$2</f>
        <v>Mexico</v>
      </c>
      <c r="B23" s="2">
        <f>SummaryAll!$W$3</f>
        <v>5.4938319999999994</v>
      </c>
      <c r="C23" s="2">
        <f>SummaryAll!$W$4</f>
        <v>2.915937</v>
      </c>
      <c r="D23" s="2">
        <f>SummaryAll!$W$5</f>
        <v>1.1069309999999999</v>
      </c>
      <c r="E23" s="2">
        <f>SummaryAll!$W$6</f>
        <v>0.70267199999999996</v>
      </c>
      <c r="F23" s="2">
        <f>SummaryAll!$W$7</f>
        <v>1.8648419999999999</v>
      </c>
      <c r="G23" s="2">
        <f>SummaryAll!$W$8</f>
        <v>1.1271959999999999</v>
      </c>
      <c r="H23" s="2">
        <f>SummaryAll!$W$9</f>
        <v>1.475204</v>
      </c>
      <c r="I23" s="2">
        <f>SummaryAll!$W$10</f>
        <v>2.830689</v>
      </c>
      <c r="J23" s="2">
        <f>SummaryAll!$W$11</f>
        <v>3.8289199999999997</v>
      </c>
      <c r="K23" s="2">
        <f>SummaryAll!$W$12</f>
        <v>2.3328359999999999</v>
      </c>
      <c r="L23" s="2">
        <f>SummaryAll!$W$13</f>
        <v>3.2000989999999998</v>
      </c>
      <c r="M23" s="2">
        <f>SummaryAll!$W$14</f>
        <v>5.9210149999999997</v>
      </c>
      <c r="N23" s="2">
        <f>SummaryAll!$W$15</f>
        <v>9.2134789999999995</v>
      </c>
      <c r="O23" s="2">
        <f>SummaryAll!$W$16</f>
        <v>6.3807039999999997</v>
      </c>
      <c r="P23" s="2">
        <f>SummaryAll!$W$17</f>
        <v>9.9693709999999989</v>
      </c>
      <c r="Q23" s="2">
        <f>SummaryAll!$W$18</f>
        <v>19.138611999999998</v>
      </c>
      <c r="R23" s="2">
        <f>SummaryAll!$W$19</f>
        <v>17.568110000000001</v>
      </c>
      <c r="S23" s="2">
        <f>SummaryAll!$W$20</f>
        <v>10.390533999999999</v>
      </c>
      <c r="T23" s="2">
        <f>SummaryAll!$W$21</f>
        <v>9.9317250000000001</v>
      </c>
      <c r="U23" s="2">
        <f>SummaryAll!$W$22</f>
        <v>7.9920989999999996</v>
      </c>
      <c r="V23" s="2">
        <f>SummaryAll!$W$23</f>
        <v>5.7808729999999997</v>
      </c>
      <c r="W23" s="2">
        <f>SummaryAll!$W$24</f>
        <v>1.4525089999999998</v>
      </c>
      <c r="X23" s="2">
        <f>SummaryAll!$W$25</f>
        <v>3.2099579999999999</v>
      </c>
      <c r="Y23" s="2">
        <f>SummaryAll!$W$26</f>
        <v>2.298699</v>
      </c>
      <c r="Z23" s="2">
        <f>SummaryAll!$W$27</f>
        <v>0</v>
      </c>
    </row>
    <row r="24" spans="1:26" x14ac:dyDescent="0.25">
      <c r="A24" t="str">
        <f>SummaryAll!$X$2</f>
        <v>Myanmar</v>
      </c>
      <c r="B24" s="2">
        <f>SummaryAll!$X$3</f>
        <v>0</v>
      </c>
      <c r="C24" s="2">
        <f>SummaryAll!$X$4</f>
        <v>0</v>
      </c>
      <c r="D24" s="2">
        <f>SummaryAll!$X$5</f>
        <v>0</v>
      </c>
      <c r="E24" s="2">
        <f>SummaryAll!$X$6</f>
        <v>0</v>
      </c>
      <c r="F24" s="2">
        <f>SummaryAll!$X$7</f>
        <v>0</v>
      </c>
      <c r="G24" s="2">
        <f>SummaryAll!$X$8</f>
        <v>0</v>
      </c>
      <c r="H24" s="2">
        <f>SummaryAll!$X$9</f>
        <v>0</v>
      </c>
      <c r="I24" s="2">
        <f>SummaryAll!$X$10</f>
        <v>0</v>
      </c>
      <c r="J24" s="2">
        <f>SummaryAll!$X$11</f>
        <v>0</v>
      </c>
      <c r="K24" s="2">
        <f>SummaryAll!$X$12</f>
        <v>0</v>
      </c>
      <c r="L24" s="2">
        <f>SummaryAll!$X$13</f>
        <v>0</v>
      </c>
      <c r="M24" s="2">
        <f>SummaryAll!$X$14</f>
        <v>0</v>
      </c>
      <c r="N24" s="2">
        <f>SummaryAll!$X$15</f>
        <v>0</v>
      </c>
      <c r="O24" s="2">
        <f>SummaryAll!$X$16</f>
        <v>0</v>
      </c>
      <c r="P24" s="2">
        <f>SummaryAll!$X$17</f>
        <v>194.93615</v>
      </c>
      <c r="Q24" s="2">
        <f>SummaryAll!$X$18</f>
        <v>0</v>
      </c>
      <c r="R24" s="2">
        <f>SummaryAll!$X$19</f>
        <v>186.49928599999998</v>
      </c>
      <c r="S24" s="2">
        <f>SummaryAll!$X$20</f>
        <v>0</v>
      </c>
      <c r="T24" s="2">
        <f>SummaryAll!$X$21</f>
        <v>119.765778</v>
      </c>
      <c r="U24" s="2">
        <f>SummaryAll!$X$22</f>
        <v>121.04914099999999</v>
      </c>
      <c r="V24" s="2">
        <f>SummaryAll!$X$23</f>
        <v>143.47281100000001</v>
      </c>
      <c r="W24" s="2">
        <f>SummaryAll!$X$24</f>
        <v>212.87100599999999</v>
      </c>
      <c r="X24" s="2">
        <f>SummaryAll!$X$25</f>
        <v>183.75097</v>
      </c>
      <c r="Y24" s="2">
        <f>SummaryAll!$X$26</f>
        <v>182.35767899999999</v>
      </c>
      <c r="Z24" s="2">
        <f>SummaryAll!$X$27</f>
        <v>0</v>
      </c>
    </row>
    <row r="25" spans="1:26" x14ac:dyDescent="0.25">
      <c r="A25" t="str">
        <f>SummaryAll!$Y$2</f>
        <v>Nigeria</v>
      </c>
      <c r="B25" s="2">
        <f>SummaryAll!$Y$3</f>
        <v>143.40831599999999</v>
      </c>
      <c r="C25" s="2">
        <f>SummaryAll!$Y$4</f>
        <v>3.684545</v>
      </c>
      <c r="D25" s="2">
        <f>SummaryAll!$Y$5</f>
        <v>1.488667</v>
      </c>
      <c r="E25" s="2">
        <f>SummaryAll!$Y$6</f>
        <v>0.181592</v>
      </c>
      <c r="F25" s="2">
        <f>SummaryAll!$Y$7</f>
        <v>0.207373</v>
      </c>
      <c r="G25" s="2">
        <f>SummaryAll!$Y$8</f>
        <v>0</v>
      </c>
      <c r="H25" s="2">
        <f>SummaryAll!$Y$9</f>
        <v>3.5651999999999996E-2</v>
      </c>
      <c r="I25" s="2">
        <f>SummaryAll!$Y$10</f>
        <v>1.4852319999999999</v>
      </c>
      <c r="J25" s="2">
        <f>SummaryAll!$Y$11</f>
        <v>0</v>
      </c>
      <c r="K25" s="2">
        <f>SummaryAll!$Y$12</f>
        <v>0</v>
      </c>
      <c r="L25" s="2">
        <f>SummaryAll!$Y$13</f>
        <v>17.078527999999999</v>
      </c>
      <c r="M25" s="2">
        <f>SummaryAll!$Y$14</f>
        <v>193.4271</v>
      </c>
      <c r="N25" s="2">
        <f>SummaryAll!$Y$15</f>
        <v>420.90153399999997</v>
      </c>
      <c r="O25" s="2">
        <f>SummaryAll!$Y$16</f>
        <v>170.37280199999998</v>
      </c>
      <c r="P25" s="2">
        <f>SummaryAll!$Y$17</f>
        <v>555.29767900000002</v>
      </c>
      <c r="Q25" s="2">
        <f>SummaryAll!$Y$18</f>
        <v>313.36464260000002</v>
      </c>
      <c r="R25" s="2">
        <f>SummaryAll!$Y$19</f>
        <v>222.45787020000003</v>
      </c>
      <c r="S25" s="2">
        <f>SummaryAll!$Y$20</f>
        <v>262.7048254</v>
      </c>
      <c r="T25" s="2">
        <f>SummaryAll!$Y$21</f>
        <v>94.081870999999992</v>
      </c>
      <c r="U25" s="2">
        <f>SummaryAll!$Y$22</f>
        <v>0</v>
      </c>
      <c r="V25" s="2">
        <f>SummaryAll!$Y$23</f>
        <v>38.090451000000002</v>
      </c>
      <c r="W25" s="2">
        <f>SummaryAll!$Y$24</f>
        <v>59.909079999999996</v>
      </c>
      <c r="X25" s="2">
        <f>SummaryAll!$Y$25</f>
        <v>49.307102999999998</v>
      </c>
      <c r="Y25" s="2">
        <f>SummaryAll!$Y$26</f>
        <v>42.074104999999996</v>
      </c>
      <c r="Z25" s="2">
        <f>SummaryAll!$Y$27</f>
        <v>0</v>
      </c>
    </row>
    <row r="26" spans="1:26" x14ac:dyDescent="0.25">
      <c r="A26" t="str">
        <f>SummaryAll!$Z$2</f>
        <v>Philippines</v>
      </c>
      <c r="B26" s="2">
        <f>SummaryAll!$Z$3</f>
        <v>33.815821</v>
      </c>
      <c r="C26" s="2">
        <f>SummaryAll!$Z$4</f>
        <v>25.001192</v>
      </c>
      <c r="D26" s="2">
        <f>SummaryAll!$Z$5</f>
        <v>14.251764</v>
      </c>
      <c r="E26" s="2">
        <f>SummaryAll!$Z$6</f>
        <v>11.756086999999999</v>
      </c>
      <c r="F26" s="2">
        <f>SummaryAll!$Z$7</f>
        <v>14.292879999999998</v>
      </c>
      <c r="G26" s="2">
        <f>SummaryAll!$Z$8</f>
        <v>13.246525</v>
      </c>
      <c r="H26" s="2">
        <f>SummaryAll!$Z$9</f>
        <v>18.192964</v>
      </c>
      <c r="I26" s="2">
        <f>SummaryAll!$Z$10</f>
        <v>32.779748999999995</v>
      </c>
      <c r="J26" s="2">
        <f>SummaryAll!$Z$11</f>
        <v>34.487597999999998</v>
      </c>
      <c r="K26" s="2">
        <f>SummaryAll!$Z$12</f>
        <v>36.508474</v>
      </c>
      <c r="L26" s="2">
        <f>SummaryAll!$Z$13</f>
        <v>46.544342</v>
      </c>
      <c r="M26" s="2">
        <f>SummaryAll!$Z$14</f>
        <v>41.149817999999996</v>
      </c>
      <c r="N26" s="2">
        <f>SummaryAll!$Z$15</f>
        <v>52.64387</v>
      </c>
      <c r="O26" s="2">
        <f>SummaryAll!$Z$16</f>
        <v>25.204889999999999</v>
      </c>
      <c r="P26" s="2">
        <f>SummaryAll!$Z$17</f>
        <v>55.522537999999997</v>
      </c>
      <c r="Q26" s="2">
        <f>SummaryAll!$Z$18</f>
        <v>79.920335999999992</v>
      </c>
      <c r="R26" s="2">
        <f>SummaryAll!$Z$19</f>
        <v>61.625867</v>
      </c>
      <c r="S26" s="2">
        <f>SummaryAll!$Z$20</f>
        <v>74.457931000000002</v>
      </c>
      <c r="T26" s="2">
        <f>SummaryAll!$Z$21</f>
        <v>78.559522000000001</v>
      </c>
      <c r="U26" s="2">
        <f>SummaryAll!$Z$22</f>
        <v>56.843457999999998</v>
      </c>
      <c r="V26" s="2">
        <f>SummaryAll!$Z$23</f>
        <v>36.391815000000001</v>
      </c>
      <c r="W26" s="2">
        <f>SummaryAll!$Z$24</f>
        <v>100.085736</v>
      </c>
      <c r="X26" s="2">
        <f>SummaryAll!$Z$25</f>
        <v>76.003772999999995</v>
      </c>
      <c r="Y26" s="2">
        <f>SummaryAll!$Z$26</f>
        <v>79.136006999999992</v>
      </c>
      <c r="Z26" s="2">
        <f>SummaryAll!$Z$27</f>
        <v>0</v>
      </c>
    </row>
    <row r="27" spans="1:26" x14ac:dyDescent="0.25">
      <c r="A27" t="str">
        <f>SummaryAll!$AA$2</f>
        <v>Singapore</v>
      </c>
      <c r="B27" s="2">
        <f>SummaryAll!$AA$3</f>
        <v>527.85519499999998</v>
      </c>
      <c r="C27" s="2">
        <f>SummaryAll!$AA$4</f>
        <v>357.74234999999999</v>
      </c>
      <c r="D27" s="2">
        <f>SummaryAll!$AA$5</f>
        <v>242.93696199999999</v>
      </c>
      <c r="E27" s="2">
        <f>SummaryAll!$AA$6</f>
        <v>219.085421</v>
      </c>
      <c r="F27" s="2">
        <f>SummaryAll!$AA$7</f>
        <v>208.67110299999999</v>
      </c>
      <c r="G27" s="2">
        <f>SummaryAll!$AA$8</f>
        <v>146.57943699999998</v>
      </c>
      <c r="H27" s="2">
        <f>SummaryAll!$AA$9</f>
        <v>159.41856899999999</v>
      </c>
      <c r="I27" s="2">
        <f>SummaryAll!$AA$10</f>
        <v>194.78693699999999</v>
      </c>
      <c r="J27" s="2">
        <f>SummaryAll!$AA$11</f>
        <v>288.27792899999997</v>
      </c>
      <c r="K27" s="2">
        <f>SummaryAll!$AA$12</f>
        <v>299.92147899999998</v>
      </c>
      <c r="L27" s="2">
        <f>SummaryAll!$AA$13</f>
        <v>395.10984999999999</v>
      </c>
      <c r="M27" s="2">
        <f>SummaryAll!$AA$14</f>
        <v>324.11775299999999</v>
      </c>
      <c r="N27" s="2">
        <f>SummaryAll!$AA$15</f>
        <v>374.21559099999996</v>
      </c>
      <c r="O27" s="2">
        <f>SummaryAll!$AA$16</f>
        <v>179.10246100000001</v>
      </c>
      <c r="P27" s="2">
        <f>SummaryAll!$AA$17</f>
        <v>396.35814899999997</v>
      </c>
      <c r="Q27" s="2">
        <f>SummaryAll!$AA$18</f>
        <v>510.727597</v>
      </c>
      <c r="R27" s="2">
        <f>SummaryAll!$AA$19</f>
        <v>315.20703700000001</v>
      </c>
      <c r="S27" s="2">
        <f>SummaryAll!$AA$20</f>
        <v>187.37853099999998</v>
      </c>
      <c r="T27" s="2">
        <f>SummaryAll!$AA$21</f>
        <v>145.68192199999999</v>
      </c>
      <c r="U27" s="2">
        <f>SummaryAll!$AA$22</f>
        <v>113.54174599999999</v>
      </c>
      <c r="V27" s="2">
        <f>SummaryAll!$AA$23</f>
        <v>94.621622000000002</v>
      </c>
      <c r="W27" s="2">
        <f>SummaryAll!$AA$24</f>
        <v>113.624032</v>
      </c>
      <c r="X27" s="2">
        <f>SummaryAll!$AA$25</f>
        <v>73.500929999999997</v>
      </c>
      <c r="Y27" s="2">
        <f>SummaryAll!$AA$26</f>
        <v>99.219189</v>
      </c>
      <c r="Z27" s="2">
        <f>SummaryAll!$AA$27</f>
        <v>0</v>
      </c>
    </row>
    <row r="28" spans="1:26" x14ac:dyDescent="0.25">
      <c r="A28" t="str">
        <f>SummaryAll!$AB$2</f>
        <v>Sri Lanka</v>
      </c>
      <c r="B28" s="2">
        <f>SummaryAll!$AB$3</f>
        <v>0</v>
      </c>
      <c r="C28" s="2">
        <f>SummaryAll!$AB$4</f>
        <v>0</v>
      </c>
      <c r="D28" s="2">
        <f>SummaryAll!$AB$5</f>
        <v>0</v>
      </c>
      <c r="E28" s="2">
        <f>SummaryAll!$AB$6</f>
        <v>32.614353000000001</v>
      </c>
      <c r="F28" s="2">
        <f>SummaryAll!$AB$7</f>
        <v>28.22963</v>
      </c>
      <c r="G28" s="2">
        <f>SummaryAll!$AB$8</f>
        <v>23.736246999999999</v>
      </c>
      <c r="H28" s="2">
        <f>SummaryAll!$AB$9</f>
        <v>26.379580999999998</v>
      </c>
      <c r="I28" s="2">
        <f>SummaryAll!$AB$10</f>
        <v>38.506816000000001</v>
      </c>
      <c r="J28" s="2">
        <f>SummaryAll!$AB$11</f>
        <v>50.766309999999997</v>
      </c>
      <c r="K28" s="2">
        <f>SummaryAll!$AB$12</f>
        <v>46.871296999999998</v>
      </c>
      <c r="L28" s="2">
        <f>SummaryAll!$AB$13</f>
        <v>91.891807</v>
      </c>
      <c r="M28" s="2">
        <f>SummaryAll!$AB$14</f>
        <v>109.003474</v>
      </c>
      <c r="N28" s="2">
        <f>SummaryAll!$AB$15</f>
        <v>124.90903999999999</v>
      </c>
      <c r="O28" s="2">
        <f>SummaryAll!$AB$16</f>
        <v>98.591572999999997</v>
      </c>
      <c r="P28" s="2">
        <f>SummaryAll!$AB$17</f>
        <v>170.51918000000001</v>
      </c>
      <c r="Q28" s="2">
        <f>SummaryAll!$AB$18</f>
        <v>206.18439899999998</v>
      </c>
      <c r="R28" s="2">
        <f>SummaryAll!$AB$19</f>
        <v>123.41122799999999</v>
      </c>
      <c r="S28" s="2">
        <f>SummaryAll!$AB$20</f>
        <v>71.178814000000003</v>
      </c>
      <c r="T28" s="2">
        <f>SummaryAll!$AB$21</f>
        <v>45.332052999999995</v>
      </c>
      <c r="U28" s="2">
        <f>SummaryAll!$AB$22</f>
        <v>29.265898</v>
      </c>
      <c r="V28" s="2">
        <f>SummaryAll!$AB$23</f>
        <v>33.306841999999996</v>
      </c>
      <c r="W28" s="2">
        <f>SummaryAll!$AB$24</f>
        <v>39.204792999999995</v>
      </c>
      <c r="X28" s="2">
        <f>SummaryAll!$AB$25</f>
        <v>0</v>
      </c>
      <c r="Y28" s="2">
        <f>SummaryAll!$AB$26</f>
        <v>0</v>
      </c>
      <c r="Z28" s="2">
        <f>SummaryAll!$AB$27</f>
        <v>0</v>
      </c>
    </row>
    <row r="29" spans="1:26" x14ac:dyDescent="0.25">
      <c r="A29" t="str">
        <f>SummaryAll!$AC$2</f>
        <v>Taiwan</v>
      </c>
      <c r="B29" s="2">
        <f>SummaryAll!$AC$3</f>
        <v>0</v>
      </c>
      <c r="C29" s="2">
        <f>SummaryAll!$AC$4</f>
        <v>3.2327000000000002E-2</v>
      </c>
      <c r="D29" s="2">
        <f>SummaryAll!$AC$5</f>
        <v>0.97132799999999997</v>
      </c>
      <c r="E29" s="2">
        <f>SummaryAll!$AC$6</f>
        <v>0.73990199999999995</v>
      </c>
      <c r="F29" s="2">
        <f>SummaryAll!$AC$7</f>
        <v>0</v>
      </c>
      <c r="G29" s="2">
        <f>SummaryAll!$AC$8</f>
        <v>6.0999999999999999E-5</v>
      </c>
      <c r="H29" s="2">
        <f>SummaryAll!$AC$9</f>
        <v>0.15257499999999999</v>
      </c>
      <c r="I29" s="2">
        <f>SummaryAll!$AC$10</f>
        <v>0.61170000000000002</v>
      </c>
      <c r="J29" s="2">
        <f>SummaryAll!$AC$11</f>
        <v>0.28512399999999999</v>
      </c>
      <c r="K29" s="2">
        <f>SummaryAll!$AC$12</f>
        <v>1.2635459999999998</v>
      </c>
      <c r="L29" s="2">
        <f>SummaryAll!$AC$13</f>
        <v>3.3614509999999997</v>
      </c>
      <c r="M29" s="2">
        <f>SummaryAll!$AC$14</f>
        <v>2.1846540000000001</v>
      </c>
      <c r="N29" s="2">
        <f>SummaryAll!$AC$15</f>
        <v>6.7860489999999993</v>
      </c>
      <c r="O29" s="2">
        <f>SummaryAll!$AC$16</f>
        <v>2.7645469999999999</v>
      </c>
      <c r="P29" s="2">
        <f>SummaryAll!$AC$17</f>
        <v>7.2566439999999997</v>
      </c>
      <c r="Q29" s="2">
        <f>SummaryAll!$AC$18</f>
        <v>11.21514</v>
      </c>
      <c r="R29" s="2">
        <f>SummaryAll!$AC$19</f>
        <v>8.6681439999999998</v>
      </c>
      <c r="S29" s="2">
        <f>SummaryAll!$AC$20</f>
        <v>10.35562</v>
      </c>
      <c r="T29" s="2">
        <f>SummaryAll!$AC$21</f>
        <v>5.3041999999999998</v>
      </c>
      <c r="U29" s="2">
        <f>SummaryAll!$AC$22</f>
        <v>3.0144289999999998</v>
      </c>
      <c r="V29" s="2">
        <f>SummaryAll!$AC$23</f>
        <v>3.241997</v>
      </c>
      <c r="W29" s="2">
        <f>SummaryAll!$AC$24</f>
        <v>6.1047219999999998</v>
      </c>
      <c r="X29" s="2">
        <f>SummaryAll!$AC$25</f>
        <v>2.5200239999999998</v>
      </c>
      <c r="Y29" s="2">
        <f>SummaryAll!$AC$26</f>
        <v>2.4649389999999998</v>
      </c>
      <c r="Z29" s="2">
        <f>SummaryAll!$AC$27</f>
        <v>0</v>
      </c>
    </row>
    <row r="30" spans="1:26" x14ac:dyDescent="0.25">
      <c r="A30" t="str">
        <f>SummaryAll!$AD$2</f>
        <v>Thailand</v>
      </c>
      <c r="B30" s="2">
        <f>SummaryAll!$AD$3</f>
        <v>2500.6354240000001</v>
      </c>
      <c r="C30" s="2">
        <f>SummaryAll!$AD$4</f>
        <v>1853.336268</v>
      </c>
      <c r="D30" s="2">
        <f>SummaryAll!$AD$5</f>
        <v>1342.6542529999999</v>
      </c>
      <c r="E30" s="2">
        <f>SummaryAll!$AD$6</f>
        <v>1158.9191189999999</v>
      </c>
      <c r="F30" s="2">
        <f>SummaryAll!$AD$7</f>
        <v>1509.413292</v>
      </c>
      <c r="G30" s="2">
        <f>SummaryAll!$AD$8</f>
        <v>1321.2082359999999</v>
      </c>
      <c r="H30" s="2">
        <f>SummaryAll!$AD$9</f>
        <v>1737.7619909999999</v>
      </c>
      <c r="I30" s="2">
        <f>SummaryAll!$AD$10</f>
        <v>2796.8297309999998</v>
      </c>
      <c r="J30" s="2">
        <f>SummaryAll!$AD$11</f>
        <v>3414.5603169999999</v>
      </c>
      <c r="K30" s="2">
        <f>SummaryAll!$AD$12</f>
        <v>3694.64545</v>
      </c>
      <c r="L30" s="2">
        <f>SummaryAll!$AD$13</f>
        <v>5430.3500839999997</v>
      </c>
      <c r="M30" s="2">
        <f>SummaryAll!$AD$14</f>
        <v>5640.5025340000002</v>
      </c>
      <c r="N30" s="2">
        <f>SummaryAll!$AD$15</f>
        <v>6720.9635699999999</v>
      </c>
      <c r="O30" s="2">
        <f>SummaryAll!$AD$16</f>
        <v>4308.0031659999995</v>
      </c>
      <c r="P30" s="2">
        <f>SummaryAll!$AD$17</f>
        <v>7896.0261439999995</v>
      </c>
      <c r="Q30" s="2">
        <f>SummaryAll!$AD$18</f>
        <v>13176.350047</v>
      </c>
      <c r="R30" s="2">
        <f>SummaryAll!$AD$19</f>
        <v>8745.7951410000005</v>
      </c>
      <c r="S30" s="2">
        <f>SummaryAll!$AD$20</f>
        <v>8233.5098829999988</v>
      </c>
      <c r="T30" s="2">
        <f>SummaryAll!$AD$21</f>
        <v>6021.5413749999998</v>
      </c>
      <c r="U30" s="2">
        <f>SummaryAll!$AD$22</f>
        <v>4976.6934219999994</v>
      </c>
      <c r="V30" s="2">
        <f>SummaryAll!$AD$23</f>
        <v>4414.8822650000002</v>
      </c>
      <c r="W30" s="2">
        <f>SummaryAll!$AD$24</f>
        <v>6024.4921589999994</v>
      </c>
      <c r="X30" s="2">
        <f>SummaryAll!$AD$25</f>
        <v>4602.1696769999999</v>
      </c>
      <c r="Y30" s="2">
        <f>SummaryAll!$AD$26</f>
        <v>4142.5315499999997</v>
      </c>
      <c r="Z30" s="2">
        <f>SummaryAll!$AD$27</f>
        <v>0</v>
      </c>
    </row>
    <row r="31" spans="1:26" x14ac:dyDescent="0.25">
      <c r="A31" t="str">
        <f>SummaryAll!$AE$2</f>
        <v>Turkey</v>
      </c>
      <c r="B31" s="2">
        <f>SummaryAll!$AE$3</f>
        <v>0.28319099999999997</v>
      </c>
      <c r="C31" s="2">
        <f>SummaryAll!$AE$4</f>
        <v>0.18296399999999999</v>
      </c>
      <c r="D31" s="2">
        <f>SummaryAll!$AE$5</f>
        <v>0.12870699999999999</v>
      </c>
      <c r="E31" s="2">
        <f>SummaryAll!$AE$6</f>
        <v>0.54633900000000002</v>
      </c>
      <c r="F31" s="2">
        <f>SummaryAll!$AE$7</f>
        <v>0.31106099999999998</v>
      </c>
      <c r="G31" s="2">
        <f>SummaryAll!$AE$8</f>
        <v>6.5138000000000001E-2</v>
      </c>
      <c r="H31" s="2">
        <f>SummaryAll!$AE$9</f>
        <v>0.37290799999999996</v>
      </c>
      <c r="I31" s="2">
        <f>SummaryAll!$AE$10</f>
        <v>0.43657199999999996</v>
      </c>
      <c r="J31" s="2">
        <f>SummaryAll!$AE$11</f>
        <v>0.87160199999999999</v>
      </c>
      <c r="K31" s="2">
        <f>SummaryAll!$AE$12</f>
        <v>1.7482929999999999</v>
      </c>
      <c r="L31" s="2">
        <f>SummaryAll!$AE$13</f>
        <v>1.365712</v>
      </c>
      <c r="M31" s="2">
        <f>SummaryAll!$AE$14</f>
        <v>2.1764199999999998</v>
      </c>
      <c r="N31" s="2">
        <f>SummaryAll!$AE$15</f>
        <v>3.865615</v>
      </c>
      <c r="O31" s="2">
        <f>SummaryAll!$AE$16</f>
        <v>2.9643189999999997</v>
      </c>
      <c r="P31" s="2">
        <f>SummaryAll!$AE$17</f>
        <v>4.9915269999999996</v>
      </c>
      <c r="Q31" s="2">
        <f>SummaryAll!$AE$18</f>
        <v>2.4771570000000001</v>
      </c>
      <c r="R31" s="2">
        <f>SummaryAll!$AE$19</f>
        <v>2.2379609999999999</v>
      </c>
      <c r="S31" s="2">
        <f>SummaryAll!$AE$20</f>
        <v>5.0235959999999995</v>
      </c>
      <c r="T31" s="2">
        <f>SummaryAll!$AE$21</f>
        <v>2.3676399999999997</v>
      </c>
      <c r="U31" s="2">
        <f>SummaryAll!$AE$22</f>
        <v>1.6638249999999999</v>
      </c>
      <c r="V31" s="2">
        <f>SummaryAll!$AE$23</f>
        <v>2.4269940000000001</v>
      </c>
      <c r="W31" s="2">
        <f>SummaryAll!$AE$24</f>
        <v>0.99155299999999991</v>
      </c>
      <c r="X31" s="2">
        <f>SummaryAll!$AE$25</f>
        <v>1.0515729999999999</v>
      </c>
      <c r="Y31" s="2">
        <f>SummaryAll!$AE$26</f>
        <v>1.71851</v>
      </c>
      <c r="Z31" s="2">
        <f>SummaryAll!$AE$27</f>
        <v>0</v>
      </c>
    </row>
    <row r="32" spans="1:26" x14ac:dyDescent="0.25">
      <c r="A32" t="str">
        <f>SummaryAll!$AF$2</f>
        <v>USA</v>
      </c>
      <c r="B32" s="2">
        <f>SummaryAll!$AF$3</f>
        <v>58.340966999999999</v>
      </c>
      <c r="C32" s="2">
        <f>SummaryAll!$AF$4</f>
        <v>55.877412</v>
      </c>
      <c r="D32" s="2">
        <f>SummaryAll!$AF$5</f>
        <v>48.964838999999998</v>
      </c>
      <c r="E32" s="2">
        <f>SummaryAll!$AF$6</f>
        <v>52.413854999999998</v>
      </c>
      <c r="F32" s="2">
        <f>SummaryAll!$AF$7</f>
        <v>58.748514999999998</v>
      </c>
      <c r="G32" s="2">
        <f>SummaryAll!$AF$8</f>
        <v>56.243575999999997</v>
      </c>
      <c r="H32" s="2">
        <f>SummaryAll!$AF$9</f>
        <v>53.608207999999998</v>
      </c>
      <c r="I32" s="2">
        <f>SummaryAll!$AF$10</f>
        <v>93.582363000000001</v>
      </c>
      <c r="J32" s="2">
        <f>SummaryAll!$AF$11</f>
        <v>61.847882999999996</v>
      </c>
      <c r="K32" s="2">
        <f>SummaryAll!$AF$12</f>
        <v>58.004719999999999</v>
      </c>
      <c r="L32" s="2">
        <f>SummaryAll!$AF$13</f>
        <v>70.060347999999991</v>
      </c>
      <c r="M32" s="2">
        <f>SummaryAll!$AF$14</f>
        <v>79.848513999999994</v>
      </c>
      <c r="N32" s="2">
        <f>SummaryAll!$AF$15</f>
        <v>88.374753999999996</v>
      </c>
      <c r="O32" s="2">
        <f>SummaryAll!$AF$16</f>
        <v>89.667158999999998</v>
      </c>
      <c r="P32" s="2">
        <f>SummaryAll!$AF$17</f>
        <v>150.20592099999999</v>
      </c>
      <c r="Q32" s="2">
        <f>SummaryAll!$AF$18</f>
        <v>198.20269999999999</v>
      </c>
      <c r="R32" s="2">
        <f>SummaryAll!$AF$19</f>
        <v>174.67871399999999</v>
      </c>
      <c r="S32" s="2">
        <f>SummaryAll!$AF$20</f>
        <v>130.220009</v>
      </c>
      <c r="T32" s="2">
        <f>SummaryAll!$AF$21</f>
        <v>132.03970999999999</v>
      </c>
      <c r="U32" s="2">
        <f>SummaryAll!$AF$22</f>
        <v>111.600848</v>
      </c>
      <c r="V32" s="2">
        <f>SummaryAll!$AF$23</f>
        <v>93.137183999999991</v>
      </c>
      <c r="W32" s="2">
        <f>SummaryAll!$AF$24</f>
        <v>101.856797</v>
      </c>
      <c r="X32" s="2">
        <f>SummaryAll!$AF$25</f>
        <v>101.11676799999999</v>
      </c>
      <c r="Y32" s="2">
        <f>SummaryAll!$AF$26</f>
        <v>64.041904000000002</v>
      </c>
      <c r="Z32" s="2">
        <f>SummaryAll!$AF$27</f>
        <v>54.036487000000001</v>
      </c>
    </row>
    <row r="33" spans="1:26" x14ac:dyDescent="0.25">
      <c r="A33" t="str">
        <f>SummaryAll!$AG$2</f>
        <v>Viet Nam</v>
      </c>
      <c r="B33" s="2">
        <f>SummaryAll!$AG$3</f>
        <v>0</v>
      </c>
      <c r="C33" s="2">
        <f>SummaryAll!$AG$4</f>
        <v>0</v>
      </c>
      <c r="D33" s="2">
        <f>SummaryAll!$AG$5</f>
        <v>0</v>
      </c>
      <c r="E33" s="2">
        <f>SummaryAll!$AG$6</f>
        <v>0</v>
      </c>
      <c r="F33" s="2">
        <f>SummaryAll!$AG$7</f>
        <v>166.01900000000001</v>
      </c>
      <c r="G33" s="2">
        <f>SummaryAll!$AG$8</f>
        <v>165.97203199999998</v>
      </c>
      <c r="H33" s="2">
        <f>SummaryAll!$AG$9</f>
        <v>270.89016699999996</v>
      </c>
      <c r="I33" s="2">
        <f>SummaryAll!$AG$10</f>
        <v>377.692634</v>
      </c>
      <c r="J33" s="2">
        <f>SummaryAll!$AG$11</f>
        <v>480.74741999999998</v>
      </c>
      <c r="K33" s="2">
        <f>SummaryAll!$AG$12</f>
        <v>714.473297</v>
      </c>
      <c r="L33" s="2">
        <f>SummaryAll!$AG$13</f>
        <v>1137.20479</v>
      </c>
      <c r="M33" s="2">
        <f>SummaryAll!$AG$14</f>
        <v>1312.3604319999999</v>
      </c>
      <c r="N33" s="2">
        <f>SummaryAll!$AG$15</f>
        <v>1562.712147</v>
      </c>
      <c r="O33" s="2">
        <f>SummaryAll!$AG$16</f>
        <v>1108.67785</v>
      </c>
      <c r="P33" s="2">
        <f>SummaryAll!$AG$17</f>
        <v>2089.8574309999999</v>
      </c>
      <c r="Q33" s="2">
        <f>SummaryAll!$AG$18</f>
        <v>2989.2184279999997</v>
      </c>
      <c r="R33" s="2">
        <f>SummaryAll!$AG$19</f>
        <v>2496.2114079999997</v>
      </c>
      <c r="S33" s="2">
        <f>SummaryAll!$AG$20</f>
        <v>2378.6980589999998</v>
      </c>
      <c r="T33" s="2">
        <f>SummaryAll!$AG$21</f>
        <v>1668.846536</v>
      </c>
      <c r="U33" s="2">
        <f>SummaryAll!$AG$22</f>
        <v>1065.834445</v>
      </c>
      <c r="V33" s="2">
        <f>SummaryAll!$AG$23</f>
        <v>881.17604099999994</v>
      </c>
      <c r="W33" s="2">
        <f>SummaryAll!$AG$24</f>
        <v>942.96747899999991</v>
      </c>
      <c r="X33" s="2">
        <f>SummaryAll!$AG$25</f>
        <v>953.65371399999992</v>
      </c>
      <c r="Y33" s="2">
        <f>SummaryAll!$AG$26</f>
        <v>1004.8079919999999</v>
      </c>
      <c r="Z33" s="2">
        <f>SummaryAll!$AG$27</f>
        <v>0</v>
      </c>
    </row>
    <row r="34" spans="1:26" x14ac:dyDescent="0.25">
      <c r="A34" t="str">
        <f>SummaryAll!$AH$2</f>
        <v>Rest of World</v>
      </c>
      <c r="B34" s="2">
        <f>SummaryAll!$AH$3</f>
        <v>6.0858859999999995</v>
      </c>
      <c r="C34" s="2">
        <f>SummaryAll!$AH$4</f>
        <v>19.643456</v>
      </c>
      <c r="D34" s="2">
        <f>SummaryAll!$AH$5</f>
        <v>10.315199999999999</v>
      </c>
      <c r="E34" s="2">
        <f>SummaryAll!$AH$6</f>
        <v>5.7634859999999994</v>
      </c>
      <c r="F34" s="2">
        <f>SummaryAll!$AH$7</f>
        <v>4.7391199999999998</v>
      </c>
      <c r="G34" s="2">
        <f>SummaryAll!$AH$8</f>
        <v>4.7665889999999997</v>
      </c>
      <c r="H34" s="2">
        <f>SummaryAll!$AH$9</f>
        <v>4.7957219999999996</v>
      </c>
      <c r="I34" s="2">
        <f>SummaryAll!$AH$10</f>
        <v>11.242599</v>
      </c>
      <c r="J34" s="2">
        <f>SummaryAll!$AH$11</f>
        <v>14.606522999999999</v>
      </c>
      <c r="K34" s="2">
        <f>SummaryAll!$AH$12</f>
        <v>15.108416999999999</v>
      </c>
      <c r="L34" s="2">
        <f>SummaryAll!$AH$13</f>
        <v>16.933962999999999</v>
      </c>
      <c r="M34" s="2">
        <f>SummaryAll!$AH$14</f>
        <v>20.816165999999999</v>
      </c>
      <c r="N34" s="2">
        <f>SummaryAll!$AH$15</f>
        <v>13.754989999999999</v>
      </c>
      <c r="O34" s="2">
        <f>SummaryAll!$AH$16</f>
        <v>12.330625</v>
      </c>
      <c r="P34" s="2">
        <f>SummaryAll!$AH$17</f>
        <v>31.870154999999997</v>
      </c>
      <c r="Q34" s="2">
        <f>SummaryAll!$AH$18</f>
        <v>51.165562999999999</v>
      </c>
      <c r="R34" s="2">
        <f>SummaryAll!$AH$19</f>
        <v>43.880439799999998</v>
      </c>
      <c r="S34" s="2">
        <f>SummaryAll!$AH$20</f>
        <v>47.295545999999995</v>
      </c>
      <c r="T34" s="2">
        <f>SummaryAll!$AH$21</f>
        <v>23.026263999999998</v>
      </c>
      <c r="U34" s="2">
        <f>SummaryAll!$AH$22</f>
        <v>37.013210000000001</v>
      </c>
      <c r="V34" s="2">
        <f>SummaryAll!$AH$23</f>
        <v>15.617388999999999</v>
      </c>
      <c r="W34" s="2">
        <f>SummaryAll!$AH$24</f>
        <v>12.390113999999999</v>
      </c>
      <c r="X34" s="2">
        <f>SummaryAll!$AH$25</f>
        <v>17.480249999999998</v>
      </c>
      <c r="Y34" s="2">
        <f>SummaryAll!$AH$26</f>
        <v>36.545949999999998</v>
      </c>
      <c r="Z34" s="2">
        <f>SummaryAll!$AH$27</f>
        <v>12.528955999999999</v>
      </c>
    </row>
    <row r="36" spans="1:26" x14ac:dyDescent="0.25">
      <c r="B36" s="6">
        <f>SummaryAll!$B$3</f>
        <v>7154.7333410000001</v>
      </c>
      <c r="C36" s="6">
        <f>SummaryAll!$B$4</f>
        <v>5357.1049589999993</v>
      </c>
      <c r="D36" s="6">
        <f>SummaryAll!$B$5</f>
        <v>3833.7176289999998</v>
      </c>
      <c r="E36" s="6">
        <f>SummaryAll!$B$6</f>
        <v>3212.0540209999999</v>
      </c>
      <c r="F36" s="6">
        <f>SummaryAll!$B$7</f>
        <v>3832.5811549999999</v>
      </c>
      <c r="G36" s="6">
        <f>SummaryAll!$B$8</f>
        <v>3275.038352</v>
      </c>
      <c r="H36" s="6">
        <f>SummaryAll!$B$9</f>
        <v>4267.4701749999995</v>
      </c>
      <c r="I36" s="6">
        <f>SummaryAll!$B$10</f>
        <v>6458.7728179999995</v>
      </c>
      <c r="J36" s="6">
        <f>0+(SummaryAll!$B$11)</f>
        <v>8492.450155999999</v>
      </c>
      <c r="K36" s="6">
        <f>0+(SummaryAll!$B$12)</f>
        <v>9674.2095649999992</v>
      </c>
      <c r="L36" s="6">
        <f>SummaryAll!$B$13</f>
        <v>14822.338388</v>
      </c>
      <c r="M36" s="6">
        <f>SummaryAll!$B$14</f>
        <v>16039.451614</v>
      </c>
      <c r="N36" s="6">
        <f>SummaryAll!$B$15</f>
        <v>19499.918546999997</v>
      </c>
      <c r="O36" s="6">
        <f>SummaryAll!$B$16</f>
        <v>11617.500187</v>
      </c>
      <c r="P36" s="6">
        <f>SummaryAll!$B$17</f>
        <v>24325.018103999999</v>
      </c>
      <c r="Q36" s="6">
        <f>SummaryAll!$B$18</f>
        <v>37963.238212600001</v>
      </c>
      <c r="R36" s="6">
        <f>SummaryAll!$B$19</f>
        <v>25825.755489999996</v>
      </c>
      <c r="S36" s="6">
        <f>SummaryAll!$B$20</f>
        <v>23244.225869400001</v>
      </c>
      <c r="T36" s="6">
        <f>SummaryAll!$B$21</f>
        <v>16558.233184000001</v>
      </c>
      <c r="U36" s="6">
        <f>SummaryAll!$B$22</f>
        <v>12866.359893999999</v>
      </c>
      <c r="V36" s="6">
        <f>SummaryAll!$B$23</f>
        <v>11624.933064999999</v>
      </c>
      <c r="W36" s="6">
        <f>SummaryAll!$B$24</f>
        <v>16165.295140999999</v>
      </c>
      <c r="X36" s="6">
        <f>SummaryAll!$B$25</f>
        <v>12938.435034</v>
      </c>
      <c r="Y36" s="6">
        <f>SummaryAll!$B$26</f>
        <v>12307.368568</v>
      </c>
      <c r="Z36" s="6">
        <f>SummaryAll!$B$27</f>
        <v>416.88214599999998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98A7-C2F8-441D-89FA-41883DAD9B5C}">
  <dimension ref="A2:AJ27"/>
  <sheetViews>
    <sheetView workbookViewId="0">
      <pane xSplit="2" ySplit="2" topLeftCell="N3" activePane="bottomRight" state="frozen"/>
      <selection activeCell="N9" sqref="N9"/>
      <selection pane="topRight" activeCell="N9" sqref="N9"/>
      <selection pane="bottomLeft" activeCell="N9" sqref="N9"/>
      <selection pane="bottomRight" activeCell="N9" sqref="N9"/>
    </sheetView>
  </sheetViews>
  <sheetFormatPr defaultRowHeight="12.5" x14ac:dyDescent="0.25"/>
  <cols>
    <col min="32" max="33" width="9" style="3" customWidth="1"/>
  </cols>
  <sheetData>
    <row r="2" spans="1:36" x14ac:dyDescent="0.25">
      <c r="B2" t="s">
        <v>1</v>
      </c>
      <c r="C2" s="5" t="str">
        <f>'[3]1996'!AF$4</f>
        <v>EU-28</v>
      </c>
      <c r="D2" s="50" t="str">
        <f>'[3]1996'!AG$4</f>
        <v>China</v>
      </c>
      <c r="E2" s="50" t="str">
        <f>'[3]1996'!AH$4</f>
        <v>Hong Kong</v>
      </c>
      <c r="F2" s="50" t="str">
        <f>'[3]1996'!AI$4</f>
        <v>Australia</v>
      </c>
      <c r="G2" s="50" t="str">
        <f>'[3]1996'!AJ$4</f>
        <v>Brazil</v>
      </c>
      <c r="H2" s="50" t="str">
        <f>'[3]1996'!AK$4</f>
        <v>Cambodia</v>
      </c>
      <c r="I2" s="50" t="str">
        <f>'[3]1996'!AL$4</f>
        <v>Cameroon</v>
      </c>
      <c r="J2" s="4" t="str">
        <f>'[3]1996'!AM$4</f>
        <v>Canada</v>
      </c>
      <c r="K2" s="50" t="str">
        <f>'[3]1996'!AN$4</f>
        <v>Côte d'Ivoire</v>
      </c>
      <c r="L2" s="50" t="str">
        <f>'[3]1996'!AO$4</f>
        <v>Gabon</v>
      </c>
      <c r="M2" s="50" t="str">
        <f>'[3]1996'!AP$4</f>
        <v>Ghana</v>
      </c>
      <c r="N2" s="50" t="str">
        <f>'[3]1996'!AQ$4</f>
        <v>Guatemala</v>
      </c>
      <c r="O2" s="50" t="str">
        <f>'[3]1996'!AR$4</f>
        <v>Guinea</v>
      </c>
      <c r="P2" s="50" t="str">
        <f>'[3]1996'!AS$4</f>
        <v>India</v>
      </c>
      <c r="Q2" s="50" t="str">
        <f>'[3]1996'!AT$4</f>
        <v>Indonesia</v>
      </c>
      <c r="R2" s="4" t="str">
        <f>'[3]1996'!AU$4</f>
        <v>Japan</v>
      </c>
      <c r="S2" s="4" t="str">
        <f>'[3]1996'!AV$4</f>
        <v>Korea, South</v>
      </c>
      <c r="T2" s="50" t="str">
        <f>'[3]1996'!AW$4</f>
        <v>Laos</v>
      </c>
      <c r="U2" s="4" t="str">
        <f>'[3]1996'!AX$4</f>
        <v>Malawi</v>
      </c>
      <c r="V2" s="50" t="str">
        <f>'[3]1996'!AY$4</f>
        <v>Malaysia</v>
      </c>
      <c r="W2" s="50" t="str">
        <f>'[3]1996'!AZ$4</f>
        <v>Mexico</v>
      </c>
      <c r="X2" s="50" t="str">
        <f>'[3]1996'!BA$4</f>
        <v>Myanmar</v>
      </c>
      <c r="Y2" s="50" t="str">
        <f>'[3]1996'!BB$4</f>
        <v>Nigeria</v>
      </c>
      <c r="Z2" s="50" t="str">
        <f>'[3]1996'!BC$4</f>
        <v>Philippines</v>
      </c>
      <c r="AA2" s="50" t="str">
        <f>'[3]1996'!BD$4</f>
        <v>Singapore</v>
      </c>
      <c r="AB2" s="50" t="str">
        <f>'[3]1996'!BE$4</f>
        <v>Sri Lanka</v>
      </c>
      <c r="AC2" s="50" t="str">
        <f>'[3]1996'!BF$4</f>
        <v>Taiwan</v>
      </c>
      <c r="AD2" s="50" t="str">
        <f>'[3]1996'!BG$4</f>
        <v>Thailand</v>
      </c>
      <c r="AE2" s="4" t="str">
        <f>'[3]1996'!BH$4</f>
        <v>Turkey</v>
      </c>
      <c r="AF2" s="4" t="str">
        <f>'[3]1996'!BI$4</f>
        <v>USA</v>
      </c>
      <c r="AG2" s="4" t="str">
        <f>'[3]1996'!BJ$4</f>
        <v>Viet Nam</v>
      </c>
      <c r="AH2" s="50" t="str">
        <f>'[3]1996'!BK$4</f>
        <v>Rest of World</v>
      </c>
      <c r="AI2" s="5" t="str">
        <f>'[3]1996'!AF$4</f>
        <v>EU-28</v>
      </c>
      <c r="AJ2" s="61" t="str">
        <f>'[3]1996'!BN$4</f>
        <v>Intra-EU</v>
      </c>
    </row>
    <row r="3" spans="1:36" x14ac:dyDescent="0.25">
      <c r="A3">
        <v>1996</v>
      </c>
      <c r="B3" s="2">
        <f>'[3]1996'!BL$3</f>
        <v>7154.7333410000001</v>
      </c>
      <c r="C3" s="5">
        <f>AI3-AJ3</f>
        <v>18.133069000000006</v>
      </c>
      <c r="D3" s="50">
        <f>'[3]1996'!AG$3</f>
        <v>41.743960000000001</v>
      </c>
      <c r="E3" s="50">
        <f>'[3]1996'!AH$3</f>
        <v>110.517141</v>
      </c>
      <c r="F3" s="50">
        <f>'[3]1996'!AI$3</f>
        <v>0.33734700000000001</v>
      </c>
      <c r="G3" s="50">
        <f>'[3]1996'!AJ$3</f>
        <v>1.5165999999999999E-2</v>
      </c>
      <c r="H3" s="50">
        <f>'[3]1996'!AK$3</f>
        <v>0</v>
      </c>
      <c r="I3" s="50">
        <f>'[3]1996'!AL$3</f>
        <v>78.034818999999999</v>
      </c>
      <c r="J3" s="4">
        <f>'[3]1996'!AM$3</f>
        <v>1.1645049999999999</v>
      </c>
      <c r="K3" s="50">
        <f>'[3]1996'!AN$3</f>
        <v>115.71555099999999</v>
      </c>
      <c r="L3" s="50">
        <f>'[3]1996'!AO$3</f>
        <v>9.6339790000000001</v>
      </c>
      <c r="M3" s="50">
        <f>'[3]1996'!AP$3</f>
        <v>24.323376999999997</v>
      </c>
      <c r="N3" s="50">
        <f>'[3]1996'!AQ$3</f>
        <v>48.271063999999996</v>
      </c>
      <c r="O3" s="50">
        <f>'[3]1996'!AR$3</f>
        <v>0</v>
      </c>
      <c r="P3" s="50">
        <f>'[3]1996'!AS$3</f>
        <v>4.8355519999999999</v>
      </c>
      <c r="Q3" s="50">
        <f>'[3]1996'!AT$3</f>
        <v>1920.0551349999998</v>
      </c>
      <c r="R3" s="4">
        <f>'[3]1996'!AU$3</f>
        <v>0.71453699999999998</v>
      </c>
      <c r="S3" s="4">
        <f>'[3]1996'!AV$3</f>
        <v>6.8515729999999992</v>
      </c>
      <c r="T3" s="50">
        <f>'[3]1996'!AW$3</f>
        <v>0</v>
      </c>
      <c r="U3" s="4">
        <f>'[3]1996'!AX$3</f>
        <v>1.6145149999999999</v>
      </c>
      <c r="V3" s="50">
        <f>'[3]1996'!AY$3</f>
        <v>1395.252872</v>
      </c>
      <c r="W3" s="50">
        <f>'[3]1996'!AZ$3</f>
        <v>5.4938319999999994</v>
      </c>
      <c r="X3" s="50">
        <f>'[3]1996'!BA$3</f>
        <v>0</v>
      </c>
      <c r="Y3" s="50">
        <f>'[3]1996'!BB$3</f>
        <v>143.40831599999999</v>
      </c>
      <c r="Z3" s="50">
        <f>'[3]1996'!BC$3</f>
        <v>33.815821</v>
      </c>
      <c r="AA3" s="50">
        <f>'[3]1996'!BD$3</f>
        <v>527.85519499999998</v>
      </c>
      <c r="AB3" s="50">
        <f>'[3]1996'!BE$3</f>
        <v>0</v>
      </c>
      <c r="AC3" s="50">
        <f>'[3]1996'!BF$3</f>
        <v>0</v>
      </c>
      <c r="AD3" s="50">
        <f>'[3]1996'!BG$3</f>
        <v>2500.6354240000001</v>
      </c>
      <c r="AE3" s="4">
        <f>'[3]1996'!BH$3</f>
        <v>0.28319099999999997</v>
      </c>
      <c r="AF3" s="4">
        <f>'[3]1996'!BI$3</f>
        <v>58.340966999999999</v>
      </c>
      <c r="AG3" s="4">
        <f>'[3]1996'!BJ$3</f>
        <v>0</v>
      </c>
      <c r="AH3" s="50">
        <f>'[3]1996'!BK$3</f>
        <v>6.0858859999999995</v>
      </c>
      <c r="AI3" s="5">
        <f>'[3]1996'!AF$3</f>
        <v>119.733616</v>
      </c>
      <c r="AJ3" s="61">
        <f>'[3]1996'!BN$3</f>
        <v>101.60054699999999</v>
      </c>
    </row>
    <row r="4" spans="1:36" x14ac:dyDescent="0.25">
      <c r="A4">
        <f t="shared" ref="A4:A27" si="0">1+A3</f>
        <v>1997</v>
      </c>
      <c r="B4" s="2">
        <f>'[3]1997'!BL$3</f>
        <v>5357.1049589999993</v>
      </c>
      <c r="C4" s="5">
        <f t="shared" ref="C4:C27" si="1">AI4-AJ4</f>
        <v>18.236964</v>
      </c>
      <c r="D4" s="50">
        <f>'[3]1997'!AG$3</f>
        <v>47.929344</v>
      </c>
      <c r="E4" s="50">
        <f>'[3]1997'!AH$3</f>
        <v>84.889127000000002</v>
      </c>
      <c r="F4" s="50">
        <f>'[3]1997'!AI$3</f>
        <v>0.44011899999999998</v>
      </c>
      <c r="G4" s="50">
        <f>'[3]1997'!AJ$3</f>
        <v>3.2819999999999998E-3</v>
      </c>
      <c r="H4" s="50">
        <f>'[3]1997'!AK$3</f>
        <v>0</v>
      </c>
      <c r="I4" s="50">
        <f>'[3]1997'!AL$3</f>
        <v>40.350082</v>
      </c>
      <c r="J4" s="4">
        <f>'[3]1997'!AM$3</f>
        <v>6.8957289999999993</v>
      </c>
      <c r="K4" s="50">
        <f>'[3]1997'!AN$3</f>
        <v>100.608795</v>
      </c>
      <c r="L4" s="50">
        <f>'[3]1997'!AO$3</f>
        <v>8.7196160000000003</v>
      </c>
      <c r="M4" s="50">
        <f>'[3]1997'!AP$3</f>
        <v>8.7920979999999993</v>
      </c>
      <c r="N4" s="50">
        <f>'[3]1997'!AQ$3</f>
        <v>38.298347999999997</v>
      </c>
      <c r="O4" s="50">
        <f>'[3]1997'!AR$3</f>
        <v>0</v>
      </c>
      <c r="P4" s="50">
        <f>'[3]1997'!AS$3</f>
        <v>1.699746</v>
      </c>
      <c r="Q4" s="50">
        <f>'[3]1997'!AT$3</f>
        <v>1498.8313559999999</v>
      </c>
      <c r="R4" s="4">
        <f>'[3]1997'!AU$3</f>
        <v>0.60859600000000003</v>
      </c>
      <c r="S4" s="4">
        <f>'[3]1997'!AV$3</f>
        <v>4.6012899999999997</v>
      </c>
      <c r="T4" s="50">
        <f>'[3]1997'!AW$3</f>
        <v>0</v>
      </c>
      <c r="U4" s="4">
        <f>'[3]1997'!AX$3</f>
        <v>2.3201719999999999</v>
      </c>
      <c r="V4" s="50">
        <f>'[3]1997'!AY$3</f>
        <v>1058.8941479999999</v>
      </c>
      <c r="W4" s="50">
        <f>'[3]1997'!AZ$3</f>
        <v>2.915937</v>
      </c>
      <c r="X4" s="50">
        <f>'[3]1997'!BA$3</f>
        <v>0</v>
      </c>
      <c r="Y4" s="50">
        <f>'[3]1997'!BB$3</f>
        <v>3.684545</v>
      </c>
      <c r="Z4" s="50">
        <f>'[3]1997'!BC$3</f>
        <v>25.001192</v>
      </c>
      <c r="AA4" s="50">
        <f>'[3]1997'!BD$3</f>
        <v>357.74234999999999</v>
      </c>
      <c r="AB4" s="50">
        <f>'[3]1997'!BE$3</f>
        <v>0</v>
      </c>
      <c r="AC4" s="50">
        <f>'[3]1997'!BF$3</f>
        <v>3.2327000000000002E-2</v>
      </c>
      <c r="AD4" s="50">
        <f>'[3]1997'!BG$3</f>
        <v>1853.336268</v>
      </c>
      <c r="AE4" s="4">
        <f>'[3]1997'!BH$3</f>
        <v>0.18296399999999999</v>
      </c>
      <c r="AF4" s="4">
        <f>'[3]1997'!BI$3</f>
        <v>55.877412</v>
      </c>
      <c r="AG4" s="4">
        <f>'[3]1997'!BJ$3</f>
        <v>0</v>
      </c>
      <c r="AH4" s="50">
        <f>'[3]1997'!BK$3</f>
        <v>19.643456</v>
      </c>
      <c r="AI4" s="5">
        <f>'[3]1997'!AF$3</f>
        <v>134.80665999999999</v>
      </c>
      <c r="AJ4" s="61">
        <f>'[3]1997'!BN$3</f>
        <v>116.56969599999999</v>
      </c>
    </row>
    <row r="5" spans="1:36" x14ac:dyDescent="0.25">
      <c r="A5">
        <f t="shared" si="0"/>
        <v>1998</v>
      </c>
      <c r="B5" s="2">
        <f>'[3]1998'!BL$3</f>
        <v>3833.7176289999998</v>
      </c>
      <c r="C5" s="5">
        <f t="shared" si="1"/>
        <v>18.504908999999984</v>
      </c>
      <c r="D5" s="50">
        <f>'[3]1998'!AG$3</f>
        <v>13.831244999999999</v>
      </c>
      <c r="E5" s="50">
        <f>'[3]1998'!AH$3</f>
        <v>63.830901999999995</v>
      </c>
      <c r="F5" s="50">
        <f>'[3]1998'!AI$3</f>
        <v>0.26522999999999997</v>
      </c>
      <c r="G5" s="50">
        <f>'[3]1998'!AJ$3</f>
        <v>4.5853999999999999E-2</v>
      </c>
      <c r="H5" s="50">
        <f>'[3]1998'!AK$3</f>
        <v>0</v>
      </c>
      <c r="I5" s="50">
        <f>'[3]1998'!AL$3</f>
        <v>0</v>
      </c>
      <c r="J5" s="4">
        <f>'[3]1998'!AM$3</f>
        <v>17.391026999999998</v>
      </c>
      <c r="K5" s="50">
        <f>'[3]1998'!AN$3</f>
        <v>75.301042999999993</v>
      </c>
      <c r="L5" s="50">
        <f>'[3]1998'!AO$3</f>
        <v>6.8483499999999999</v>
      </c>
      <c r="M5" s="50">
        <f>'[3]1998'!AP$3</f>
        <v>4.6393209999999998</v>
      </c>
      <c r="N5" s="50">
        <f>'[3]1998'!AQ$3</f>
        <v>27.165205</v>
      </c>
      <c r="O5" s="50">
        <f>'[3]1998'!AR$3</f>
        <v>0</v>
      </c>
      <c r="P5" s="50">
        <f>'[3]1998'!AS$3</f>
        <v>0.83598600000000001</v>
      </c>
      <c r="Q5" s="50">
        <f>'[3]1998'!AT$3</f>
        <v>1106.2950859999999</v>
      </c>
      <c r="R5" s="4">
        <f>'[3]1998'!AU$3</f>
        <v>0.48041399999999995</v>
      </c>
      <c r="S5" s="4">
        <f>'[3]1998'!AV$3</f>
        <v>1.3599669999999999</v>
      </c>
      <c r="T5" s="50">
        <f>'[3]1998'!AW$3</f>
        <v>0</v>
      </c>
      <c r="U5" s="4">
        <f>'[3]1998'!AX$3</f>
        <v>1.346932</v>
      </c>
      <c r="V5" s="50">
        <f>'[3]1998'!AY$3</f>
        <v>723.19778099999996</v>
      </c>
      <c r="W5" s="50">
        <f>'[3]1998'!AZ$3</f>
        <v>1.1069309999999999</v>
      </c>
      <c r="X5" s="50">
        <f>'[3]1998'!BA$3</f>
        <v>0</v>
      </c>
      <c r="Y5" s="50">
        <f>'[3]1998'!BB$3</f>
        <v>1.488667</v>
      </c>
      <c r="Z5" s="50">
        <f>'[3]1998'!BC$3</f>
        <v>14.251764</v>
      </c>
      <c r="AA5" s="50">
        <f>'[3]1998'!BD$3</f>
        <v>242.93696199999999</v>
      </c>
      <c r="AB5" s="50">
        <f>'[3]1998'!BE$3</f>
        <v>0</v>
      </c>
      <c r="AC5" s="50">
        <f>'[3]1998'!BF$3</f>
        <v>0.97132799999999997</v>
      </c>
      <c r="AD5" s="50">
        <f>'[3]1998'!BG$3</f>
        <v>1342.6542529999999</v>
      </c>
      <c r="AE5" s="4">
        <f>'[3]1998'!BH$3</f>
        <v>0.12870699999999999</v>
      </c>
      <c r="AF5" s="4">
        <f>'[3]1998'!BI$3</f>
        <v>48.964838999999998</v>
      </c>
      <c r="AG5" s="4">
        <f>'[3]1998'!BJ$3</f>
        <v>0</v>
      </c>
      <c r="AH5" s="50">
        <f>'[3]1998'!BK$3</f>
        <v>10.315199999999999</v>
      </c>
      <c r="AI5" s="5">
        <f>'[3]1998'!AF$3</f>
        <v>128.06463499999998</v>
      </c>
      <c r="AJ5" s="61">
        <f>'[3]1998'!BN$3</f>
        <v>109.559726</v>
      </c>
    </row>
    <row r="6" spans="1:36" x14ac:dyDescent="0.25">
      <c r="A6">
        <f t="shared" si="0"/>
        <v>1999</v>
      </c>
      <c r="B6" s="2">
        <f>'[3]1999'!BL$3</f>
        <v>3212.0540209999999</v>
      </c>
      <c r="C6" s="5">
        <f t="shared" si="1"/>
        <v>15.456993000000011</v>
      </c>
      <c r="D6" s="50">
        <f>'[3]1999'!AG$3</f>
        <v>2.2101859999999998</v>
      </c>
      <c r="E6" s="50">
        <f>'[3]1999'!AH$3</f>
        <v>43.731812999999995</v>
      </c>
      <c r="F6" s="50">
        <f>'[3]1999'!AI$3</f>
        <v>1.2209859999999999</v>
      </c>
      <c r="G6" s="50">
        <f>'[3]1999'!AJ$3</f>
        <v>0.180033</v>
      </c>
      <c r="H6" s="50">
        <f>'[3]1999'!AK$3</f>
        <v>0</v>
      </c>
      <c r="I6" s="50">
        <f>'[3]1999'!AL$3</f>
        <v>0</v>
      </c>
      <c r="J6" s="4">
        <f>'[3]1999'!AM$3</f>
        <v>2.6023860000000001</v>
      </c>
      <c r="K6" s="50">
        <f>'[3]1999'!AN$3</f>
        <v>67.807053999999994</v>
      </c>
      <c r="L6" s="50">
        <f>'[3]1999'!AO$3</f>
        <v>3.1182349999999999</v>
      </c>
      <c r="M6" s="50">
        <f>'[3]1999'!AP$3</f>
        <v>6.8252869999999994</v>
      </c>
      <c r="N6" s="50">
        <f>'[3]1999'!AQ$3</f>
        <v>25.526180999999998</v>
      </c>
      <c r="O6" s="50">
        <f>'[3]1999'!AR$3</f>
        <v>0</v>
      </c>
      <c r="P6" s="50">
        <f>'[3]1999'!AS$3</f>
        <v>1.1068259999999999</v>
      </c>
      <c r="Q6" s="50">
        <f>'[3]1999'!AT$3</f>
        <v>850.02592599999991</v>
      </c>
      <c r="R6" s="4">
        <f>'[3]1999'!AU$3</f>
        <v>0.78437999999999997</v>
      </c>
      <c r="S6" s="4">
        <f>'[3]1999'!AV$3</f>
        <v>0.97153</v>
      </c>
      <c r="T6" s="50">
        <f>'[3]1999'!AW$3</f>
        <v>0</v>
      </c>
      <c r="U6" s="4">
        <f>'[3]1999'!AX$3</f>
        <v>1.4118439999999999</v>
      </c>
      <c r="V6" s="50">
        <f>'[3]1999'!AY$3</f>
        <v>616.68192399999998</v>
      </c>
      <c r="W6" s="50">
        <f>'[3]1999'!AZ$3</f>
        <v>0.70267199999999996</v>
      </c>
      <c r="X6" s="50">
        <f>'[3]1999'!BA$3</f>
        <v>0</v>
      </c>
      <c r="Y6" s="50">
        <f>'[3]1999'!BB$3</f>
        <v>0.181592</v>
      </c>
      <c r="Z6" s="50">
        <f>'[3]1999'!BC$3</f>
        <v>11.756086999999999</v>
      </c>
      <c r="AA6" s="50">
        <f>'[3]1999'!BD$3</f>
        <v>219.085421</v>
      </c>
      <c r="AB6" s="50">
        <f>'[3]1999'!BE$3</f>
        <v>32.614353000000001</v>
      </c>
      <c r="AC6" s="50">
        <f>'[3]1999'!BF$3</f>
        <v>0.73990199999999995</v>
      </c>
      <c r="AD6" s="50">
        <f>'[3]1999'!BG$3</f>
        <v>1158.9191189999999</v>
      </c>
      <c r="AE6" s="4">
        <f>'[3]1999'!BH$3</f>
        <v>0.54633900000000002</v>
      </c>
      <c r="AF6" s="4">
        <f>'[3]1999'!BI$3</f>
        <v>52.413854999999998</v>
      </c>
      <c r="AG6" s="4">
        <f>'[3]1999'!BJ$3</f>
        <v>0</v>
      </c>
      <c r="AH6" s="50">
        <f>'[3]1999'!BK$3</f>
        <v>5.7634859999999994</v>
      </c>
      <c r="AI6" s="5">
        <f>'[3]1999'!AF$3</f>
        <v>105.126604</v>
      </c>
      <c r="AJ6" s="61">
        <f>'[3]1999'!BN$3</f>
        <v>89.669610999999989</v>
      </c>
    </row>
    <row r="7" spans="1:36" x14ac:dyDescent="0.25">
      <c r="A7">
        <f t="shared" si="0"/>
        <v>2000</v>
      </c>
      <c r="B7" s="2">
        <f>'[2]2000'!BL$3</f>
        <v>3832.5811549999999</v>
      </c>
      <c r="C7" s="5">
        <f t="shared" si="1"/>
        <v>15.11788</v>
      </c>
      <c r="D7" s="50">
        <f>'[2]2000'!AG$3</f>
        <v>0.27739900000000001</v>
      </c>
      <c r="E7" s="50">
        <f>'[2]2000'!AH$3</f>
        <v>30.990591999999999</v>
      </c>
      <c r="F7" s="50">
        <f>'[2]2000'!AI$3</f>
        <v>2.040781</v>
      </c>
      <c r="G7" s="50">
        <f>'[2]2000'!AJ$3</f>
        <v>0.319741</v>
      </c>
      <c r="H7" s="50">
        <f>'[2]2000'!AK$3</f>
        <v>7.6310039999999999</v>
      </c>
      <c r="I7" s="50">
        <f>'[2]2000'!AL$3</f>
        <v>20.003432999999998</v>
      </c>
      <c r="J7" s="4">
        <f>'[2]2000'!AM$3</f>
        <v>2.8199669999999997</v>
      </c>
      <c r="K7" s="50">
        <f>'[2]2000'!AN$3</f>
        <v>78.039869999999993</v>
      </c>
      <c r="L7" s="50">
        <f>'[2]2000'!AO$3</f>
        <v>1.2671589999999999</v>
      </c>
      <c r="M7" s="50">
        <f>'[2]2000'!AP$3</f>
        <v>4.9013799999999996</v>
      </c>
      <c r="N7" s="50">
        <f>'[2]2000'!AQ$3</f>
        <v>28.258661</v>
      </c>
      <c r="O7" s="50">
        <f>'[2]2000'!AR$3</f>
        <v>7.2459999999999998E-3</v>
      </c>
      <c r="P7" s="50">
        <f>'[2]2000'!AS$3</f>
        <v>1.9204729999999999</v>
      </c>
      <c r="Q7" s="50">
        <f>'[2]2000'!AT$3</f>
        <v>889.30204700000002</v>
      </c>
      <c r="R7" s="4">
        <f>'[2]2000'!AU$3</f>
        <v>2.2269600000000001</v>
      </c>
      <c r="S7" s="4">
        <f>'[2]2000'!AV$3</f>
        <v>1.3115749999999999</v>
      </c>
      <c r="T7" s="50">
        <f>'[2]2000'!AW$3</f>
        <v>0</v>
      </c>
      <c r="U7" s="4">
        <f>'[2]2000'!AX$3</f>
        <v>1.1861569999999999</v>
      </c>
      <c r="V7" s="50">
        <f>'[2]2000'!AY$3</f>
        <v>676.67443700000001</v>
      </c>
      <c r="W7" s="50">
        <f>'[2]2000'!AZ$3</f>
        <v>1.8648419999999999</v>
      </c>
      <c r="X7" s="50">
        <f>'[2]2000'!BA$3</f>
        <v>0</v>
      </c>
      <c r="Y7" s="50">
        <f>'[2]2000'!BB$3</f>
        <v>0.207373</v>
      </c>
      <c r="Z7" s="50">
        <f>'[2]2000'!BC$3</f>
        <v>14.292879999999998</v>
      </c>
      <c r="AA7" s="50">
        <f>'[2]2000'!BD$3</f>
        <v>208.67110299999999</v>
      </c>
      <c r="AB7" s="50">
        <f>'[2]2000'!BE$3</f>
        <v>28.22963</v>
      </c>
      <c r="AC7" s="50">
        <f>'[2]2000'!BF$3</f>
        <v>0</v>
      </c>
      <c r="AD7" s="50">
        <f>'[2]2000'!BG$3</f>
        <v>1509.413292</v>
      </c>
      <c r="AE7" s="4">
        <f>'[2]2000'!BH$3</f>
        <v>0.31106099999999998</v>
      </c>
      <c r="AF7" s="4">
        <f>'[2]2000'!BI$3</f>
        <v>58.748514999999998</v>
      </c>
      <c r="AG7" s="4">
        <f>'[2]2000'!BJ$3</f>
        <v>166.01900000000001</v>
      </c>
      <c r="AH7" s="50">
        <f>'[2]2000'!BK$3</f>
        <v>4.7391199999999998</v>
      </c>
      <c r="AI7" s="5">
        <f>'[2]2000'!AF$3</f>
        <v>90.905456999999998</v>
      </c>
      <c r="AJ7" s="61">
        <f>'[2]2000'!BN$3</f>
        <v>75.787576999999999</v>
      </c>
    </row>
    <row r="8" spans="1:36" x14ac:dyDescent="0.25">
      <c r="A8">
        <f t="shared" si="0"/>
        <v>2001</v>
      </c>
      <c r="B8" s="2">
        <f>'[2]2001'!BL$3</f>
        <v>3275.038352</v>
      </c>
      <c r="C8" s="5">
        <f t="shared" si="1"/>
        <v>14.139481000000004</v>
      </c>
      <c r="D8" s="50">
        <f>'[2]2001'!AG$3</f>
        <v>0.42183199999999998</v>
      </c>
      <c r="E8" s="50">
        <f>'[2]2001'!AH$3</f>
        <v>18.598682</v>
      </c>
      <c r="F8" s="50">
        <f>'[2]2001'!AI$3</f>
        <v>2.9112629999999999</v>
      </c>
      <c r="G8" s="50">
        <f>'[2]2001'!AJ$3</f>
        <v>8.0222000000000002E-2</v>
      </c>
      <c r="H8" s="50">
        <f>'[2]2001'!AK$3</f>
        <v>18.458244000000001</v>
      </c>
      <c r="I8" s="50">
        <f>'[2]2001'!AL$3</f>
        <v>19.814824999999999</v>
      </c>
      <c r="J8" s="4">
        <f>'[2]2001'!AM$3</f>
        <v>6.5057739999999997</v>
      </c>
      <c r="K8" s="50">
        <f>'[2]2001'!AN$3</f>
        <v>69.767669999999995</v>
      </c>
      <c r="L8" s="50">
        <f>'[2]2001'!AO$3</f>
        <v>2.1122049999999999</v>
      </c>
      <c r="M8" s="50">
        <f>'[2]2001'!AP$3</f>
        <v>4.2207569999999999</v>
      </c>
      <c r="N8" s="50">
        <f>'[2]2001'!AQ$3</f>
        <v>25.090112999999999</v>
      </c>
      <c r="O8" s="50">
        <f>'[2]2001'!AR$3</f>
        <v>0</v>
      </c>
      <c r="P8" s="50">
        <f>'[2]2001'!AS$3</f>
        <v>4.0513219999999999</v>
      </c>
      <c r="Q8" s="50">
        <f>'[2]2001'!AT$3</f>
        <v>786.61465099999998</v>
      </c>
      <c r="R8" s="4">
        <f>'[2]2001'!AU$3</f>
        <v>2.058989</v>
      </c>
      <c r="S8" s="4">
        <f>'[2]2001'!AV$3</f>
        <v>0.76236300000000001</v>
      </c>
      <c r="T8" s="50">
        <f>'[2]2001'!AW$3</f>
        <v>0</v>
      </c>
      <c r="U8" s="4">
        <f>'[2]2001'!AX$3</f>
        <v>2.41073</v>
      </c>
      <c r="V8" s="50">
        <f>'[2]2001'!AY$3</f>
        <v>496.454251</v>
      </c>
      <c r="W8" s="50">
        <f>'[2]2001'!AZ$3</f>
        <v>1.1271959999999999</v>
      </c>
      <c r="X8" s="50">
        <f>'[2]2001'!BA$3</f>
        <v>0</v>
      </c>
      <c r="Y8" s="50">
        <f>'[2]2001'!BB$3</f>
        <v>0</v>
      </c>
      <c r="Z8" s="50">
        <f>'[2]2001'!BC$3</f>
        <v>13.246525</v>
      </c>
      <c r="AA8" s="50">
        <f>'[2]2001'!BD$3</f>
        <v>146.57943699999998</v>
      </c>
      <c r="AB8" s="50">
        <f>'[2]2001'!BE$3</f>
        <v>23.736246999999999</v>
      </c>
      <c r="AC8" s="50">
        <f>'[2]2001'!BF$3</f>
        <v>6.0999999999999999E-5</v>
      </c>
      <c r="AD8" s="50">
        <f>'[2]2001'!BG$3</f>
        <v>1321.2082359999999</v>
      </c>
      <c r="AE8" s="4">
        <f>'[2]2001'!BH$3</f>
        <v>6.5138000000000001E-2</v>
      </c>
      <c r="AF8" s="4">
        <f>'[2]2001'!BI$3</f>
        <v>56.243575999999997</v>
      </c>
      <c r="AG8" s="4">
        <f>'[2]2001'!BJ$3</f>
        <v>165.97203199999998</v>
      </c>
      <c r="AH8" s="50">
        <f>'[2]2001'!BK$3</f>
        <v>4.7665889999999997</v>
      </c>
      <c r="AI8" s="5">
        <f>'[2]2001'!AF$3</f>
        <v>81.759422000000001</v>
      </c>
      <c r="AJ8" s="61">
        <f>'[2]2001'!BN$3</f>
        <v>67.619940999999997</v>
      </c>
    </row>
    <row r="9" spans="1:36" x14ac:dyDescent="0.25">
      <c r="A9">
        <f t="shared" si="0"/>
        <v>2002</v>
      </c>
      <c r="B9" s="2">
        <f>'[2]2002'!BL$3</f>
        <v>4267.4701749999995</v>
      </c>
      <c r="C9" s="5">
        <f t="shared" si="1"/>
        <v>19.749127999999999</v>
      </c>
      <c r="D9" s="50">
        <f>'[2]2002'!AG$3</f>
        <v>0.86307899999999993</v>
      </c>
      <c r="E9" s="50">
        <f>'[2]2002'!AH$3</f>
        <v>25.064574999999998</v>
      </c>
      <c r="F9" s="50">
        <f>'[2]2002'!AI$3</f>
        <v>2.8709560000000001</v>
      </c>
      <c r="G9" s="50">
        <f>'[2]2002'!AJ$3</f>
        <v>0.26905200000000001</v>
      </c>
      <c r="H9" s="50">
        <f>'[2]2002'!AK$3</f>
        <v>28.308412999999998</v>
      </c>
      <c r="I9" s="50">
        <f>'[2]2002'!AL$3</f>
        <v>23.110616999999998</v>
      </c>
      <c r="J9" s="4">
        <f>'[2]2002'!AM$3</f>
        <v>4.2462419999999996</v>
      </c>
      <c r="K9" s="50">
        <f>'[2]2002'!AN$3</f>
        <v>86.154510999999999</v>
      </c>
      <c r="L9" s="50">
        <f>'[2]2002'!AO$3</f>
        <v>0.18981699999999999</v>
      </c>
      <c r="M9" s="50">
        <f>'[2]2002'!AP$3</f>
        <v>0</v>
      </c>
      <c r="N9" s="50">
        <f>'[2]2002'!AQ$3</f>
        <v>0</v>
      </c>
      <c r="O9" s="50">
        <f>'[2]2002'!AR$3</f>
        <v>2.3023759999999998</v>
      </c>
      <c r="P9" s="50">
        <f>'[2]2002'!AS$3</f>
        <v>21.921113999999999</v>
      </c>
      <c r="Q9" s="50">
        <f>'[2]2002'!AT$3</f>
        <v>1038.387242</v>
      </c>
      <c r="R9" s="4">
        <f>'[2]2002'!AU$3</f>
        <v>5.4036409999999995</v>
      </c>
      <c r="S9" s="4">
        <f>'[2]2002'!AV$3</f>
        <v>1.8085369999999998</v>
      </c>
      <c r="T9" s="50">
        <f>'[2]2002'!AW$3</f>
        <v>0</v>
      </c>
      <c r="U9" s="4">
        <f>'[2]2002'!AX$3</f>
        <v>1.9686389999999998</v>
      </c>
      <c r="V9" s="50">
        <f>'[2]2002'!AY$3</f>
        <v>655.77527599999996</v>
      </c>
      <c r="W9" s="50">
        <f>'[2]2002'!AZ$3</f>
        <v>1.475204</v>
      </c>
      <c r="X9" s="50">
        <f>'[2]2002'!BA$3</f>
        <v>0</v>
      </c>
      <c r="Y9" s="50">
        <f>'[2]2002'!BB$3</f>
        <v>3.5651999999999996E-2</v>
      </c>
      <c r="Z9" s="50">
        <f>'[2]2002'!BC$3</f>
        <v>18.192964</v>
      </c>
      <c r="AA9" s="50">
        <f>'[2]2002'!BD$3</f>
        <v>159.41856899999999</v>
      </c>
      <c r="AB9" s="50">
        <f>'[2]2002'!BE$3</f>
        <v>26.379580999999998</v>
      </c>
      <c r="AC9" s="50">
        <f>'[2]2002'!BF$3</f>
        <v>0.15257499999999999</v>
      </c>
      <c r="AD9" s="50">
        <f>'[2]2002'!BG$3</f>
        <v>1737.7619909999999</v>
      </c>
      <c r="AE9" s="4">
        <f>'[2]2002'!BH$3</f>
        <v>0.37290799999999996</v>
      </c>
      <c r="AF9" s="4">
        <f>'[2]2002'!BI$3</f>
        <v>53.608207999999998</v>
      </c>
      <c r="AG9" s="4">
        <f>'[2]2002'!BJ$3</f>
        <v>270.89016699999996</v>
      </c>
      <c r="AH9" s="50">
        <f>'[2]2002'!BK$3</f>
        <v>4.7957219999999996</v>
      </c>
      <c r="AI9" s="5">
        <f>'[2]2002'!AF$3</f>
        <v>95.742547000000002</v>
      </c>
      <c r="AJ9" s="61">
        <f>'[2]2002'!BN$3</f>
        <v>75.993419000000003</v>
      </c>
    </row>
    <row r="10" spans="1:36" x14ac:dyDescent="0.25">
      <c r="A10">
        <f t="shared" si="0"/>
        <v>2003</v>
      </c>
      <c r="B10" s="2">
        <f>'[2]2003'!BL$3</f>
        <v>6458.7728179999995</v>
      </c>
      <c r="C10" s="5">
        <f t="shared" si="1"/>
        <v>29.297099999999986</v>
      </c>
      <c r="D10" s="50">
        <f>'[2]2003'!AG$3</f>
        <v>1.5713089999999998</v>
      </c>
      <c r="E10" s="50">
        <f>'[2]2003'!AH$3</f>
        <v>27.156865</v>
      </c>
      <c r="F10" s="50">
        <f>'[2]2003'!AI$3</f>
        <v>3.1706779999999997</v>
      </c>
      <c r="G10" s="50">
        <f>'[2]2003'!AJ$3</f>
        <v>0.33254099999999998</v>
      </c>
      <c r="H10" s="50">
        <f>'[2]2003'!AK$3</f>
        <v>33.628172999999997</v>
      </c>
      <c r="I10" s="50">
        <f>'[2]2003'!AL$3</f>
        <v>32.471398000000001</v>
      </c>
      <c r="J10" s="4">
        <f>'[2]2003'!AM$3</f>
        <v>7.642798</v>
      </c>
      <c r="K10" s="50">
        <f>'[2]2003'!AN$3</f>
        <v>111.06516599999999</v>
      </c>
      <c r="L10" s="50">
        <f>'[2]2003'!AO$3</f>
        <v>0.71026599999999995</v>
      </c>
      <c r="M10" s="50">
        <f>'[2]2003'!AP$3</f>
        <v>8.9515309999999992</v>
      </c>
      <c r="N10" s="50">
        <f>'[2]2003'!AQ$3</f>
        <v>36.658755999999997</v>
      </c>
      <c r="O10" s="50">
        <f>'[2]2003'!AR$3</f>
        <v>0</v>
      </c>
      <c r="P10" s="50">
        <f>'[2]2003'!AS$3</f>
        <v>42.703334999999996</v>
      </c>
      <c r="Q10" s="50">
        <f>'[2]2003'!AT$3</f>
        <v>1494.6254769999998</v>
      </c>
      <c r="R10" s="4">
        <f>'[2]2003'!AU$3</f>
        <v>9.9238599999999995</v>
      </c>
      <c r="S10" s="4">
        <f>'[2]2003'!AV$3</f>
        <v>1.081806</v>
      </c>
      <c r="T10" s="50">
        <f>'[2]2003'!AW$3</f>
        <v>0</v>
      </c>
      <c r="U10" s="4">
        <f>'[2]2003'!AX$3</f>
        <v>2.7014909999999999</v>
      </c>
      <c r="V10" s="50">
        <f>'[2]2003'!AY$3</f>
        <v>942.84825899999998</v>
      </c>
      <c r="W10" s="50">
        <f>'[2]2003'!AZ$3</f>
        <v>2.830689</v>
      </c>
      <c r="X10" s="50">
        <f>'[2]2003'!BA$3</f>
        <v>0</v>
      </c>
      <c r="Y10" s="50">
        <f>'[2]2003'!BB$3</f>
        <v>1.4852319999999999</v>
      </c>
      <c r="Z10" s="50">
        <f>'[2]2003'!BC$3</f>
        <v>32.779748999999995</v>
      </c>
      <c r="AA10" s="50">
        <f>'[2]2003'!BD$3</f>
        <v>194.78693699999999</v>
      </c>
      <c r="AB10" s="50">
        <f>'[2]2003'!BE$3</f>
        <v>38.506816000000001</v>
      </c>
      <c r="AC10" s="50">
        <f>'[2]2003'!BF$3</f>
        <v>0.61170000000000002</v>
      </c>
      <c r="AD10" s="50">
        <f>'[2]2003'!BG$3</f>
        <v>2796.8297309999998</v>
      </c>
      <c r="AE10" s="4">
        <f>'[2]2003'!BH$3</f>
        <v>0.43657199999999996</v>
      </c>
      <c r="AF10" s="4">
        <f>'[2]2003'!BI$3</f>
        <v>93.582363000000001</v>
      </c>
      <c r="AG10" s="4">
        <f>'[2]2003'!BJ$3</f>
        <v>377.692634</v>
      </c>
      <c r="AH10" s="50">
        <f>'[2]2003'!BK$3</f>
        <v>11.242599</v>
      </c>
      <c r="AI10" s="5">
        <f>'[2]2003'!AF$3</f>
        <v>150.74408699999998</v>
      </c>
      <c r="AJ10" s="61">
        <f>'[2]2003'!BN$3</f>
        <v>121.44698699999999</v>
      </c>
    </row>
    <row r="11" spans="1:36" x14ac:dyDescent="0.25">
      <c r="A11">
        <f t="shared" si="0"/>
        <v>2004</v>
      </c>
      <c r="B11" s="2">
        <f>'[2]2004'!BL$3</f>
        <v>8492.450155999999</v>
      </c>
      <c r="C11" s="5">
        <f t="shared" si="1"/>
        <v>32.703164999999984</v>
      </c>
      <c r="D11" s="50">
        <f>'[2]2004'!AG$3</f>
        <v>0.81229699999999994</v>
      </c>
      <c r="E11" s="50">
        <f>'[2]2004'!AH$3</f>
        <v>30.120272</v>
      </c>
      <c r="F11" s="50">
        <f>'[2]2004'!AI$3</f>
        <v>0.89184299999999994</v>
      </c>
      <c r="G11" s="50">
        <f>'[2]2004'!AJ$3</f>
        <v>0.48000099999999996</v>
      </c>
      <c r="H11" s="50">
        <f>'[2]2004'!AK$3</f>
        <v>36.934086000000001</v>
      </c>
      <c r="I11" s="50">
        <f>'[2]2004'!AL$3</f>
        <v>42.46705</v>
      </c>
      <c r="J11" s="4">
        <f>'[2]2004'!AM$3</f>
        <v>11.374341999999999</v>
      </c>
      <c r="K11" s="50">
        <f>'[2]2004'!AN$3</f>
        <v>164.49113399999999</v>
      </c>
      <c r="L11" s="50">
        <f>'[2]2004'!AO$3</f>
        <v>1.730143</v>
      </c>
      <c r="M11" s="50">
        <f>'[2]2004'!AP$3</f>
        <v>0</v>
      </c>
      <c r="N11" s="50">
        <f>'[2]2004'!AQ$3</f>
        <v>58.736593999999997</v>
      </c>
      <c r="O11" s="50">
        <f>'[2]2004'!AR$3</f>
        <v>9.716804999999999</v>
      </c>
      <c r="P11" s="50">
        <f>'[2]2004'!AS$3</f>
        <v>61.561199999999999</v>
      </c>
      <c r="Q11" s="50">
        <f>'[2]2004'!AT$3</f>
        <v>2181.2515020000001</v>
      </c>
      <c r="R11" s="4">
        <f>'[2]2004'!AU$3</f>
        <v>3.878336</v>
      </c>
      <c r="S11" s="4">
        <f>'[2]2004'!AV$3</f>
        <v>1.265048</v>
      </c>
      <c r="T11" s="50">
        <f>'[2]2004'!AW$3</f>
        <v>0</v>
      </c>
      <c r="U11" s="4">
        <f>'[2]2004'!AX$3</f>
        <v>3.6411639999999998</v>
      </c>
      <c r="V11" s="50">
        <f>'[2]2004'!AY$3</f>
        <v>1371.326452</v>
      </c>
      <c r="W11" s="50">
        <f>'[2]2004'!AZ$3</f>
        <v>3.8289199999999997</v>
      </c>
      <c r="X11" s="50">
        <f>'[2]2004'!BA$3</f>
        <v>0</v>
      </c>
      <c r="Y11" s="50">
        <f>'[2]2004'!BB$3</f>
        <v>0</v>
      </c>
      <c r="Z11" s="50">
        <f>'[2]2004'!BC$3</f>
        <v>34.487597999999998</v>
      </c>
      <c r="AA11" s="50">
        <f>'[2]2004'!BD$3</f>
        <v>288.27792899999997</v>
      </c>
      <c r="AB11" s="50">
        <f>'[2]2004'!BE$3</f>
        <v>50.766309999999997</v>
      </c>
      <c r="AC11" s="50">
        <f>'[2]2004'!BF$3</f>
        <v>0.28512399999999999</v>
      </c>
      <c r="AD11" s="50">
        <f>'[2]2004'!BG$3</f>
        <v>3414.5603169999999</v>
      </c>
      <c r="AE11" s="4">
        <f>'[2]2004'!BH$3</f>
        <v>0.87160199999999999</v>
      </c>
      <c r="AF11" s="4">
        <f>'[2]2004'!BI$3</f>
        <v>61.847882999999996</v>
      </c>
      <c r="AG11" s="4">
        <f>'[2]2004'!BJ$3</f>
        <v>480.74741999999998</v>
      </c>
      <c r="AH11" s="50">
        <f>'[2]2004'!BK$3</f>
        <v>14.606522999999999</v>
      </c>
      <c r="AI11" s="5">
        <f>'[2]2004'!AF$3</f>
        <v>161.49226099999998</v>
      </c>
      <c r="AJ11" s="61">
        <f>'[2]2004'!BN$3</f>
        <v>128.789096</v>
      </c>
    </row>
    <row r="12" spans="1:36" x14ac:dyDescent="0.25">
      <c r="A12">
        <f t="shared" si="0"/>
        <v>2005</v>
      </c>
      <c r="B12" s="2">
        <f>'[2]2005'!BL$3</f>
        <v>9674.2095649999992</v>
      </c>
      <c r="C12" s="5">
        <f t="shared" si="1"/>
        <v>28.494326999999998</v>
      </c>
      <c r="D12" s="50">
        <f>'[2]2005'!AG$3</f>
        <v>6.9195729999999998</v>
      </c>
      <c r="E12" s="50">
        <f>'[2]2005'!AH$3</f>
        <v>33.994898999999997</v>
      </c>
      <c r="F12" s="50">
        <f>'[2]2005'!AI$3</f>
        <v>0.83859899999999998</v>
      </c>
      <c r="G12" s="50">
        <f>'[2]2005'!AJ$3</f>
        <v>0.32592399999999999</v>
      </c>
      <c r="H12" s="50">
        <f>'[2]2005'!AK$3</f>
        <v>34.769126</v>
      </c>
      <c r="I12" s="50">
        <f>'[2]2005'!AL$3</f>
        <v>44.448063999999995</v>
      </c>
      <c r="J12" s="4">
        <f>'[2]2005'!AM$3</f>
        <v>6.2459479999999994</v>
      </c>
      <c r="K12" s="50">
        <f>'[2]2005'!AN$3</f>
        <v>199.668971</v>
      </c>
      <c r="L12" s="50">
        <f>'[2]2005'!AO$3</f>
        <v>10.383889999999999</v>
      </c>
      <c r="M12" s="50">
        <f>'[2]2005'!AP$3</f>
        <v>14.104151</v>
      </c>
      <c r="N12" s="50">
        <f>'[2]2005'!AQ$3</f>
        <v>81.349429000000001</v>
      </c>
      <c r="O12" s="50">
        <f>'[2]2005'!AR$3</f>
        <v>13.439475</v>
      </c>
      <c r="P12" s="50">
        <f>'[2]2005'!AS$3</f>
        <v>72.966583999999997</v>
      </c>
      <c r="Q12" s="50">
        <f>'[2]2005'!AT$3</f>
        <v>2583.963397</v>
      </c>
      <c r="R12" s="4">
        <f>'[2]2005'!AU$3</f>
        <v>1.4517019999999998</v>
      </c>
      <c r="S12" s="4">
        <f>'[2]2005'!AV$3</f>
        <v>1.623367</v>
      </c>
      <c r="T12" s="50">
        <f>'[2]2005'!AW$3</f>
        <v>0</v>
      </c>
      <c r="U12" s="4">
        <f>'[2]2005'!AX$3</f>
        <v>2.075663</v>
      </c>
      <c r="V12" s="50">
        <f>'[2]2005'!AY$3</f>
        <v>1528.4762939999998</v>
      </c>
      <c r="W12" s="50">
        <f>'[2]2005'!AZ$3</f>
        <v>2.3328359999999999</v>
      </c>
      <c r="X12" s="50">
        <f>'[2]2005'!BA$3</f>
        <v>0</v>
      </c>
      <c r="Y12" s="50">
        <f>'[2]2005'!BB$3</f>
        <v>0</v>
      </c>
      <c r="Z12" s="50">
        <f>'[2]2005'!BC$3</f>
        <v>36.508474</v>
      </c>
      <c r="AA12" s="50">
        <f>'[2]2005'!BD$3</f>
        <v>299.92147899999998</v>
      </c>
      <c r="AB12" s="50">
        <f>'[2]2005'!BE$3</f>
        <v>46.871296999999998</v>
      </c>
      <c r="AC12" s="50">
        <f>'[2]2005'!BF$3</f>
        <v>1.2635459999999998</v>
      </c>
      <c r="AD12" s="50">
        <f>'[2]2005'!BG$3</f>
        <v>3694.64545</v>
      </c>
      <c r="AE12" s="4">
        <f>'[2]2005'!BH$3</f>
        <v>1.7482929999999999</v>
      </c>
      <c r="AF12" s="4">
        <f>'[2]2005'!BI$3</f>
        <v>58.004719999999999</v>
      </c>
      <c r="AG12" s="4">
        <f>'[2]2005'!BJ$3</f>
        <v>714.473297</v>
      </c>
      <c r="AH12" s="50">
        <f>'[2]2005'!BK$3</f>
        <v>15.108416999999999</v>
      </c>
      <c r="AI12" s="5">
        <f>'[2]2005'!AF$3</f>
        <v>166.2867</v>
      </c>
      <c r="AJ12" s="61">
        <f>'[2]2005'!BN$3</f>
        <v>137.792373</v>
      </c>
    </row>
    <row r="13" spans="1:36" x14ac:dyDescent="0.25">
      <c r="A13">
        <f t="shared" si="0"/>
        <v>2006</v>
      </c>
      <c r="B13" s="2">
        <f>'[2]2006'!BL$3</f>
        <v>14822.338388</v>
      </c>
      <c r="C13" s="5">
        <f t="shared" si="1"/>
        <v>45.094619999999992</v>
      </c>
      <c r="D13" s="50">
        <f>'[2]2006'!AG$3</f>
        <v>7.8017919999999998</v>
      </c>
      <c r="E13" s="50">
        <f>'[2]2006'!AH$3</f>
        <v>42.900214999999996</v>
      </c>
      <c r="F13" s="50">
        <f>'[2]2006'!AI$3</f>
        <v>0.70128400000000002</v>
      </c>
      <c r="G13" s="50">
        <f>'[2]2006'!AJ$3</f>
        <v>0.54623900000000003</v>
      </c>
      <c r="H13" s="50">
        <f>'[2]2006'!AK$3</f>
        <v>43.124209999999998</v>
      </c>
      <c r="I13" s="50">
        <f>'[2]2006'!AL$3</f>
        <v>65.281723</v>
      </c>
      <c r="J13" s="4">
        <f>'[2]2006'!AM$3</f>
        <v>7.0295689999999995</v>
      </c>
      <c r="K13" s="50">
        <f>'[2]2006'!AN$3</f>
        <v>315.35802000000001</v>
      </c>
      <c r="L13" s="50">
        <f>'[2]2006'!AO$3</f>
        <v>21.748272</v>
      </c>
      <c r="M13" s="50">
        <f>'[2]2006'!AP$3</f>
        <v>12.160432999999999</v>
      </c>
      <c r="N13" s="50">
        <f>'[2]2006'!AQ$3</f>
        <v>93.710712000000001</v>
      </c>
      <c r="O13" s="50">
        <f>'[2]2006'!AR$3</f>
        <v>11.256501</v>
      </c>
      <c r="P13" s="50">
        <f>'[2]2006'!AS$3</f>
        <v>123.52034399999999</v>
      </c>
      <c r="Q13" s="50">
        <f>'[2]2006'!AT$3</f>
        <v>4322.2944019999995</v>
      </c>
      <c r="R13" s="4">
        <f>'[2]2006'!AU$3</f>
        <v>2.4486969999999997</v>
      </c>
      <c r="S13" s="4">
        <f>'[2]2006'!AV$3</f>
        <v>2.5937649999999999</v>
      </c>
      <c r="T13" s="50">
        <f>'[2]2006'!AW$3</f>
        <v>0</v>
      </c>
      <c r="U13" s="4">
        <f>'[2]2006'!AX$3</f>
        <v>4.9775589999999994</v>
      </c>
      <c r="V13" s="50">
        <f>'[2]2006'!AY$3</f>
        <v>2246.5840969999999</v>
      </c>
      <c r="W13" s="50">
        <f>'[2]2006'!AZ$3</f>
        <v>3.2000989999999998</v>
      </c>
      <c r="X13" s="50">
        <f>'[2]2006'!BA$3</f>
        <v>0</v>
      </c>
      <c r="Y13" s="50">
        <f>'[2]2006'!BB$3</f>
        <v>17.078527999999999</v>
      </c>
      <c r="Z13" s="50">
        <f>'[2]2006'!BC$3</f>
        <v>46.544342</v>
      </c>
      <c r="AA13" s="50">
        <f>'[2]2006'!BD$3</f>
        <v>395.10984999999999</v>
      </c>
      <c r="AB13" s="50">
        <f>'[2]2006'!BE$3</f>
        <v>91.891807</v>
      </c>
      <c r="AC13" s="50">
        <f>'[2]2006'!BF$3</f>
        <v>3.3614509999999997</v>
      </c>
      <c r="AD13" s="50">
        <f>'[2]2006'!BG$3</f>
        <v>5430.3500839999997</v>
      </c>
      <c r="AE13" s="4">
        <f>'[2]2006'!BH$3</f>
        <v>1.365712</v>
      </c>
      <c r="AF13" s="4">
        <f>'[2]2006'!BI$3</f>
        <v>70.060347999999991</v>
      </c>
      <c r="AG13" s="4">
        <f>'[2]2006'!BJ$3</f>
        <v>1137.20479</v>
      </c>
      <c r="AH13" s="50">
        <f>'[2]2006'!BK$3</f>
        <v>16.933962999999999</v>
      </c>
      <c r="AI13" s="5">
        <f>'[2]2006'!AF$3</f>
        <v>285.19957999999997</v>
      </c>
      <c r="AJ13" s="61">
        <f>'[2]2006'!BN$3</f>
        <v>240.10495999999998</v>
      </c>
    </row>
    <row r="14" spans="1:36" x14ac:dyDescent="0.25">
      <c r="A14">
        <f t="shared" si="0"/>
        <v>2007</v>
      </c>
      <c r="B14" s="2">
        <f>'[2]2007'!BL$3</f>
        <v>16039.451614</v>
      </c>
      <c r="C14" s="5">
        <f t="shared" si="1"/>
        <v>74.817898000000014</v>
      </c>
      <c r="D14" s="50">
        <f>'[2]2007'!AG$3</f>
        <v>9.1561810000000001</v>
      </c>
      <c r="E14" s="50">
        <f>'[2]2007'!AH$3</f>
        <v>33.979852999999999</v>
      </c>
      <c r="F14" s="50">
        <f>'[2]2007'!AI$3</f>
        <v>0.71177499999999994</v>
      </c>
      <c r="G14" s="50">
        <f>'[2]2007'!AJ$3</f>
        <v>2.7582879999999999</v>
      </c>
      <c r="H14" s="50">
        <f>'[2]2007'!AK$3</f>
        <v>40.683853999999997</v>
      </c>
      <c r="I14" s="50">
        <f>'[2]2007'!AL$3</f>
        <v>59.684184999999999</v>
      </c>
      <c r="J14" s="4">
        <f>'[2]2007'!AM$3</f>
        <v>13.335998999999999</v>
      </c>
      <c r="K14" s="50">
        <f>'[2]2007'!AN$3</f>
        <v>359.92629699999998</v>
      </c>
      <c r="L14" s="50">
        <f>'[2]2007'!AO$3</f>
        <v>27.600314999999998</v>
      </c>
      <c r="M14" s="50">
        <f>'[2]2007'!AP$3</f>
        <v>17.718506999999999</v>
      </c>
      <c r="N14" s="50">
        <f>'[2]2007'!AQ$3</f>
        <v>152.942958</v>
      </c>
      <c r="O14" s="50">
        <f>'[2]2007'!AR$3</f>
        <v>12.935006</v>
      </c>
      <c r="P14" s="50">
        <f>'[2]2007'!AS$3</f>
        <v>50.578159999999997</v>
      </c>
      <c r="Q14" s="50">
        <f>'[2]2007'!AT$3</f>
        <v>4870.5129660000002</v>
      </c>
      <c r="R14" s="4">
        <f>'[2]2007'!AU$3</f>
        <v>2.6825669999999997</v>
      </c>
      <c r="S14" s="4">
        <f>'[2]2007'!AV$3</f>
        <v>1.7188779999999999</v>
      </c>
      <c r="T14" s="50">
        <f>'[2]2007'!AW$3</f>
        <v>0</v>
      </c>
      <c r="U14" s="4">
        <f>'[2]2007'!AX$3</f>
        <v>5.6701199999999998</v>
      </c>
      <c r="V14" s="50">
        <f>'[2]2007'!AY$3</f>
        <v>2135.4711159999997</v>
      </c>
      <c r="W14" s="50">
        <f>'[2]2007'!AZ$3</f>
        <v>5.9210149999999997</v>
      </c>
      <c r="X14" s="50">
        <f>'[2]2007'!BA$3</f>
        <v>0</v>
      </c>
      <c r="Y14" s="50">
        <f>'[2]2007'!BB$3</f>
        <v>193.4271</v>
      </c>
      <c r="Z14" s="50">
        <f>'[2]2007'!BC$3</f>
        <v>41.149817999999996</v>
      </c>
      <c r="AA14" s="50">
        <f>'[2]2007'!BD$3</f>
        <v>324.11775299999999</v>
      </c>
      <c r="AB14" s="50">
        <f>'[2]2007'!BE$3</f>
        <v>109.003474</v>
      </c>
      <c r="AC14" s="50">
        <f>'[2]2007'!BF$3</f>
        <v>2.1846540000000001</v>
      </c>
      <c r="AD14" s="50">
        <f>'[2]2007'!BG$3</f>
        <v>5640.5025340000002</v>
      </c>
      <c r="AE14" s="4">
        <f>'[2]2007'!BH$3</f>
        <v>2.1764199999999998</v>
      </c>
      <c r="AF14" s="4">
        <f>'[2]2007'!BI$3</f>
        <v>79.848513999999994</v>
      </c>
      <c r="AG14" s="4">
        <f>'[2]2007'!BJ$3</f>
        <v>1312.3604319999999</v>
      </c>
      <c r="AH14" s="50">
        <f>'[2]2007'!BK$3</f>
        <v>20.816165999999999</v>
      </c>
      <c r="AI14" s="5">
        <f>'[2]2007'!AF$3</f>
        <v>509.87670900000001</v>
      </c>
      <c r="AJ14" s="61">
        <f>'[2]2007'!BN$3</f>
        <v>435.05881099999999</v>
      </c>
    </row>
    <row r="15" spans="1:36" x14ac:dyDescent="0.25">
      <c r="A15">
        <f t="shared" si="0"/>
        <v>2008</v>
      </c>
      <c r="B15" s="2">
        <f>'[2]2008'!BL$3</f>
        <v>19499.918546999997</v>
      </c>
      <c r="C15" s="5">
        <f t="shared" si="1"/>
        <v>87.587930000000028</v>
      </c>
      <c r="D15" s="50">
        <f>'[2]2008'!AG$3</f>
        <v>8.6521629999999998</v>
      </c>
      <c r="E15" s="50">
        <f>'[2]2008'!AH$3</f>
        <v>37.592661</v>
      </c>
      <c r="F15" s="50">
        <f>'[2]2008'!AI$3</f>
        <v>1.4938749999999998</v>
      </c>
      <c r="G15" s="50">
        <f>'[2]2008'!AJ$3</f>
        <v>1.8547749999999998</v>
      </c>
      <c r="H15" s="50">
        <f>'[2]2008'!AK$3</f>
        <v>31.121648999999998</v>
      </c>
      <c r="I15" s="50">
        <f>'[2]2008'!AL$3</f>
        <v>65.647931999999997</v>
      </c>
      <c r="J15" s="4">
        <f>'[2]2008'!AM$3</f>
        <v>10.71974</v>
      </c>
      <c r="K15" s="50">
        <f>'[2]2008'!AN$3</f>
        <v>498.136798</v>
      </c>
      <c r="L15" s="50">
        <f>'[2]2008'!AO$3</f>
        <v>55.446191999999996</v>
      </c>
      <c r="M15" s="50">
        <f>'[2]2008'!AP$3</f>
        <v>22.422385999999999</v>
      </c>
      <c r="N15" s="50">
        <f>'[2]2008'!AQ$3</f>
        <v>200.47871999999998</v>
      </c>
      <c r="O15" s="50">
        <f>'[2]2008'!AR$3</f>
        <v>22.326588999999998</v>
      </c>
      <c r="P15" s="50">
        <f>'[2]2008'!AS$3</f>
        <v>168.994282</v>
      </c>
      <c r="Q15" s="50">
        <f>'[2]2008'!AT$3</f>
        <v>6058.2441559999997</v>
      </c>
      <c r="R15" s="4">
        <f>'[2]2008'!AU$3</f>
        <v>2.2815989999999999</v>
      </c>
      <c r="S15" s="4">
        <f>'[2]2008'!AV$3</f>
        <v>3.182604</v>
      </c>
      <c r="T15" s="50">
        <f>'[2]2008'!AW$3</f>
        <v>0</v>
      </c>
      <c r="U15" s="4">
        <f>'[2]2008'!AX$3</f>
        <v>7.3871089999999997</v>
      </c>
      <c r="V15" s="50">
        <f>'[2]2008'!AY$3</f>
        <v>2431.2351169999997</v>
      </c>
      <c r="W15" s="50">
        <f>'[2]2008'!AZ$3</f>
        <v>9.2134789999999995</v>
      </c>
      <c r="X15" s="50">
        <f>'[2]2008'!BA$3</f>
        <v>0</v>
      </c>
      <c r="Y15" s="50">
        <f>'[2]2008'!BB$3</f>
        <v>420.90153399999997</v>
      </c>
      <c r="Z15" s="50">
        <f>'[2]2008'!BC$3</f>
        <v>52.64387</v>
      </c>
      <c r="AA15" s="50">
        <f>'[2]2008'!BD$3</f>
        <v>374.21559099999996</v>
      </c>
      <c r="AB15" s="50">
        <f>'[2]2008'!BE$3</f>
        <v>124.90903999999999</v>
      </c>
      <c r="AC15" s="50">
        <f>'[2]2008'!BF$3</f>
        <v>6.7860489999999993</v>
      </c>
      <c r="AD15" s="50">
        <f>'[2]2008'!BG$3</f>
        <v>6720.9635699999999</v>
      </c>
      <c r="AE15" s="4">
        <f>'[2]2008'!BH$3</f>
        <v>3.865615</v>
      </c>
      <c r="AF15" s="4">
        <f>'[2]2008'!BI$3</f>
        <v>88.374753999999996</v>
      </c>
      <c r="AG15" s="4">
        <f>'[2]2008'!BJ$3</f>
        <v>1562.712147</v>
      </c>
      <c r="AH15" s="50">
        <f>'[2]2008'!BK$3</f>
        <v>13.754989999999999</v>
      </c>
      <c r="AI15" s="5">
        <f>'[2]2008'!AF$3</f>
        <v>494.35956099999999</v>
      </c>
      <c r="AJ15" s="61">
        <f>'[2]2008'!BN$3</f>
        <v>406.77163099999996</v>
      </c>
    </row>
    <row r="16" spans="1:36" x14ac:dyDescent="0.25">
      <c r="A16">
        <f t="shared" si="0"/>
        <v>2009</v>
      </c>
      <c r="B16" s="2">
        <f>'[2]2009'!BL$3</f>
        <v>11617.500187</v>
      </c>
      <c r="C16" s="5">
        <f t="shared" si="1"/>
        <v>51.767634000000044</v>
      </c>
      <c r="D16" s="50">
        <f>'[2]2009'!AG$3</f>
        <v>6.3051179999999993</v>
      </c>
      <c r="E16" s="50">
        <f>'[2]2009'!AH$3</f>
        <v>18.584533</v>
      </c>
      <c r="F16" s="50">
        <f>'[2]2009'!AI$3</f>
        <v>1.6945569999999999</v>
      </c>
      <c r="G16" s="50">
        <f>'[2]2009'!AJ$3</f>
        <v>3.8300779999999999</v>
      </c>
      <c r="H16" s="50">
        <f>'[2]2009'!AK$3</f>
        <v>48.634934999999999</v>
      </c>
      <c r="I16" s="50">
        <f>'[2]2009'!AL$3</f>
        <v>56.905512999999999</v>
      </c>
      <c r="J16" s="4">
        <f>'[2]2009'!AM$3</f>
        <v>7.5149699999999999</v>
      </c>
      <c r="K16" s="50">
        <f>'[2]2009'!AN$3</f>
        <v>344.75785300000001</v>
      </c>
      <c r="L16" s="50">
        <f>'[2]2009'!AO$3</f>
        <v>28.191656999999999</v>
      </c>
      <c r="M16" s="50">
        <f>'[2]2009'!AP$3</f>
        <v>19.770989</v>
      </c>
      <c r="N16" s="50">
        <f>'[2]2009'!AQ$3</f>
        <v>136.23666299999999</v>
      </c>
      <c r="O16" s="50">
        <f>'[2]2009'!AR$3</f>
        <v>0</v>
      </c>
      <c r="P16" s="50">
        <f>'[2]2009'!AS$3</f>
        <v>27.153357</v>
      </c>
      <c r="Q16" s="50">
        <f>'[2]2009'!AT$3</f>
        <v>3243.9803749999996</v>
      </c>
      <c r="R16" s="4">
        <f>'[2]2009'!AU$3</f>
        <v>2.0205609999999998</v>
      </c>
      <c r="S16" s="4">
        <f>'[2]2009'!AV$3</f>
        <v>4.024394</v>
      </c>
      <c r="T16" s="50">
        <f>'[2]2009'!AW$3</f>
        <v>0</v>
      </c>
      <c r="U16" s="4">
        <f>'[2]2009'!AX$3</f>
        <v>4.2221149999999996</v>
      </c>
      <c r="V16" s="50">
        <f>'[2]2009'!AY$3</f>
        <v>1267.076403</v>
      </c>
      <c r="W16" s="50">
        <f>'[2]2009'!AZ$3</f>
        <v>6.3807039999999997</v>
      </c>
      <c r="X16" s="50">
        <f>'[2]2009'!BA$3</f>
        <v>0</v>
      </c>
      <c r="Y16" s="50">
        <f>'[2]2009'!BB$3</f>
        <v>170.37280199999998</v>
      </c>
      <c r="Z16" s="50">
        <f>'[2]2009'!BC$3</f>
        <v>25.204889999999999</v>
      </c>
      <c r="AA16" s="50">
        <f>'[2]2009'!BD$3</f>
        <v>179.10246100000001</v>
      </c>
      <c r="AB16" s="50">
        <f>'[2]2009'!BE$3</f>
        <v>98.591572999999997</v>
      </c>
      <c r="AC16" s="50">
        <f>'[2]2009'!BF$3</f>
        <v>2.7645469999999999</v>
      </c>
      <c r="AD16" s="50">
        <f>'[2]2009'!BG$3</f>
        <v>4308.0031659999995</v>
      </c>
      <c r="AE16" s="4">
        <f>'[2]2009'!BH$3</f>
        <v>2.9643189999999997</v>
      </c>
      <c r="AF16" s="4">
        <f>'[2]2009'!BI$3</f>
        <v>89.667158999999998</v>
      </c>
      <c r="AG16" s="4">
        <f>'[2]2009'!BJ$3</f>
        <v>1108.67785</v>
      </c>
      <c r="AH16" s="50">
        <f>'[2]2009'!BK$3</f>
        <v>12.330625</v>
      </c>
      <c r="AI16" s="5">
        <f>'[2]2009'!AF$3</f>
        <v>392.53602000000001</v>
      </c>
      <c r="AJ16" s="61">
        <f>'[2]2009'!BN$3</f>
        <v>340.76838599999996</v>
      </c>
    </row>
    <row r="17" spans="1:36" x14ac:dyDescent="0.25">
      <c r="A17">
        <f t="shared" si="0"/>
        <v>2010</v>
      </c>
      <c r="B17" s="2">
        <f>'[4]2010'!BL$3</f>
        <v>24325.018103999999</v>
      </c>
      <c r="C17" s="5">
        <f t="shared" si="1"/>
        <v>50.899673999999777</v>
      </c>
      <c r="D17" s="50">
        <f>'[4]2010'!AG$3</f>
        <v>80.055796999999998</v>
      </c>
      <c r="E17" s="50">
        <f>'[4]2010'!AH$3</f>
        <v>28.111166999999998</v>
      </c>
      <c r="F17" s="50">
        <f>'[4]2010'!AI$3</f>
        <v>2.0251869999999998</v>
      </c>
      <c r="G17" s="50">
        <f>'[4]2010'!AJ$3</f>
        <v>29.542881999999999</v>
      </c>
      <c r="H17" s="50">
        <f>'[4]2010'!AK$3</f>
        <v>82.696258999999998</v>
      </c>
      <c r="I17" s="50">
        <f>'[4]2010'!AL$3</f>
        <v>95.589238999999992</v>
      </c>
      <c r="J17" s="4">
        <f>'[4]2010'!AM$3</f>
        <v>14.350522</v>
      </c>
      <c r="K17" s="50">
        <f>'[4]2010'!AN$3</f>
        <v>680.42728999999997</v>
      </c>
      <c r="L17" s="50">
        <f>'[4]2010'!AO$3</f>
        <v>0</v>
      </c>
      <c r="M17" s="50">
        <f>'[4]2010'!AP$3</f>
        <v>27.237289999999998</v>
      </c>
      <c r="N17" s="50">
        <f>'[4]2010'!AQ$3</f>
        <v>236.750404</v>
      </c>
      <c r="O17" s="50">
        <f>'[4]2010'!AR$3</f>
        <v>0</v>
      </c>
      <c r="P17" s="50">
        <f>'[4]2010'!AS$3</f>
        <v>51.419356999999998</v>
      </c>
      <c r="Q17" s="50">
        <f>'[4]2010'!AT$3</f>
        <v>7329.0595309999999</v>
      </c>
      <c r="R17" s="4">
        <f>'[4]2010'!AU$3</f>
        <v>1.963654</v>
      </c>
      <c r="S17" s="4">
        <f>'[4]2010'!AV$3</f>
        <v>12.121255</v>
      </c>
      <c r="T17" s="50">
        <f>'[4]2010'!AW$3</f>
        <v>0</v>
      </c>
      <c r="U17" s="4">
        <f>'[4]2010'!AX$3</f>
        <v>9.5804150000000003</v>
      </c>
      <c r="V17" s="50">
        <f>'[4]2010'!AY$3</f>
        <v>2863.5779619999998</v>
      </c>
      <c r="W17" s="50">
        <f>'[4]2010'!AZ$3</f>
        <v>9.9693709999999989</v>
      </c>
      <c r="X17" s="50">
        <f>'[4]2010'!BA$3</f>
        <v>194.93615</v>
      </c>
      <c r="Y17" s="50">
        <f>'[4]2010'!BB$3</f>
        <v>555.29767900000002</v>
      </c>
      <c r="Z17" s="50">
        <f>'[4]2010'!BC$3</f>
        <v>55.522537999999997</v>
      </c>
      <c r="AA17" s="50">
        <f>'[4]2010'!BD$3</f>
        <v>396.35814899999997</v>
      </c>
      <c r="AB17" s="50">
        <f>'[4]2010'!BE$3</f>
        <v>170.51918000000001</v>
      </c>
      <c r="AC17" s="50">
        <f>'[4]2010'!BF$3</f>
        <v>7.2566439999999997</v>
      </c>
      <c r="AD17" s="50">
        <f>'[4]2010'!BG$3</f>
        <v>7896.0261439999995</v>
      </c>
      <c r="AE17" s="4">
        <f>'[4]2010'!BH$3</f>
        <v>4.9915269999999996</v>
      </c>
      <c r="AF17" s="4">
        <f>'[4]2010'!BI$3</f>
        <v>150.20592099999999</v>
      </c>
      <c r="AG17" s="4">
        <f>'[4]2010'!BJ$3</f>
        <v>2089.8574309999999</v>
      </c>
      <c r="AH17" s="50">
        <f>'[4]2010'!BK$3</f>
        <v>31.870154999999997</v>
      </c>
      <c r="AI17" s="5">
        <f>'[4]2010'!AF$3</f>
        <v>1217.6990039999998</v>
      </c>
      <c r="AJ17" s="61">
        <f>'[4]2010'!BN$3</f>
        <v>1166.7993300000001</v>
      </c>
    </row>
    <row r="18" spans="1:36" x14ac:dyDescent="0.25">
      <c r="A18">
        <f t="shared" si="0"/>
        <v>2011</v>
      </c>
      <c r="B18" s="2">
        <f>'[4]2011'!BL$3</f>
        <v>37963.238212600001</v>
      </c>
      <c r="C18" s="5">
        <f t="shared" si="1"/>
        <v>55.802239999999983</v>
      </c>
      <c r="D18" s="50">
        <f>'[4]2011'!AG$3</f>
        <v>45.846640000000001</v>
      </c>
      <c r="E18" s="50">
        <f>'[4]2011'!AH$3</f>
        <v>27.358642</v>
      </c>
      <c r="F18" s="50">
        <f>'[4]2011'!AI$3</f>
        <v>3.9935679999999998</v>
      </c>
      <c r="G18" s="50">
        <f>'[4]2011'!AJ$3</f>
        <v>52.648280999999997</v>
      </c>
      <c r="H18" s="50">
        <f>'[4]2011'!AK$3</f>
        <v>190.811216</v>
      </c>
      <c r="I18" s="50">
        <f>'[4]2011'!AL$3</f>
        <v>131.270534</v>
      </c>
      <c r="J18" s="4">
        <f>'[4]2011'!AM$3</f>
        <v>19.010306</v>
      </c>
      <c r="K18" s="50">
        <f>'[4]2011'!AN$3</f>
        <v>1136.396759</v>
      </c>
      <c r="L18" s="50">
        <f>'[4]2011'!AO$3</f>
        <v>0</v>
      </c>
      <c r="M18" s="50">
        <f>'[4]2011'!AP$3</f>
        <v>138.53917899999999</v>
      </c>
      <c r="N18" s="50">
        <f>'[4]2011'!AQ$3</f>
        <v>396.51434699999999</v>
      </c>
      <c r="O18" s="50">
        <f>'[4]2011'!AR$3</f>
        <v>0</v>
      </c>
      <c r="P18" s="50">
        <f>'[4]2011'!AS$3</f>
        <v>181.80453399999999</v>
      </c>
      <c r="Q18" s="50">
        <f>'[4]2011'!AT$3</f>
        <v>11766.242477</v>
      </c>
      <c r="R18" s="4">
        <f>'[4]2011'!AU$3</f>
        <v>1.901022</v>
      </c>
      <c r="S18" s="4">
        <f>'[4]2011'!AV$3</f>
        <v>2.9521899999999999</v>
      </c>
      <c r="T18" s="50">
        <f>'[4]2011'!AW$3</f>
        <v>0</v>
      </c>
      <c r="U18" s="4">
        <f>'[4]2011'!AX$3</f>
        <v>13.614815999999999</v>
      </c>
      <c r="V18" s="50">
        <f>'[4]2011'!AY$3</f>
        <v>4339.680155</v>
      </c>
      <c r="W18" s="50">
        <f>'[4]2011'!AZ$3</f>
        <v>19.138611999999998</v>
      </c>
      <c r="X18" s="50">
        <f>'[4]2011'!BA$3</f>
        <v>0</v>
      </c>
      <c r="Y18" s="50">
        <f>'[4]2011'!BB$3</f>
        <v>313.36464260000002</v>
      </c>
      <c r="Z18" s="50">
        <f>'[4]2011'!BC$3</f>
        <v>79.920335999999992</v>
      </c>
      <c r="AA18" s="50">
        <f>'[4]2011'!BD$3</f>
        <v>510.727597</v>
      </c>
      <c r="AB18" s="50">
        <f>'[4]2011'!BE$3</f>
        <v>206.18439899999998</v>
      </c>
      <c r="AC18" s="50">
        <f>'[4]2011'!BF$3</f>
        <v>11.21514</v>
      </c>
      <c r="AD18" s="50">
        <f>'[4]2011'!BG$3</f>
        <v>13176.350047</v>
      </c>
      <c r="AE18" s="4">
        <f>'[4]2011'!BH$3</f>
        <v>2.4771570000000001</v>
      </c>
      <c r="AF18" s="4">
        <f>'[4]2011'!BI$3</f>
        <v>198.20269999999999</v>
      </c>
      <c r="AG18" s="4">
        <f>'[4]2011'!BJ$3</f>
        <v>2989.2184279999997</v>
      </c>
      <c r="AH18" s="50">
        <f>'[4]2011'!BK$3</f>
        <v>51.165562999999999</v>
      </c>
      <c r="AI18" s="5">
        <f>'[4]2011'!AF$3</f>
        <v>1956.6889249999999</v>
      </c>
      <c r="AJ18" s="61">
        <f>'[4]2011'!BN$3</f>
        <v>1900.8866849999999</v>
      </c>
    </row>
    <row r="19" spans="1:36" x14ac:dyDescent="0.25">
      <c r="A19">
        <f t="shared" si="0"/>
        <v>2012</v>
      </c>
      <c r="B19" s="2">
        <f>'[4]2012'!BL$3</f>
        <v>25825.755489999996</v>
      </c>
      <c r="C19" s="5">
        <f t="shared" si="1"/>
        <v>49.570631000000049</v>
      </c>
      <c r="D19" s="50">
        <f>'[4]2012'!AG$3</f>
        <v>45.802152</v>
      </c>
      <c r="E19" s="50">
        <f>'[4]2012'!AH$3</f>
        <v>17.627334999999999</v>
      </c>
      <c r="F19" s="50">
        <f>'[4]2012'!AI$3</f>
        <v>4.8486719999999996</v>
      </c>
      <c r="G19" s="50">
        <f>'[4]2012'!AJ$3</f>
        <v>48.585149999999999</v>
      </c>
      <c r="H19" s="50">
        <f>'[4]2012'!AK$3</f>
        <v>166.540437</v>
      </c>
      <c r="I19" s="50">
        <f>'[4]2012'!AL$3</f>
        <v>121.522019</v>
      </c>
      <c r="J19" s="4">
        <f>'[4]2012'!AM$3</f>
        <v>20.831578</v>
      </c>
      <c r="K19" s="50">
        <f>'[4]2012'!AN$3</f>
        <v>808.58284199999991</v>
      </c>
      <c r="L19" s="50">
        <f>'[4]2012'!AO$3</f>
        <v>0</v>
      </c>
      <c r="M19" s="50">
        <f>'[4]2012'!AP$3</f>
        <v>46.958224999999999</v>
      </c>
      <c r="N19" s="50">
        <f>'[4]2012'!AQ$3</f>
        <v>294.19077899999996</v>
      </c>
      <c r="O19" s="50">
        <f>'[4]2012'!AR$3</f>
        <v>0</v>
      </c>
      <c r="P19" s="50">
        <f>'[4]2012'!AS$3</f>
        <v>84.181777999999994</v>
      </c>
      <c r="Q19" s="50">
        <f>'[4]2012'!AT$3</f>
        <v>7864.5280919999996</v>
      </c>
      <c r="R19" s="4">
        <f>'[4]2012'!AU$3</f>
        <v>1.285685</v>
      </c>
      <c r="S19" s="4">
        <f>'[4]2012'!AV$3</f>
        <v>3.9221429999999997</v>
      </c>
      <c r="T19" s="50">
        <f>'[4]2012'!AW$3</f>
        <v>20.145973999999999</v>
      </c>
      <c r="U19" s="4">
        <f>'[4]2012'!AX$3</f>
        <v>8.339834999999999</v>
      </c>
      <c r="V19" s="50">
        <f>'[4]2012'!AY$3</f>
        <v>2545.684448</v>
      </c>
      <c r="W19" s="50">
        <f>'[4]2012'!AZ$3</f>
        <v>17.568110000000001</v>
      </c>
      <c r="X19" s="50">
        <f>'[4]2012'!BA$3</f>
        <v>186.49928599999998</v>
      </c>
      <c r="Y19" s="50">
        <f>'[4]2012'!BB$3</f>
        <v>222.45787020000003</v>
      </c>
      <c r="Z19" s="50">
        <f>'[4]2012'!BC$3</f>
        <v>61.625867</v>
      </c>
      <c r="AA19" s="50">
        <f>'[4]2012'!BD$3</f>
        <v>315.20703700000001</v>
      </c>
      <c r="AB19" s="50">
        <f>'[4]2012'!BE$3</f>
        <v>123.41122799999999</v>
      </c>
      <c r="AC19" s="50">
        <f>'[4]2012'!BF$3</f>
        <v>8.6681439999999998</v>
      </c>
      <c r="AD19" s="50">
        <f>'[4]2012'!BG$3</f>
        <v>8745.7951410000005</v>
      </c>
      <c r="AE19" s="4">
        <f>'[4]2012'!BH$3</f>
        <v>2.2379609999999999</v>
      </c>
      <c r="AF19" s="4">
        <f>'[4]2012'!BI$3</f>
        <v>174.67871399999999</v>
      </c>
      <c r="AG19" s="4">
        <f>'[4]2012'!BJ$3</f>
        <v>2496.2114079999997</v>
      </c>
      <c r="AH19" s="50">
        <f>'[4]2012'!BK$3</f>
        <v>43.880439799999998</v>
      </c>
      <c r="AI19" s="5">
        <f>'[4]2012'!AF$3</f>
        <v>1323.93714</v>
      </c>
      <c r="AJ19" s="61">
        <f>'[4]2012'!BN$3</f>
        <v>1274.366509</v>
      </c>
    </row>
    <row r="20" spans="1:36" x14ac:dyDescent="0.25">
      <c r="A20">
        <f t="shared" si="0"/>
        <v>2013</v>
      </c>
      <c r="B20" s="2">
        <f>'[4]2013'!BL$3</f>
        <v>23244.225869400001</v>
      </c>
      <c r="C20" s="5">
        <f t="shared" si="1"/>
        <v>54.003030000000081</v>
      </c>
      <c r="D20" s="50">
        <f>'[4]2013'!AG$3</f>
        <v>34.890324999999997</v>
      </c>
      <c r="E20" s="50">
        <f>'[4]2013'!AH$3</f>
        <v>14.009214</v>
      </c>
      <c r="F20" s="50">
        <f>'[4]2013'!AI$3</f>
        <v>3.6018859999999999</v>
      </c>
      <c r="G20" s="50">
        <f>'[4]2013'!AJ$3</f>
        <v>7.871245</v>
      </c>
      <c r="H20" s="50">
        <f>'[4]2013'!AK$3</f>
        <v>171.002882</v>
      </c>
      <c r="I20" s="50">
        <f>'[4]2013'!AL$3</f>
        <v>122.18079399999999</v>
      </c>
      <c r="J20" s="4">
        <f>'[4]2013'!AM$3</f>
        <v>17.430689000000001</v>
      </c>
      <c r="K20" s="50">
        <f>'[4]2013'!AN$3</f>
        <v>759.55540599999995</v>
      </c>
      <c r="L20" s="50">
        <f>'[4]2013'!AO$3</f>
        <v>0</v>
      </c>
      <c r="M20" s="50">
        <f>'[4]2013'!AP$3</f>
        <v>41.258499999999998</v>
      </c>
      <c r="N20" s="50">
        <f>'[4]2013'!AQ$3</f>
        <v>238.84295899999998</v>
      </c>
      <c r="O20" s="50">
        <f>'[4]2013'!AR$3</f>
        <v>21.427387</v>
      </c>
      <c r="P20" s="50">
        <f>'[4]2013'!AS$3</f>
        <v>79.309066000000001</v>
      </c>
      <c r="Q20" s="50">
        <f>'[4]2013'!AT$3</f>
        <v>6910.663082</v>
      </c>
      <c r="R20" s="4">
        <f>'[4]2013'!AU$3</f>
        <v>1.220148</v>
      </c>
      <c r="S20" s="4">
        <f>'[4]2013'!AV$3</f>
        <v>1.3944719999999999</v>
      </c>
      <c r="T20" s="50">
        <f>'[4]2013'!AW$3</f>
        <v>36.616143999999998</v>
      </c>
      <c r="U20" s="4">
        <f>'[4]2013'!AX$3</f>
        <v>8.1458919999999999</v>
      </c>
      <c r="V20" s="50">
        <f>'[4]2013'!AY$3</f>
        <v>2228.361273</v>
      </c>
      <c r="W20" s="50">
        <f>'[4]2013'!AZ$3</f>
        <v>10.390533999999999</v>
      </c>
      <c r="X20" s="50">
        <f>'[4]2013'!BA$3</f>
        <v>0</v>
      </c>
      <c r="Y20" s="50">
        <f>'[4]2013'!BB$3</f>
        <v>262.7048254</v>
      </c>
      <c r="Z20" s="50">
        <f>'[4]2013'!BC$3</f>
        <v>74.457931000000002</v>
      </c>
      <c r="AA20" s="50">
        <f>'[4]2013'!BD$3</f>
        <v>187.37853099999998</v>
      </c>
      <c r="AB20" s="50">
        <f>'[4]2013'!BE$3</f>
        <v>71.178814000000003</v>
      </c>
      <c r="AC20" s="50">
        <f>'[4]2013'!BF$3</f>
        <v>10.35562</v>
      </c>
      <c r="AD20" s="50">
        <f>'[4]2013'!BG$3</f>
        <v>8233.5098829999988</v>
      </c>
      <c r="AE20" s="4">
        <f>'[4]2013'!BH$3</f>
        <v>5.0235959999999995</v>
      </c>
      <c r="AF20" s="4">
        <f>'[4]2013'!BI$3</f>
        <v>130.220009</v>
      </c>
      <c r="AG20" s="4">
        <f>'[4]2013'!BJ$3</f>
        <v>2378.6980589999998</v>
      </c>
      <c r="AH20" s="50">
        <f>'[4]2013'!BK$3</f>
        <v>47.295545999999995</v>
      </c>
      <c r="AI20" s="5">
        <f>'[4]2013'!AF$3</f>
        <v>1135.2311569999999</v>
      </c>
      <c r="AJ20" s="61">
        <f>'[4]2013'!BN$3</f>
        <v>1081.2281269999999</v>
      </c>
    </row>
    <row r="21" spans="1:36" x14ac:dyDescent="0.25">
      <c r="A21">
        <f t="shared" si="0"/>
        <v>2014</v>
      </c>
      <c r="B21" s="2">
        <f>'[4]2014'!BL$3</f>
        <v>16558.233184000001</v>
      </c>
      <c r="C21" s="5">
        <f t="shared" si="1"/>
        <v>40.879143999999997</v>
      </c>
      <c r="D21" s="50">
        <f>'[4]2014'!AG$3</f>
        <v>35.948889999999999</v>
      </c>
      <c r="E21" s="50">
        <f>'[4]2014'!AH$3</f>
        <v>10.508697999999999</v>
      </c>
      <c r="F21" s="50">
        <f>'[4]2014'!AI$3</f>
        <v>3.1788599999999998</v>
      </c>
      <c r="G21" s="50">
        <f>'[4]2014'!AJ$3</f>
        <v>3.9117669999999998</v>
      </c>
      <c r="H21" s="50">
        <f>'[4]2014'!AK$3</f>
        <v>142.13932199999999</v>
      </c>
      <c r="I21" s="50">
        <f>'[4]2014'!AL$3</f>
        <v>91.838251</v>
      </c>
      <c r="J21" s="4">
        <f>'[4]2014'!AM$3</f>
        <v>6.6859299999999999</v>
      </c>
      <c r="K21" s="50">
        <f>'[4]2014'!AN$3</f>
        <v>602.69341499999996</v>
      </c>
      <c r="L21" s="50">
        <f>'[4]2014'!AO$3</f>
        <v>0</v>
      </c>
      <c r="M21" s="50">
        <f>'[4]2014'!AP$3</f>
        <v>0</v>
      </c>
      <c r="N21" s="50">
        <f>'[4]2014'!AQ$3</f>
        <v>182.318805</v>
      </c>
      <c r="O21" s="50">
        <f>'[4]2014'!AR$3</f>
        <v>26.36497</v>
      </c>
      <c r="P21" s="50">
        <f>'[4]2014'!AS$3</f>
        <v>7.3169169999999992</v>
      </c>
      <c r="Q21" s="50">
        <f>'[4]2014'!AT$3</f>
        <v>4744.7530729999999</v>
      </c>
      <c r="R21" s="4">
        <f>'[4]2014'!AU$3</f>
        <v>0.98636799999999991</v>
      </c>
      <c r="S21" s="4">
        <f>'[4]2014'!AV$3</f>
        <v>2.569293</v>
      </c>
      <c r="T21" s="50">
        <f>'[4]2014'!AW$3</f>
        <v>44.933357000000001</v>
      </c>
      <c r="U21" s="4">
        <f>'[4]2014'!AX$3</f>
        <v>4.5321759999999998</v>
      </c>
      <c r="V21" s="50">
        <f>'[4]2014'!AY$3</f>
        <v>1398.026008</v>
      </c>
      <c r="W21" s="50">
        <f>'[4]2014'!AZ$3</f>
        <v>9.9317250000000001</v>
      </c>
      <c r="X21" s="50">
        <f>'[4]2014'!BA$3</f>
        <v>119.765778</v>
      </c>
      <c r="Y21" s="50">
        <f>'[4]2014'!BB$3</f>
        <v>94.081870999999992</v>
      </c>
      <c r="Z21" s="50">
        <f>'[4]2014'!BC$3</f>
        <v>78.559522000000001</v>
      </c>
      <c r="AA21" s="50">
        <f>'[4]2014'!BD$3</f>
        <v>145.68192199999999</v>
      </c>
      <c r="AB21" s="50">
        <f>'[4]2014'!BE$3</f>
        <v>45.332052999999995</v>
      </c>
      <c r="AC21" s="50">
        <f>'[4]2014'!BF$3</f>
        <v>5.3041999999999998</v>
      </c>
      <c r="AD21" s="50">
        <f>'[4]2014'!BG$3</f>
        <v>6021.5413749999998</v>
      </c>
      <c r="AE21" s="4">
        <f>'[4]2014'!BH$3</f>
        <v>2.3676399999999997</v>
      </c>
      <c r="AF21" s="4">
        <f>'[4]2014'!BI$3</f>
        <v>132.03970999999999</v>
      </c>
      <c r="AG21" s="4">
        <f>'[4]2014'!BJ$3</f>
        <v>1668.846536</v>
      </c>
      <c r="AH21" s="50">
        <f>'[4]2014'!BK$3</f>
        <v>23.026263999999998</v>
      </c>
      <c r="AI21" s="5">
        <f>'[4]2014'!AF$3</f>
        <v>903.04848799999991</v>
      </c>
      <c r="AJ21" s="61">
        <f>'[4]2014'!BN$3</f>
        <v>862.16934399999991</v>
      </c>
    </row>
    <row r="22" spans="1:36" x14ac:dyDescent="0.25">
      <c r="A22">
        <f t="shared" si="0"/>
        <v>2015</v>
      </c>
      <c r="B22" s="2">
        <f>'[4]2015'!BL$3</f>
        <v>12866.359893999999</v>
      </c>
      <c r="C22" s="5">
        <f t="shared" si="1"/>
        <v>32.214282999999909</v>
      </c>
      <c r="D22" s="50">
        <f>'[4]2015'!AG$3</f>
        <v>9.2093419999999995</v>
      </c>
      <c r="E22" s="50">
        <f>'[4]2015'!AH$3</f>
        <v>12.18277</v>
      </c>
      <c r="F22" s="50">
        <f>'[4]2015'!AI$3</f>
        <v>3.06006</v>
      </c>
      <c r="G22" s="50">
        <f>'[4]2015'!AJ$3</f>
        <v>6.4765679999999994</v>
      </c>
      <c r="H22" s="50">
        <f>'[4]2015'!AK$3</f>
        <v>161.497174</v>
      </c>
      <c r="I22" s="50">
        <f>'[4]2015'!AL$3</f>
        <v>61.042626999999996</v>
      </c>
      <c r="J22" s="4">
        <f>'[4]2015'!AM$3</f>
        <v>8.1291669999999989</v>
      </c>
      <c r="K22" s="50">
        <f>'[4]2015'!AN$3</f>
        <v>501.54275199999995</v>
      </c>
      <c r="L22" s="50">
        <f>'[4]2015'!AO$3</f>
        <v>0</v>
      </c>
      <c r="M22" s="50">
        <f>'[4]2015'!AP$3</f>
        <v>0</v>
      </c>
      <c r="N22" s="50">
        <f>'[4]2015'!AQ$3</f>
        <v>138.13378799999998</v>
      </c>
      <c r="O22" s="50">
        <f>'[4]2015'!AR$3</f>
        <v>26.046679999999999</v>
      </c>
      <c r="P22" s="50">
        <f>'[4]2015'!AS$3</f>
        <v>33.373207999999998</v>
      </c>
      <c r="Q22" s="50">
        <f>'[4]2015'!AT$3</f>
        <v>3701.4775599999998</v>
      </c>
      <c r="R22" s="4">
        <f>'[4]2015'!AU$3</f>
        <v>0.84990199999999994</v>
      </c>
      <c r="S22" s="4">
        <f>'[4]2015'!AV$3</f>
        <v>1.8553139999999999</v>
      </c>
      <c r="T22" s="50">
        <f>'[4]2015'!AW$3</f>
        <v>15.174202999999999</v>
      </c>
      <c r="U22" s="4">
        <f>'[4]2015'!AX$3</f>
        <v>4.1007939999999996</v>
      </c>
      <c r="V22" s="50">
        <f>'[4]2015'!AY$3</f>
        <v>1034.1308139999999</v>
      </c>
      <c r="W22" s="50">
        <f>'[4]2015'!AZ$3</f>
        <v>7.9920989999999996</v>
      </c>
      <c r="X22" s="50">
        <f>'[4]2015'!BA$3</f>
        <v>121.04914099999999</v>
      </c>
      <c r="Y22" s="50">
        <f>'[4]2015'!BB$3</f>
        <v>0</v>
      </c>
      <c r="Z22" s="50">
        <f>'[4]2015'!BC$3</f>
        <v>56.843457999999998</v>
      </c>
      <c r="AA22" s="50">
        <f>'[4]2015'!BD$3</f>
        <v>113.54174599999999</v>
      </c>
      <c r="AB22" s="50">
        <f>'[4]2015'!BE$3</f>
        <v>29.265898</v>
      </c>
      <c r="AC22" s="50">
        <f>'[4]2015'!BF$3</f>
        <v>3.0144289999999998</v>
      </c>
      <c r="AD22" s="50">
        <f>'[4]2015'!BG$3</f>
        <v>4976.6934219999994</v>
      </c>
      <c r="AE22" s="4">
        <f>'[4]2015'!BH$3</f>
        <v>1.6638249999999999</v>
      </c>
      <c r="AF22" s="4">
        <f>'[4]2015'!BI$3</f>
        <v>111.600848</v>
      </c>
      <c r="AG22" s="4">
        <f>'[4]2015'!BJ$3</f>
        <v>1065.834445</v>
      </c>
      <c r="AH22" s="50">
        <f>'[4]2015'!BK$3</f>
        <v>37.013210000000001</v>
      </c>
      <c r="AI22" s="5">
        <f>'[4]2015'!AF$3</f>
        <v>623.56464999999992</v>
      </c>
      <c r="AJ22" s="61">
        <f>'[4]2015'!BN$3</f>
        <v>591.35036700000001</v>
      </c>
    </row>
    <row r="23" spans="1:36" x14ac:dyDescent="0.25">
      <c r="A23">
        <f t="shared" si="0"/>
        <v>2016</v>
      </c>
      <c r="B23" s="2">
        <f>'[4]2016'!BL$3</f>
        <v>11624.933064999999</v>
      </c>
      <c r="C23" s="5">
        <f t="shared" si="1"/>
        <v>28.319657000000007</v>
      </c>
      <c r="D23" s="50">
        <f>'[4]2016'!AG$3</f>
        <v>21.485976999999998</v>
      </c>
      <c r="E23" s="50">
        <f>'[4]2016'!AH$3</f>
        <v>9.6143699999999992</v>
      </c>
      <c r="F23" s="50">
        <f>'[4]2016'!AI$3</f>
        <v>1.0570889999999999</v>
      </c>
      <c r="G23" s="50">
        <f>'[4]2016'!AJ$3</f>
        <v>4.208564</v>
      </c>
      <c r="H23" s="50">
        <f>'[4]2016'!AK$3</f>
        <v>163.32773899999998</v>
      </c>
      <c r="I23" s="50">
        <f>'[4]2016'!AL$3</f>
        <v>49.623148999999998</v>
      </c>
      <c r="J23" s="4">
        <f>'[4]2016'!AM$3</f>
        <v>4.4459359999999997</v>
      </c>
      <c r="K23" s="50">
        <f>'[4]2016'!AN$3</f>
        <v>549.50724400000001</v>
      </c>
      <c r="L23" s="50">
        <f>'[4]2016'!AO$3</f>
        <v>0</v>
      </c>
      <c r="M23" s="50">
        <f>'[4]2016'!AP$3</f>
        <v>43.799484</v>
      </c>
      <c r="N23" s="50">
        <f>'[4]2016'!AQ$3</f>
        <v>120.48683299999999</v>
      </c>
      <c r="O23" s="50">
        <f>'[4]2016'!AR$3</f>
        <v>0</v>
      </c>
      <c r="P23" s="50">
        <f>'[4]2016'!AS$3</f>
        <v>36.900449999999999</v>
      </c>
      <c r="Q23" s="50">
        <f>'[4]2016'!AT$3</f>
        <v>3372.3189560000001</v>
      </c>
      <c r="R23" s="4">
        <f>'[4]2016'!AU$3</f>
        <v>0.71729399999999999</v>
      </c>
      <c r="S23" s="4">
        <f>'[4]2016'!AV$3</f>
        <v>2.1558470000000001</v>
      </c>
      <c r="T23" s="50">
        <f>'[4]2016'!AW$3</f>
        <v>75.041820999999999</v>
      </c>
      <c r="U23" s="4">
        <f>'[4]2016'!AX$3</f>
        <v>3.4714139999999998</v>
      </c>
      <c r="V23" s="50">
        <f>'[4]2016'!AY$3</f>
        <v>871.12112999999999</v>
      </c>
      <c r="W23" s="50">
        <f>'[4]2016'!AZ$3</f>
        <v>5.7808729999999997</v>
      </c>
      <c r="X23" s="50">
        <f>'[4]2016'!BA$3</f>
        <v>143.47281100000001</v>
      </c>
      <c r="Y23" s="50">
        <f>'[4]2016'!BB$3</f>
        <v>38.090451000000002</v>
      </c>
      <c r="Z23" s="50">
        <f>'[4]2016'!BC$3</f>
        <v>36.391815000000001</v>
      </c>
      <c r="AA23" s="50">
        <f>'[4]2016'!BD$3</f>
        <v>94.621622000000002</v>
      </c>
      <c r="AB23" s="50">
        <f>'[4]2016'!BE$3</f>
        <v>33.306841999999996</v>
      </c>
      <c r="AC23" s="50">
        <f>'[4]2016'!BF$3</f>
        <v>3.241997</v>
      </c>
      <c r="AD23" s="50">
        <f>'[4]2016'!BG$3</f>
        <v>4414.8822650000002</v>
      </c>
      <c r="AE23" s="4">
        <f>'[4]2016'!BH$3</f>
        <v>2.4269940000000001</v>
      </c>
      <c r="AF23" s="4">
        <f>'[4]2016'!BI$3</f>
        <v>93.137183999999991</v>
      </c>
      <c r="AG23" s="4">
        <f>'[4]2016'!BJ$3</f>
        <v>881.17604099999994</v>
      </c>
      <c r="AH23" s="50">
        <f>'[4]2016'!BK$3</f>
        <v>15.617388999999999</v>
      </c>
      <c r="AI23" s="5">
        <f>'[4]2016'!AF$3</f>
        <v>533.50348399999996</v>
      </c>
      <c r="AJ23" s="61">
        <f>'[4]2016'!BN$3</f>
        <v>505.18382699999995</v>
      </c>
    </row>
    <row r="24" spans="1:36" x14ac:dyDescent="0.25">
      <c r="A24">
        <f t="shared" si="0"/>
        <v>2017</v>
      </c>
      <c r="B24" s="2">
        <f>'[4]2017'!BL$3</f>
        <v>16165.295140999999</v>
      </c>
      <c r="C24" s="5">
        <f t="shared" si="1"/>
        <v>47.886688999999933</v>
      </c>
      <c r="D24" s="50">
        <f>'[4]2017'!AG$3</f>
        <v>30.748118999999999</v>
      </c>
      <c r="E24" s="50">
        <f>'[4]2017'!AH$3</f>
        <v>8.5677089999999989</v>
      </c>
      <c r="F24" s="50">
        <f>'[4]2017'!AI$3</f>
        <v>0.496948</v>
      </c>
      <c r="G24" s="50">
        <f>'[4]2017'!AJ$3</f>
        <v>5.9483160000000002</v>
      </c>
      <c r="H24" s="50">
        <f>'[4]2017'!AK$3</f>
        <v>251.10765899999998</v>
      </c>
      <c r="I24" s="50">
        <f>'[4]2017'!AL$3</f>
        <v>67.856957999999992</v>
      </c>
      <c r="J24" s="4">
        <f>'[4]2017'!AM$3</f>
        <v>3.9521919999999997</v>
      </c>
      <c r="K24" s="50">
        <f>'[4]2017'!AN$3</f>
        <v>832.09676000000002</v>
      </c>
      <c r="L24" s="50">
        <f>'[4]2017'!AO$3</f>
        <v>0</v>
      </c>
      <c r="M24" s="50">
        <f>'[4]2017'!AP$3</f>
        <v>75.784514999999999</v>
      </c>
      <c r="N24" s="50">
        <f>'[4]2017'!AQ$3</f>
        <v>176.049903</v>
      </c>
      <c r="O24" s="50">
        <f>'[4]2017'!AR$3</f>
        <v>0</v>
      </c>
      <c r="P24" s="50">
        <f>'[4]2017'!AS$3</f>
        <v>42.042746999999999</v>
      </c>
      <c r="Q24" s="50">
        <f>'[4]2017'!AT$3</f>
        <v>5105.3046610000001</v>
      </c>
      <c r="R24" s="4">
        <f>'[4]2017'!AU$3</f>
        <v>0.795597</v>
      </c>
      <c r="S24" s="4">
        <f>'[4]2017'!AV$3</f>
        <v>4.4558049999999998</v>
      </c>
      <c r="T24" s="50">
        <f>'[4]2017'!AW$3</f>
        <v>152.525712</v>
      </c>
      <c r="U24" s="4">
        <f>'[4]2017'!AX$3</f>
        <v>5.835242</v>
      </c>
      <c r="V24" s="50">
        <f>'[4]2017'!AY$3</f>
        <v>1100.6569239999999</v>
      </c>
      <c r="W24" s="50">
        <f>'[4]2017'!AZ$3</f>
        <v>1.4525089999999998</v>
      </c>
      <c r="X24" s="50">
        <f>'[4]2017'!BA$3</f>
        <v>212.87100599999999</v>
      </c>
      <c r="Y24" s="50">
        <f>'[4]2017'!BB$3</f>
        <v>59.909079999999996</v>
      </c>
      <c r="Z24" s="50">
        <f>'[4]2017'!BC$3</f>
        <v>100.085736</v>
      </c>
      <c r="AA24" s="50">
        <f>'[4]2017'!BD$3</f>
        <v>113.624032</v>
      </c>
      <c r="AB24" s="50">
        <f>'[4]2017'!BE$3</f>
        <v>39.204792999999995</v>
      </c>
      <c r="AC24" s="50">
        <f>'[4]2017'!BF$3</f>
        <v>6.1047219999999998</v>
      </c>
      <c r="AD24" s="50">
        <f>'[4]2017'!BG$3</f>
        <v>6024.4921589999994</v>
      </c>
      <c r="AE24" s="4">
        <f>'[4]2017'!BH$3</f>
        <v>0.99155299999999991</v>
      </c>
      <c r="AF24" s="4">
        <f>'[4]2017'!BI$3</f>
        <v>101.856797</v>
      </c>
      <c r="AG24" s="4">
        <f>'[4]2017'!BJ$3</f>
        <v>942.96747899999991</v>
      </c>
      <c r="AH24" s="50">
        <f>'[4]2017'!BK$3</f>
        <v>12.390113999999999</v>
      </c>
      <c r="AI24" s="5">
        <f>'[4]2017'!AF$3</f>
        <v>685.11939399999994</v>
      </c>
      <c r="AJ24" s="61">
        <f>'[4]2017'!BN$3</f>
        <v>637.23270500000001</v>
      </c>
    </row>
    <row r="25" spans="1:36" x14ac:dyDescent="0.25">
      <c r="A25">
        <f t="shared" si="0"/>
        <v>2018</v>
      </c>
      <c r="B25" s="2">
        <f>'[4]2018'!BL$3</f>
        <v>12938.435034</v>
      </c>
      <c r="C25" s="5">
        <f t="shared" si="1"/>
        <v>38.481057000000078</v>
      </c>
      <c r="D25" s="50">
        <f>'[4]2018'!AG$3</f>
        <v>19.902435999999998</v>
      </c>
      <c r="E25" s="50">
        <f>'[4]2018'!AH$3</f>
        <v>6.2396019999999996</v>
      </c>
      <c r="F25" s="50">
        <f>'[4]2018'!AI$3</f>
        <v>0.79329399999999994</v>
      </c>
      <c r="G25" s="50">
        <f>'[4]2018'!AJ$3</f>
        <v>1.620673</v>
      </c>
      <c r="H25" s="50">
        <f>'[4]2018'!AK$3</f>
        <v>218.065787</v>
      </c>
      <c r="I25" s="50">
        <f>'[4]2018'!AL$3</f>
        <v>0</v>
      </c>
      <c r="J25" s="4">
        <f>'[4]2018'!AM$3</f>
        <v>3.9144619999999999</v>
      </c>
      <c r="K25" s="50">
        <f>'[4]2018'!AN$3</f>
        <v>755.34724099999994</v>
      </c>
      <c r="L25" s="50">
        <f>'[4]2018'!AO$3</f>
        <v>0</v>
      </c>
      <c r="M25" s="50">
        <f>'[4]2018'!AP$3</f>
        <v>58.594058999999994</v>
      </c>
      <c r="N25" s="50">
        <f>'[4]2018'!AQ$3</f>
        <v>93.106175999999991</v>
      </c>
      <c r="O25" s="50">
        <f>'[4]2018'!AR$3</f>
        <v>0</v>
      </c>
      <c r="P25" s="50">
        <f>'[4]2018'!AS$3</f>
        <v>10.330126</v>
      </c>
      <c r="Q25" s="50">
        <f>'[4]2018'!AT$3</f>
        <v>3951.4513659999998</v>
      </c>
      <c r="R25" s="4">
        <f>'[4]2018'!AU$3</f>
        <v>1.072422</v>
      </c>
      <c r="S25" s="4">
        <f>'[4]2018'!AV$3</f>
        <v>2.7021739999999999</v>
      </c>
      <c r="T25" s="50">
        <f>'[4]2018'!AW$3</f>
        <v>168.15928399999999</v>
      </c>
      <c r="U25" s="4">
        <f>'[4]2018'!AX$3</f>
        <v>0</v>
      </c>
      <c r="V25" s="50">
        <f>'[4]2018'!AY$3</f>
        <v>935.09282199999996</v>
      </c>
      <c r="W25" s="50">
        <f>'[4]2018'!AZ$3</f>
        <v>3.2099579999999999</v>
      </c>
      <c r="X25" s="50">
        <f>'[4]2018'!BA$3</f>
        <v>183.75097</v>
      </c>
      <c r="Y25" s="50">
        <f>'[4]2018'!BB$3</f>
        <v>49.307102999999998</v>
      </c>
      <c r="Z25" s="50">
        <f>'[4]2018'!BC$3</f>
        <v>76.003772999999995</v>
      </c>
      <c r="AA25" s="50">
        <f>'[4]2018'!BD$3</f>
        <v>73.500929999999997</v>
      </c>
      <c r="AB25" s="50">
        <f>'[4]2018'!BE$3</f>
        <v>0</v>
      </c>
      <c r="AC25" s="50">
        <f>'[4]2018'!BF$3</f>
        <v>2.5200239999999998</v>
      </c>
      <c r="AD25" s="50">
        <f>'[4]2018'!BG$3</f>
        <v>4602.1696769999999</v>
      </c>
      <c r="AE25" s="4">
        <f>'[4]2018'!BH$3</f>
        <v>1.0515729999999999</v>
      </c>
      <c r="AF25" s="4">
        <f>'[4]2018'!BI$3</f>
        <v>101.11676799999999</v>
      </c>
      <c r="AG25" s="4">
        <f>'[4]2018'!BJ$3</f>
        <v>953.65371399999992</v>
      </c>
      <c r="AH25" s="50">
        <f>'[4]2018'!BK$3</f>
        <v>17.480249999999998</v>
      </c>
      <c r="AI25" s="5">
        <f>'[4]2018'!AF$3</f>
        <v>648.27837</v>
      </c>
      <c r="AJ25" s="61">
        <f>'[4]2018'!BN$3</f>
        <v>609.79731299999992</v>
      </c>
    </row>
    <row r="26" spans="1:36" x14ac:dyDescent="0.25">
      <c r="A26">
        <f t="shared" si="0"/>
        <v>2019</v>
      </c>
      <c r="B26" s="2">
        <f>'[4]2019'!BL$3</f>
        <v>12307.368568</v>
      </c>
      <c r="C26" s="5">
        <f t="shared" si="1"/>
        <v>30.924721999999974</v>
      </c>
      <c r="D26" s="50">
        <f>'[4]2019'!AG$3</f>
        <v>21.759574999999998</v>
      </c>
      <c r="E26" s="50">
        <f>'[4]2019'!AH$3</f>
        <v>3.881818</v>
      </c>
      <c r="F26" s="50">
        <f>'[4]2019'!AI$3</f>
        <v>0.99047499999999999</v>
      </c>
      <c r="G26" s="50">
        <f>'[4]2019'!AJ$3</f>
        <v>1.6098709999999998</v>
      </c>
      <c r="H26" s="50">
        <f>'[4]2019'!AK$3</f>
        <v>219.71345599999998</v>
      </c>
      <c r="I26" s="50">
        <f>'[4]2019'!AL$3</f>
        <v>0</v>
      </c>
      <c r="J26" s="4">
        <f>'[4]2019'!AM$3</f>
        <v>4.1545059999999996</v>
      </c>
      <c r="K26" s="50">
        <f>'[4]2019'!AN$3</f>
        <v>906.37750899999992</v>
      </c>
      <c r="L26" s="50">
        <f>'[4]2019'!AO$3</f>
        <v>0</v>
      </c>
      <c r="M26" s="50">
        <f>'[4]2019'!AP$3</f>
        <v>65.548969999999997</v>
      </c>
      <c r="N26" s="50">
        <f>'[4]2019'!AQ$3</f>
        <v>145.11693700000001</v>
      </c>
      <c r="O26" s="50">
        <f>'[4]2019'!AR$3</f>
        <v>0</v>
      </c>
      <c r="P26" s="50">
        <f>'[4]2019'!AS$3</f>
        <v>17.020630999999998</v>
      </c>
      <c r="Q26" s="50">
        <f>'[4]2019'!AT$3</f>
        <v>3527.2022309999998</v>
      </c>
      <c r="R26" s="4">
        <f>'[4]2019'!AU$3</f>
        <v>0.64554</v>
      </c>
      <c r="S26" s="4">
        <f>'[4]2019'!AV$3</f>
        <v>2.7611319999999999</v>
      </c>
      <c r="T26" s="50">
        <f>'[4]2019'!AW$3</f>
        <v>217.48639699999998</v>
      </c>
      <c r="U26" s="4">
        <f>'[4]2019'!AX$3</f>
        <v>3.9212819999999997</v>
      </c>
      <c r="V26" s="50">
        <f>'[4]2019'!AY$3</f>
        <v>910.5469129999999</v>
      </c>
      <c r="W26" s="50">
        <f>'[4]2019'!AZ$3</f>
        <v>2.298699</v>
      </c>
      <c r="X26" s="50">
        <f>'[4]2019'!BA$3</f>
        <v>182.35767899999999</v>
      </c>
      <c r="Y26" s="50">
        <f>'[4]2019'!BB$3</f>
        <v>42.074104999999996</v>
      </c>
      <c r="Z26" s="50">
        <f>'[4]2019'!BC$3</f>
        <v>79.136006999999992</v>
      </c>
      <c r="AA26" s="50">
        <f>'[4]2019'!BD$3</f>
        <v>99.219189</v>
      </c>
      <c r="AB26" s="50">
        <f>'[4]2019'!BE$3</f>
        <v>0</v>
      </c>
      <c r="AC26" s="50">
        <f>'[4]2019'!BF$3</f>
        <v>2.4649389999999998</v>
      </c>
      <c r="AD26" s="50">
        <f>'[4]2019'!BG$3</f>
        <v>4142.5315499999997</v>
      </c>
      <c r="AE26" s="4">
        <f>'[4]2019'!BH$3</f>
        <v>1.71851</v>
      </c>
      <c r="AF26" s="4">
        <f>'[4]2019'!BI$3</f>
        <v>64.041904000000002</v>
      </c>
      <c r="AG26" s="4">
        <f>'[4]2019'!BJ$3</f>
        <v>1004.8079919999999</v>
      </c>
      <c r="AH26" s="50">
        <f>'[4]2019'!BK$3</f>
        <v>36.545949999999998</v>
      </c>
      <c r="AI26" s="5">
        <f>'[4]2019'!AF$3</f>
        <v>601.43480099999999</v>
      </c>
      <c r="AJ26" s="61">
        <f>'[4]2019'!BN$3</f>
        <v>570.51007900000002</v>
      </c>
    </row>
    <row r="27" spans="1:36" x14ac:dyDescent="0.25">
      <c r="A27">
        <f t="shared" si="0"/>
        <v>2020</v>
      </c>
      <c r="B27" s="2">
        <f>'[5]2020'!BL$3</f>
        <v>416.88214599999998</v>
      </c>
      <c r="C27" s="5">
        <f t="shared" si="1"/>
        <v>20.144002</v>
      </c>
      <c r="D27" s="50">
        <f>'[5]2020'!AG$3</f>
        <v>0</v>
      </c>
      <c r="E27" s="50">
        <f>'[5]2020'!AH$3</f>
        <v>0</v>
      </c>
      <c r="F27" s="50">
        <f>'[5]2020'!AI$3</f>
        <v>0</v>
      </c>
      <c r="G27" s="50">
        <f>'[5]2020'!AJ$3</f>
        <v>0</v>
      </c>
      <c r="H27" s="50">
        <f>'[5]2020'!AK$3</f>
        <v>0</v>
      </c>
      <c r="I27" s="50">
        <f>'[5]2020'!AL$3</f>
        <v>0</v>
      </c>
      <c r="J27" s="4">
        <f>'[5]2020'!AM$3</f>
        <v>0</v>
      </c>
      <c r="K27" s="50">
        <f>'[5]2020'!AN$3</f>
        <v>0</v>
      </c>
      <c r="L27" s="50">
        <f>'[5]2020'!AO$3</f>
        <v>0</v>
      </c>
      <c r="M27" s="50">
        <f>'[5]2020'!AP$3</f>
        <v>0</v>
      </c>
      <c r="N27" s="50">
        <f>'[5]2020'!AQ$3</f>
        <v>146.303596</v>
      </c>
      <c r="O27" s="50">
        <f>'[5]2020'!AR$3</f>
        <v>0</v>
      </c>
      <c r="P27" s="50">
        <f>'[5]2020'!AS$3</f>
        <v>18.538885000000001</v>
      </c>
      <c r="Q27" s="50">
        <f>'[5]2020'!AT$3</f>
        <v>0</v>
      </c>
      <c r="R27" s="4">
        <f>'[5]2020'!AU$3</f>
        <v>0.62069600000000003</v>
      </c>
      <c r="S27" s="4">
        <f>'[5]2020'!AV$3</f>
        <v>0</v>
      </c>
      <c r="T27" s="50">
        <f>'[5]2020'!AW$3</f>
        <v>0</v>
      </c>
      <c r="U27" s="4">
        <f>'[5]2020'!AX$3</f>
        <v>0</v>
      </c>
      <c r="V27" s="50">
        <f>'[5]2020'!AY$3</f>
        <v>0</v>
      </c>
      <c r="W27" s="50">
        <f>'[5]2020'!AZ$3</f>
        <v>0</v>
      </c>
      <c r="X27" s="50">
        <f>'[5]2020'!BA$3</f>
        <v>0</v>
      </c>
      <c r="Y27" s="50">
        <f>'[5]2020'!BB$3</f>
        <v>0</v>
      </c>
      <c r="Z27" s="50">
        <f>'[5]2020'!BC$3</f>
        <v>0</v>
      </c>
      <c r="AA27" s="50">
        <f>'[5]2020'!BD$3</f>
        <v>0</v>
      </c>
      <c r="AB27" s="50">
        <f>'[5]2020'!BE$3</f>
        <v>0</v>
      </c>
      <c r="AC27" s="50">
        <f>'[5]2020'!BF$3</f>
        <v>0</v>
      </c>
      <c r="AD27" s="50">
        <f>'[5]2020'!BG$3</f>
        <v>0</v>
      </c>
      <c r="AE27" s="4">
        <f>'[5]2020'!BH$3</f>
        <v>0</v>
      </c>
      <c r="AF27" s="4">
        <f>'[5]2020'!BI$3</f>
        <v>54.036487000000001</v>
      </c>
      <c r="AG27" s="4">
        <f>'[5]2020'!BJ$3</f>
        <v>0</v>
      </c>
      <c r="AH27" s="50">
        <f>'[5]2020'!BK$3</f>
        <v>12.528955999999999</v>
      </c>
      <c r="AI27" s="5">
        <f>'[5]2020'!AF$3</f>
        <v>184.85352599999999</v>
      </c>
      <c r="AJ27" s="61">
        <f>'[5]2020'!BN$3</f>
        <v>164.70952399999999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96AC9-B67E-4480-805A-D7B82D51769C}">
  <dimension ref="A1:GR5"/>
  <sheetViews>
    <sheetView topLeftCell="AM1" workbookViewId="0">
      <selection activeCell="N9" sqref="N9"/>
    </sheetView>
  </sheetViews>
  <sheetFormatPr defaultRowHeight="12.5" x14ac:dyDescent="0.25"/>
  <sheetData>
    <row r="1" spans="1:200" ht="13" customHeight="1" x14ac:dyDescent="0.3">
      <c r="H1" s="2"/>
      <c r="I1" s="2"/>
      <c r="J1" s="2"/>
      <c r="L1" s="40" t="s">
        <v>1</v>
      </c>
      <c r="O1" s="1"/>
      <c r="P1" s="39" t="e">
        <f>Z2/P2</f>
        <v>#DIV/0!</v>
      </c>
      <c r="Q1" s="39" t="e">
        <f>AA2/Q2</f>
        <v>#DIV/0!</v>
      </c>
      <c r="R1" s="39" t="e">
        <f>AB2/R2</f>
        <v>#DIV/0!</v>
      </c>
      <c r="S1" s="39" t="e">
        <f>AC2/S2</f>
        <v>#DIV/0!</v>
      </c>
      <c r="T1" s="39" t="e">
        <f>AD2/T2</f>
        <v>#DIV/0!</v>
      </c>
      <c r="U1" s="38" t="e">
        <f>Z2/U2</f>
        <v>#DIV/0!</v>
      </c>
      <c r="V1" s="38" t="e">
        <f>AA2/V2</f>
        <v>#DIV/0!</v>
      </c>
      <c r="W1" s="38" t="e">
        <f>AB2/W2</f>
        <v>#DIV/0!</v>
      </c>
      <c r="X1" s="38" t="e">
        <f>AC2/X2</f>
        <v>#DIV/0!</v>
      </c>
      <c r="Y1" s="38" t="e">
        <f>AD2/Y2</f>
        <v>#DIV/0!</v>
      </c>
      <c r="BQ1" s="34">
        <f>$P$4</f>
        <v>400110</v>
      </c>
      <c r="BR1">
        <f>BQ$1</f>
        <v>400110</v>
      </c>
      <c r="BS1">
        <f>BQ$1</f>
        <v>400110</v>
      </c>
      <c r="BT1">
        <f>BQ$1</f>
        <v>400110</v>
      </c>
      <c r="BU1">
        <f>BQ$1</f>
        <v>400110</v>
      </c>
      <c r="BV1">
        <f>BQ$1</f>
        <v>400110</v>
      </c>
      <c r="BW1">
        <f>BQ$1</f>
        <v>400110</v>
      </c>
      <c r="BX1">
        <f>BQ$1</f>
        <v>400110</v>
      </c>
      <c r="BY1">
        <f>BR$1</f>
        <v>400110</v>
      </c>
      <c r="BZ1">
        <f>BQ$1</f>
        <v>400110</v>
      </c>
      <c r="CA1">
        <f>BQ$1</f>
        <v>400110</v>
      </c>
      <c r="CB1">
        <f>BQ$1</f>
        <v>400110</v>
      </c>
      <c r="CC1">
        <f>BQ$1</f>
        <v>400110</v>
      </c>
      <c r="CD1">
        <f>BQ$1</f>
        <v>400110</v>
      </c>
      <c r="CE1">
        <f>BQ$1</f>
        <v>400110</v>
      </c>
      <c r="CF1">
        <f>BQ$1</f>
        <v>400110</v>
      </c>
      <c r="CG1">
        <f>BQ$1</f>
        <v>400110</v>
      </c>
      <c r="CH1">
        <f t="shared" ref="CH1:CR1" si="0">BQ$1</f>
        <v>400110</v>
      </c>
      <c r="CI1">
        <f t="shared" si="0"/>
        <v>400110</v>
      </c>
      <c r="CJ1">
        <f t="shared" si="0"/>
        <v>400110</v>
      </c>
      <c r="CK1">
        <f t="shared" si="0"/>
        <v>400110</v>
      </c>
      <c r="CL1">
        <f t="shared" si="0"/>
        <v>400110</v>
      </c>
      <c r="CM1">
        <f t="shared" si="0"/>
        <v>400110</v>
      </c>
      <c r="CN1">
        <f t="shared" si="0"/>
        <v>400110</v>
      </c>
      <c r="CO1">
        <f t="shared" si="0"/>
        <v>400110</v>
      </c>
      <c r="CP1">
        <f t="shared" si="0"/>
        <v>400110</v>
      </c>
      <c r="CQ1">
        <f t="shared" si="0"/>
        <v>400110</v>
      </c>
      <c r="CR1">
        <f t="shared" si="0"/>
        <v>400110</v>
      </c>
      <c r="CS1">
        <f>CA$1</f>
        <v>400110</v>
      </c>
      <c r="CT1">
        <f>CA$1</f>
        <v>400110</v>
      </c>
      <c r="CU1">
        <f>CB$1</f>
        <v>400110</v>
      </c>
      <c r="CV1">
        <f>CB$1</f>
        <v>400110</v>
      </c>
      <c r="CW1" s="35"/>
      <c r="CX1" s="34">
        <f>$Q$4</f>
        <v>400121</v>
      </c>
      <c r="CY1">
        <f>CX$1</f>
        <v>400121</v>
      </c>
      <c r="CZ1">
        <f>CX$1</f>
        <v>400121</v>
      </c>
      <c r="DA1">
        <f>CX$1</f>
        <v>400121</v>
      </c>
      <c r="DB1">
        <f>CX$1</f>
        <v>400121</v>
      </c>
      <c r="DC1">
        <f>CX$1</f>
        <v>400121</v>
      </c>
      <c r="DD1">
        <f>CX$1</f>
        <v>400121</v>
      </c>
      <c r="DE1">
        <f>CX$1</f>
        <v>400121</v>
      </c>
      <c r="DF1">
        <f>CY$1</f>
        <v>400121</v>
      </c>
      <c r="DG1">
        <f>CX$1</f>
        <v>400121</v>
      </c>
      <c r="DH1">
        <f>CX$1</f>
        <v>400121</v>
      </c>
      <c r="DI1">
        <f>CX$1</f>
        <v>400121</v>
      </c>
      <c r="DJ1">
        <f>CX$1</f>
        <v>400121</v>
      </c>
      <c r="DK1">
        <f>CX$1</f>
        <v>400121</v>
      </c>
      <c r="DL1">
        <f>CX$1</f>
        <v>400121</v>
      </c>
      <c r="DM1">
        <f>CX$1</f>
        <v>400121</v>
      </c>
      <c r="DN1">
        <f>CX$1</f>
        <v>400121</v>
      </c>
      <c r="DO1">
        <f t="shared" ref="DO1:DY1" si="1">CX$1</f>
        <v>400121</v>
      </c>
      <c r="DP1">
        <f t="shared" si="1"/>
        <v>400121</v>
      </c>
      <c r="DQ1">
        <f t="shared" si="1"/>
        <v>400121</v>
      </c>
      <c r="DR1">
        <f t="shared" si="1"/>
        <v>400121</v>
      </c>
      <c r="DS1">
        <f t="shared" si="1"/>
        <v>400121</v>
      </c>
      <c r="DT1">
        <f t="shared" si="1"/>
        <v>400121</v>
      </c>
      <c r="DU1">
        <f t="shared" si="1"/>
        <v>400121</v>
      </c>
      <c r="DV1">
        <f t="shared" si="1"/>
        <v>400121</v>
      </c>
      <c r="DW1">
        <f t="shared" si="1"/>
        <v>400121</v>
      </c>
      <c r="DX1">
        <f t="shared" si="1"/>
        <v>400121</v>
      </c>
      <c r="DY1">
        <f t="shared" si="1"/>
        <v>400121</v>
      </c>
      <c r="DZ1">
        <f>DH$1</f>
        <v>400121</v>
      </c>
      <c r="EA1">
        <f>DH$1</f>
        <v>400121</v>
      </c>
      <c r="EB1">
        <f>DI$1</f>
        <v>400121</v>
      </c>
      <c r="EC1">
        <f>DI$1</f>
        <v>400121</v>
      </c>
      <c r="ED1" s="35"/>
      <c r="EE1" s="34">
        <f>$R$4</f>
        <v>400122</v>
      </c>
      <c r="EF1">
        <f>EE$1</f>
        <v>400122</v>
      </c>
      <c r="EG1">
        <f>EE$1</f>
        <v>400122</v>
      </c>
      <c r="EH1">
        <f>EE$1</f>
        <v>400122</v>
      </c>
      <c r="EI1">
        <f>EE$1</f>
        <v>400122</v>
      </c>
      <c r="EJ1">
        <f>EE$1</f>
        <v>400122</v>
      </c>
      <c r="EK1">
        <f>EE$1</f>
        <v>400122</v>
      </c>
      <c r="EL1">
        <f>EE$1</f>
        <v>400122</v>
      </c>
      <c r="EM1">
        <f>EF$1</f>
        <v>400122</v>
      </c>
      <c r="EN1">
        <f>EE$1</f>
        <v>400122</v>
      </c>
      <c r="EO1">
        <f>EE$1</f>
        <v>400122</v>
      </c>
      <c r="EP1">
        <f>EE$1</f>
        <v>400122</v>
      </c>
      <c r="EQ1">
        <f>EE$1</f>
        <v>400122</v>
      </c>
      <c r="ER1">
        <f>EE$1</f>
        <v>400122</v>
      </c>
      <c r="ES1">
        <f>EE$1</f>
        <v>400122</v>
      </c>
      <c r="ET1">
        <f>EE$1</f>
        <v>400122</v>
      </c>
      <c r="EU1">
        <f>EE$1</f>
        <v>400122</v>
      </c>
      <c r="EV1">
        <f t="shared" ref="EV1:FF1" si="2">EE$1</f>
        <v>400122</v>
      </c>
      <c r="EW1">
        <f t="shared" si="2"/>
        <v>400122</v>
      </c>
      <c r="EX1">
        <f t="shared" si="2"/>
        <v>400122</v>
      </c>
      <c r="EY1">
        <f t="shared" si="2"/>
        <v>400122</v>
      </c>
      <c r="EZ1">
        <f t="shared" si="2"/>
        <v>400122</v>
      </c>
      <c r="FA1">
        <f t="shared" si="2"/>
        <v>400122</v>
      </c>
      <c r="FB1">
        <f t="shared" si="2"/>
        <v>400122</v>
      </c>
      <c r="FC1">
        <f t="shared" si="2"/>
        <v>400122</v>
      </c>
      <c r="FD1">
        <f t="shared" si="2"/>
        <v>400122</v>
      </c>
      <c r="FE1">
        <f t="shared" si="2"/>
        <v>400122</v>
      </c>
      <c r="FF1">
        <f t="shared" si="2"/>
        <v>400122</v>
      </c>
      <c r="FG1">
        <f>EO$1</f>
        <v>400122</v>
      </c>
      <c r="FH1">
        <f>EO$1</f>
        <v>400122</v>
      </c>
      <c r="FI1">
        <f>EP$1</f>
        <v>400122</v>
      </c>
      <c r="FJ1">
        <f>EP$1</f>
        <v>400122</v>
      </c>
      <c r="FK1" s="35"/>
      <c r="FL1" s="34">
        <f>$S$4</f>
        <v>400129</v>
      </c>
      <c r="FM1">
        <f>FL$1</f>
        <v>400129</v>
      </c>
      <c r="FN1">
        <f>FL$1</f>
        <v>400129</v>
      </c>
      <c r="FO1">
        <f>FL$1</f>
        <v>400129</v>
      </c>
      <c r="FP1">
        <f>FL$1</f>
        <v>400129</v>
      </c>
      <c r="FQ1">
        <f>FL$1</f>
        <v>400129</v>
      </c>
      <c r="FR1">
        <f>FL$1</f>
        <v>400129</v>
      </c>
      <c r="FS1">
        <f>FL$1</f>
        <v>400129</v>
      </c>
      <c r="FT1">
        <f>FM$1</f>
        <v>400129</v>
      </c>
      <c r="FU1">
        <f>FL$1</f>
        <v>400129</v>
      </c>
      <c r="FV1">
        <f>FL$1</f>
        <v>400129</v>
      </c>
      <c r="FW1">
        <f>FL$1</f>
        <v>400129</v>
      </c>
      <c r="FX1">
        <f>FL$1</f>
        <v>400129</v>
      </c>
      <c r="FY1">
        <f>FL$1</f>
        <v>400129</v>
      </c>
      <c r="FZ1">
        <f>FL$1</f>
        <v>400129</v>
      </c>
      <c r="GA1">
        <f>FL$1</f>
        <v>400129</v>
      </c>
      <c r="GB1">
        <f>FL$1</f>
        <v>400129</v>
      </c>
      <c r="GC1">
        <f t="shared" ref="GC1:GM1" si="3">FL$1</f>
        <v>400129</v>
      </c>
      <c r="GD1">
        <f t="shared" si="3"/>
        <v>400129</v>
      </c>
      <c r="GE1">
        <f t="shared" si="3"/>
        <v>400129</v>
      </c>
      <c r="GF1">
        <f t="shared" si="3"/>
        <v>400129</v>
      </c>
      <c r="GG1">
        <f t="shared" si="3"/>
        <v>400129</v>
      </c>
      <c r="GH1">
        <f t="shared" si="3"/>
        <v>400129</v>
      </c>
      <c r="GI1">
        <f t="shared" si="3"/>
        <v>400129</v>
      </c>
      <c r="GJ1">
        <f t="shared" si="3"/>
        <v>400129</v>
      </c>
      <c r="GK1">
        <f t="shared" si="3"/>
        <v>400129</v>
      </c>
      <c r="GL1">
        <f t="shared" si="3"/>
        <v>400129</v>
      </c>
      <c r="GM1">
        <f t="shared" si="3"/>
        <v>400129</v>
      </c>
      <c r="GN1">
        <f>FV$1</f>
        <v>400129</v>
      </c>
      <c r="GO1">
        <f>FV$1</f>
        <v>400129</v>
      </c>
      <c r="GP1">
        <f>FW$1</f>
        <v>400129</v>
      </c>
      <c r="GQ1">
        <f>FW$1</f>
        <v>400129</v>
      </c>
      <c r="GR1" s="35"/>
    </row>
    <row r="2" spans="1:200" ht="13" x14ac:dyDescent="0.3">
      <c r="H2" s="41" t="e">
        <f>IF(N2=1,J2/IF(F2=U$4,U$1,IF(F2=V$4,V$1,IF(F2=W$4,W$1,IF(F2=X$4,X$1,IF(F2=Y$4,Y$1,"revise"))))),IF(I2=0,J2/IF(F2=U$4,U$1,IF(F2=V$4,V$1,IF(F2=W$4,W$1,IF(F2=X$4,X$1,IF(F2=Y$4,Y$1,"revise"))))),I2))</f>
        <v>#VALUE!</v>
      </c>
      <c r="I2" s="2"/>
      <c r="J2" s="2"/>
      <c r="O2" s="1"/>
      <c r="P2" s="2">
        <f>1/1000000*SUM(Master!P5:P3999)</f>
        <v>0</v>
      </c>
      <c r="Q2" s="2">
        <f>1/1000000*SUM(Master!Q5:Q3999)</f>
        <v>0</v>
      </c>
      <c r="R2" s="2">
        <f>1/1000000*SUM(Master!R5:R3999)</f>
        <v>0</v>
      </c>
      <c r="S2" s="2">
        <f>1/1000000*SUM(Master!S5:S3999)</f>
        <v>0</v>
      </c>
      <c r="T2" s="2">
        <f>1/1000000*SUM(Master!T5:T3999)</f>
        <v>0</v>
      </c>
      <c r="U2" s="2">
        <f>1/1000000*SUM(Master!U5:U3999)</f>
        <v>0</v>
      </c>
      <c r="V2" s="2">
        <f>1/1000000*SUM(Master!V5:V3999)</f>
        <v>0</v>
      </c>
      <c r="W2" s="2">
        <f>1/1000000*SUM(Master!W5:W3999)</f>
        <v>0</v>
      </c>
      <c r="X2" s="2">
        <f>1/1000000*SUM(Master!X5:X3999)</f>
        <v>0</v>
      </c>
      <c r="Y2" s="2">
        <f>1/1000000*SUM(Master!Y5:Y3999)</f>
        <v>0</v>
      </c>
      <c r="Z2" s="2">
        <f>1/1000000*SUM(Master!Z5:Z3999)</f>
        <v>0</v>
      </c>
      <c r="AA2" s="2">
        <f>1/1000000*SUM(Master!AA5:AA3999)</f>
        <v>0</v>
      </c>
      <c r="AB2" s="2">
        <f>1/1000000*SUM(Master!AB5:AB3999)</f>
        <v>0</v>
      </c>
      <c r="AC2" s="2">
        <f>1/1000000*SUM(Master!AC5:AC3999)</f>
        <v>0</v>
      </c>
      <c r="AD2" s="2">
        <f>1/1000000*SUM(Master!AD5:AD3999)</f>
        <v>0</v>
      </c>
      <c r="CW2" s="35"/>
      <c r="ED2" s="35"/>
      <c r="FK2" s="35"/>
      <c r="GR2" s="35"/>
    </row>
    <row r="3" spans="1:200" x14ac:dyDescent="0.25">
      <c r="H3" s="2">
        <f>1/1000000*SUM(Master!H5:H3999)</f>
        <v>0</v>
      </c>
      <c r="I3" s="2">
        <f>1/1000000*SUM(Master!I5:I3999)</f>
        <v>0</v>
      </c>
      <c r="J3" s="2">
        <f>1/1000000*SUM(Master!J5:J3999)</f>
        <v>0</v>
      </c>
      <c r="O3" s="1"/>
      <c r="P3" s="69" t="s">
        <v>45</v>
      </c>
      <c r="Q3" s="69"/>
      <c r="R3" s="69"/>
      <c r="S3" s="69"/>
      <c r="T3" s="69"/>
      <c r="U3" s="69" t="s">
        <v>45</v>
      </c>
      <c r="V3" s="69"/>
      <c r="W3" s="69"/>
      <c r="X3" s="69"/>
      <c r="Y3" s="69"/>
      <c r="Z3" s="69" t="s">
        <v>44</v>
      </c>
      <c r="AA3" s="69"/>
      <c r="AB3" s="69"/>
      <c r="AC3" s="69"/>
      <c r="AD3" s="69"/>
      <c r="AF3" s="2">
        <f>1/1000000*SUM(Master!AF5:AF3999)</f>
        <v>0</v>
      </c>
      <c r="AG3" s="2">
        <f>1/1000000*SUM(Master!AG5:AG3999)</f>
        <v>0</v>
      </c>
      <c r="AH3" s="2">
        <f>1/1000000*SUM(Master!AH5:AH3999)</f>
        <v>0</v>
      </c>
      <c r="AI3" s="2">
        <f>1/1000000*SUM(Master!AI5:AI3999)</f>
        <v>0</v>
      </c>
      <c r="AJ3" s="2">
        <f>1/1000000*SUM(Master!AJ5:AJ3999)</f>
        <v>0</v>
      </c>
      <c r="AK3" s="2">
        <f>1/1000000*SUM(Master!AK5:AK3999)</f>
        <v>0</v>
      </c>
      <c r="AL3" s="2">
        <f>1/1000000*SUM(Master!AL5:AL3999)</f>
        <v>0</v>
      </c>
      <c r="AM3" s="2">
        <f>1/1000000*SUM(Master!AM5:AM3999)</f>
        <v>0</v>
      </c>
      <c r="AN3" s="2">
        <f>1/1000000*SUM(Master!AN5:AN3999)</f>
        <v>0</v>
      </c>
      <c r="AO3" s="2">
        <f>1/1000000*SUM(Master!AO5:AO3999)</f>
        <v>0</v>
      </c>
      <c r="AP3" s="2">
        <f>1/1000000*SUM(Master!AP5:AP3999)</f>
        <v>0</v>
      </c>
      <c r="AQ3" s="2">
        <f>1/1000000*SUM(Master!AQ5:AQ3999)</f>
        <v>0</v>
      </c>
      <c r="AR3" s="2">
        <f>1/1000000*SUM(Master!AR5:AR3999)</f>
        <v>0</v>
      </c>
      <c r="AS3" s="2">
        <f>1/1000000*SUM(Master!AS5:AS3999)</f>
        <v>0</v>
      </c>
      <c r="AT3" s="2">
        <f>1/1000000*SUM(Master!AT5:AT3999)</f>
        <v>0</v>
      </c>
      <c r="AU3" s="2">
        <f>1/1000000*SUM(Master!AU5:AU3999)</f>
        <v>0</v>
      </c>
      <c r="AV3" s="2">
        <f>1/1000000*SUM(Master!AV5:AV3999)</f>
        <v>0</v>
      </c>
      <c r="AW3" s="2">
        <f>1/1000000*SUM(Master!AW5:AW3999)</f>
        <v>0</v>
      </c>
      <c r="AX3" s="2">
        <f>1/1000000*SUM(Master!AX5:AX3999)</f>
        <v>0</v>
      </c>
      <c r="AY3" s="2">
        <f>1/1000000*SUM(Master!AY5:AY3999)</f>
        <v>0</v>
      </c>
      <c r="AZ3" s="2">
        <f>1/1000000*SUM(Master!AZ5:AZ3999)</f>
        <v>0</v>
      </c>
      <c r="BA3" s="2">
        <f>1/1000000*SUM(Master!BA5:BA3999)</f>
        <v>0</v>
      </c>
      <c r="BB3" s="2">
        <f>1/1000000*SUM(Master!BB5:BB3999)</f>
        <v>0</v>
      </c>
      <c r="BC3" s="2">
        <f>1/1000000*SUM(Master!BC5:BC3999)</f>
        <v>0</v>
      </c>
      <c r="BD3" s="2">
        <f>1/1000000*SUM(Master!BD5:BD3999)</f>
        <v>0</v>
      </c>
      <c r="BE3" s="2">
        <f>1/1000000*SUM(Master!BE5:BE3999)</f>
        <v>0</v>
      </c>
      <c r="BF3" s="2">
        <f>1/1000000*SUM(Master!BF5:BF3999)</f>
        <v>0</v>
      </c>
      <c r="BG3" s="2">
        <f>1/1000000*SUM(Master!BG5:BG3999)</f>
        <v>0</v>
      </c>
      <c r="BH3" s="2">
        <f>1/1000000*SUM(Master!BH5:BH3999)</f>
        <v>0</v>
      </c>
      <c r="BI3" s="2">
        <f>1/1000000*SUM(Master!BI5:BI3999)</f>
        <v>0</v>
      </c>
      <c r="BJ3" s="2">
        <f>1/1000000*SUM(Master!BJ5:BJ3999)</f>
        <v>0</v>
      </c>
      <c r="BK3" s="2">
        <f>1/1000000*SUM(Master!BK5:BK3999)</f>
        <v>0</v>
      </c>
      <c r="BL3" s="2">
        <f>1/1000000*SUM(Master!BL5:BL3999)</f>
        <v>0</v>
      </c>
      <c r="BM3" s="2"/>
      <c r="BN3" s="2">
        <f>1/1000000*SUM(Master!BN5:BN3999)</f>
        <v>0</v>
      </c>
      <c r="BO3" s="36">
        <f>1/1000000*SUM(Master!BO5:BO3999)</f>
        <v>0</v>
      </c>
      <c r="BP3" s="36">
        <f>1/1000000*SUM(Master!BP5:BP3999)</f>
        <v>0</v>
      </c>
      <c r="BQ3" s="2">
        <f>1/1000000*SUM(Master!BQ5:BQ9999)</f>
        <v>0</v>
      </c>
      <c r="BR3" s="2">
        <f>1/1000000*SUM(Master!BR5:BR9999)</f>
        <v>0</v>
      </c>
      <c r="BS3" s="2">
        <f>1/1000000*SUM(Master!BS5:BS9999)</f>
        <v>0</v>
      </c>
      <c r="BT3" s="2">
        <f>1/1000000*SUM(Master!BT5:BT9999)</f>
        <v>0</v>
      </c>
      <c r="BU3" s="2">
        <f>1/1000000*SUM(Master!BU5:BU9999)</f>
        <v>0</v>
      </c>
      <c r="BV3" s="2">
        <f>1/1000000*SUM(Master!BV5:BV9999)</f>
        <v>0</v>
      </c>
      <c r="BW3" s="2">
        <f>1/1000000*SUM(Master!BW5:BW9999)</f>
        <v>0</v>
      </c>
      <c r="BX3" s="2">
        <f>1/1000000*SUM(Master!BX5:BX9999)</f>
        <v>0</v>
      </c>
      <c r="BY3" s="2">
        <f>1/1000000*SUM(Master!BY5:BY9999)</f>
        <v>0</v>
      </c>
      <c r="BZ3" s="2">
        <f>1/1000000*SUM(Master!BZ5:BZ9999)</f>
        <v>0</v>
      </c>
      <c r="CA3" s="2">
        <f>1/1000000*SUM(Master!CA5:CA9999)</f>
        <v>0</v>
      </c>
      <c r="CB3" s="2">
        <f>1/1000000*SUM(Master!CB5:CB9999)</f>
        <v>0</v>
      </c>
      <c r="CC3" s="2">
        <f>1/1000000*SUM(Master!CC5:CC9999)</f>
        <v>0</v>
      </c>
      <c r="CD3" s="2">
        <f>1/1000000*SUM(Master!CD5:CD9999)</f>
        <v>0</v>
      </c>
      <c r="CE3" s="2">
        <f>1/1000000*SUM(Master!CE5:CE9999)</f>
        <v>0</v>
      </c>
      <c r="CF3" s="2">
        <f>1/1000000*SUM(Master!CF5:CF9999)</f>
        <v>0</v>
      </c>
      <c r="CG3" s="2">
        <f>1/1000000*SUM(Master!CG5:CG9999)</f>
        <v>0</v>
      </c>
      <c r="CH3" s="2">
        <f>1/1000000*SUM(Master!CH5:CH9999)</f>
        <v>0</v>
      </c>
      <c r="CI3" s="2">
        <f>1/1000000*SUM(Master!CI5:CI9999)</f>
        <v>0</v>
      </c>
      <c r="CJ3" s="2">
        <f>1/1000000*SUM(Master!CJ5:CJ9999)</f>
        <v>0</v>
      </c>
      <c r="CK3" s="2">
        <f>1/1000000*SUM(Master!CK5:CK9999)</f>
        <v>0</v>
      </c>
      <c r="CL3" s="2">
        <f>1/1000000*SUM(Master!CL5:CL9999)</f>
        <v>0</v>
      </c>
      <c r="CM3" s="2">
        <f>1/1000000*SUM(Master!CM5:CM9999)</f>
        <v>0</v>
      </c>
      <c r="CN3" s="2">
        <f>1/1000000*SUM(Master!CN5:CN9999)</f>
        <v>0</v>
      </c>
      <c r="CO3" s="2">
        <f>1/1000000*SUM(Master!CO5:CO9999)</f>
        <v>0</v>
      </c>
      <c r="CP3" s="2">
        <f>1/1000000*SUM(Master!CP5:CP9999)</f>
        <v>0</v>
      </c>
      <c r="CQ3" s="2">
        <f>1/1000000*SUM(Master!CQ5:CQ9999)</f>
        <v>0</v>
      </c>
      <c r="CR3" s="2">
        <f>1/1000000*SUM(Master!CR5:CR9999)</f>
        <v>0</v>
      </c>
      <c r="CS3" s="2">
        <f>1/1000000*SUM(Master!CS5:CS9999)</f>
        <v>0</v>
      </c>
      <c r="CT3" s="2">
        <f>1/1000000*SUM(Master!CT5:CT9999)</f>
        <v>0</v>
      </c>
      <c r="CU3" s="2">
        <f>1/1000000*SUM(Master!CU5:CU9999)</f>
        <v>0</v>
      </c>
      <c r="CV3" s="2">
        <f>1/1000000*SUM(Master!CV5:CV9999)</f>
        <v>0</v>
      </c>
      <c r="CW3" s="35">
        <f>1/1000000*SUM(Master!CW5:CW9999)</f>
        <v>0</v>
      </c>
      <c r="CX3" s="2">
        <f>1/1000000*SUM(Master!CX5:CX9999)</f>
        <v>0</v>
      </c>
      <c r="CY3" s="2">
        <f>1/1000000*SUM(Master!CY5:CY9999)</f>
        <v>0</v>
      </c>
      <c r="CZ3" s="2">
        <f>1/1000000*SUM(Master!CZ5:CZ9999)</f>
        <v>0</v>
      </c>
      <c r="DA3" s="2">
        <f>1/1000000*SUM(Master!DA5:DA9999)</f>
        <v>0</v>
      </c>
      <c r="DB3" s="2">
        <f>1/1000000*SUM(Master!DB5:DB9999)</f>
        <v>0</v>
      </c>
      <c r="DC3" s="2">
        <f>1/1000000*SUM(Master!DC5:DC9999)</f>
        <v>0</v>
      </c>
      <c r="DD3" s="2">
        <f>1/1000000*SUM(Master!DD5:DD9999)</f>
        <v>0</v>
      </c>
      <c r="DE3" s="2">
        <f>1/1000000*SUM(Master!DE5:DE9999)</f>
        <v>0</v>
      </c>
      <c r="DF3" s="2">
        <f>1/1000000*SUM(Master!DF5:DF9999)</f>
        <v>0</v>
      </c>
      <c r="DG3" s="2">
        <f>1/1000000*SUM(Master!DG5:DG9999)</f>
        <v>0</v>
      </c>
      <c r="DH3" s="2">
        <f>1/1000000*SUM(Master!DH5:DH9999)</f>
        <v>0</v>
      </c>
      <c r="DI3" s="2">
        <f>1/1000000*SUM(Master!DI5:DI9999)</f>
        <v>0</v>
      </c>
      <c r="DJ3" s="2">
        <f>1/1000000*SUM(Master!DJ5:DJ9999)</f>
        <v>0</v>
      </c>
      <c r="DK3" s="2">
        <f>1/1000000*SUM(Master!DK5:DK9999)</f>
        <v>0</v>
      </c>
      <c r="DL3" s="2">
        <f>1/1000000*SUM(Master!DL5:DL9999)</f>
        <v>0</v>
      </c>
      <c r="DM3" s="2">
        <f>1/1000000*SUM(Master!DM5:DM9999)</f>
        <v>0</v>
      </c>
      <c r="DN3" s="2">
        <f>1/1000000*SUM(Master!DN5:DN9999)</f>
        <v>0</v>
      </c>
      <c r="DO3" s="2">
        <f>1/1000000*SUM(Master!DO5:DO9999)</f>
        <v>0</v>
      </c>
      <c r="DP3" s="2">
        <f>1/1000000*SUM(Master!DP5:DP9999)</f>
        <v>0</v>
      </c>
      <c r="DQ3" s="2">
        <f>1/1000000*SUM(Master!DQ5:DQ9999)</f>
        <v>0</v>
      </c>
      <c r="DR3" s="2">
        <f>1/1000000*SUM(Master!DR5:DR9999)</f>
        <v>0</v>
      </c>
      <c r="DS3" s="2">
        <f>1/1000000*SUM(Master!DS5:DS9999)</f>
        <v>0</v>
      </c>
      <c r="DT3" s="2">
        <f>1/1000000*SUM(Master!DT5:DT9999)</f>
        <v>0</v>
      </c>
      <c r="DU3" s="2">
        <f>1/1000000*SUM(Master!DU5:DU9999)</f>
        <v>0</v>
      </c>
      <c r="DV3" s="2">
        <f>1/1000000*SUM(Master!DV5:DV9999)</f>
        <v>0</v>
      </c>
      <c r="DW3" s="2">
        <f>1/1000000*SUM(Master!DW5:DW9999)</f>
        <v>0</v>
      </c>
      <c r="DX3" s="2">
        <f>1/1000000*SUM(Master!DX5:DX9999)</f>
        <v>0</v>
      </c>
      <c r="DY3" s="2">
        <f>1/1000000*SUM(Master!DY5:DY9999)</f>
        <v>0</v>
      </c>
      <c r="DZ3" s="2">
        <f>1/1000000*SUM(Master!DZ5:DZ9999)</f>
        <v>0</v>
      </c>
      <c r="EA3" s="2">
        <f>1/1000000*SUM(Master!EA5:EA9999)</f>
        <v>0</v>
      </c>
      <c r="EB3" s="2">
        <f>1/1000000*SUM(Master!EB5:EB9999)</f>
        <v>0</v>
      </c>
      <c r="EC3" s="2">
        <f>1/1000000*SUM(Master!EC5:EC9999)</f>
        <v>0</v>
      </c>
      <c r="ED3" s="35">
        <f>1/1000000*SUM(Master!ED5:ED9999)</f>
        <v>0</v>
      </c>
      <c r="EE3" s="2">
        <f>1/1000000*SUM(Master!EE5:EE9999)</f>
        <v>0</v>
      </c>
      <c r="EF3" s="2">
        <f>1/1000000*SUM(Master!EF5:EF9999)</f>
        <v>0</v>
      </c>
      <c r="EG3" s="2">
        <f>1/1000000*SUM(Master!EG5:EG9999)</f>
        <v>0</v>
      </c>
      <c r="EH3" s="2">
        <f>1/1000000*SUM(Master!EH5:EH9999)</f>
        <v>0</v>
      </c>
      <c r="EI3" s="2">
        <f>1/1000000*SUM(Master!EI5:EI9999)</f>
        <v>0</v>
      </c>
      <c r="EJ3" s="2">
        <f>1/1000000*SUM(Master!EJ5:EJ9999)</f>
        <v>0</v>
      </c>
      <c r="EK3" s="2">
        <f>1/1000000*SUM(Master!EK5:EK9999)</f>
        <v>0</v>
      </c>
      <c r="EL3" s="2">
        <f>1/1000000*SUM(Master!EL5:EL9999)</f>
        <v>0</v>
      </c>
      <c r="EM3" s="2">
        <f>1/1000000*SUM(Master!EM5:EM9999)</f>
        <v>0</v>
      </c>
      <c r="EN3" s="2">
        <f>1/1000000*SUM(Master!EN5:EN9999)</f>
        <v>0</v>
      </c>
      <c r="EO3" s="2">
        <f>1/1000000*SUM(Master!EO5:EO9999)</f>
        <v>0</v>
      </c>
      <c r="EP3" s="2">
        <f>1/1000000*SUM(Master!EP5:EP9999)</f>
        <v>0</v>
      </c>
      <c r="EQ3" s="2">
        <f>1/1000000*SUM(Master!EQ5:EQ9999)</f>
        <v>0</v>
      </c>
      <c r="ER3" s="2">
        <f>1/1000000*SUM(Master!ER5:ER9999)</f>
        <v>0</v>
      </c>
      <c r="ES3" s="2">
        <f>1/1000000*SUM(Master!ES5:ES9999)</f>
        <v>0</v>
      </c>
      <c r="ET3" s="2">
        <f>1/1000000*SUM(Master!ET5:ET9999)</f>
        <v>0</v>
      </c>
      <c r="EU3" s="2">
        <f>1/1000000*SUM(Master!EU5:EU9999)</f>
        <v>0</v>
      </c>
      <c r="EV3" s="2">
        <f>1/1000000*SUM(Master!EV5:EV9999)</f>
        <v>0</v>
      </c>
      <c r="EW3" s="2">
        <f>1/1000000*SUM(Master!EW5:EW9999)</f>
        <v>0</v>
      </c>
      <c r="EX3" s="2">
        <f>1/1000000*SUM(Master!EX5:EX9999)</f>
        <v>0</v>
      </c>
      <c r="EY3" s="2">
        <f>1/1000000*SUM(Master!EY5:EY9999)</f>
        <v>0</v>
      </c>
      <c r="EZ3" s="2">
        <f>1/1000000*SUM(Master!EZ5:EZ9999)</f>
        <v>0</v>
      </c>
      <c r="FA3" s="2">
        <f>1/1000000*SUM(Master!FA5:FA9999)</f>
        <v>0</v>
      </c>
      <c r="FB3" s="2">
        <f>1/1000000*SUM(Master!FB5:FB9999)</f>
        <v>0</v>
      </c>
      <c r="FC3" s="2">
        <f>1/1000000*SUM(Master!FC5:FC9999)</f>
        <v>0</v>
      </c>
      <c r="FD3" s="2">
        <f>1/1000000*SUM(Master!FD5:FD9999)</f>
        <v>0</v>
      </c>
      <c r="FE3" s="2">
        <f>1/1000000*SUM(Master!FE5:FE9999)</f>
        <v>0</v>
      </c>
      <c r="FF3" s="2">
        <f>1/1000000*SUM(Master!FF5:FF9999)</f>
        <v>0</v>
      </c>
      <c r="FG3" s="2">
        <f>1/1000000*SUM(Master!FG5:FG9999)</f>
        <v>0</v>
      </c>
      <c r="FH3" s="2">
        <f>1/1000000*SUM(Master!FH5:FH9999)</f>
        <v>0</v>
      </c>
      <c r="FI3" s="2">
        <f>1/1000000*SUM(Master!FI5:FI9999)</f>
        <v>0</v>
      </c>
      <c r="FJ3" s="2">
        <f>1/1000000*SUM(Master!FJ5:FJ9999)</f>
        <v>0</v>
      </c>
      <c r="FK3" s="35">
        <f>1/1000000*SUM(Master!FK5:FK9999)</f>
        <v>0</v>
      </c>
      <c r="FL3" s="2">
        <f>1/1000000*SUM(Master!FL5:FL9999)</f>
        <v>0</v>
      </c>
      <c r="FM3" s="2">
        <f>1/1000000*SUM(Master!FM5:FM9999)</f>
        <v>0</v>
      </c>
      <c r="FN3" s="2">
        <f>1/1000000*SUM(Master!FN5:FN9999)</f>
        <v>0</v>
      </c>
      <c r="FO3" s="2">
        <f>1/1000000*SUM(Master!FO5:FO9999)</f>
        <v>0</v>
      </c>
      <c r="FP3" s="2">
        <f>1/1000000*SUM(Master!FP5:FP9999)</f>
        <v>0</v>
      </c>
      <c r="FQ3" s="2">
        <f>1/1000000*SUM(Master!FQ5:FQ9999)</f>
        <v>0</v>
      </c>
      <c r="FR3" s="2">
        <f>1/1000000*SUM(Master!FR5:FR9999)</f>
        <v>0</v>
      </c>
      <c r="FS3" s="2">
        <f>1/1000000*SUM(Master!FS5:FS9999)</f>
        <v>0</v>
      </c>
      <c r="FT3" s="2">
        <f>1/1000000*SUM(Master!FT5:FT9999)</f>
        <v>0</v>
      </c>
      <c r="FU3" s="2">
        <f>1/1000000*SUM(Master!FU5:FU9999)</f>
        <v>0</v>
      </c>
      <c r="FV3" s="2">
        <f>1/1000000*SUM(Master!FV5:FV9999)</f>
        <v>0</v>
      </c>
      <c r="FW3" s="2">
        <f>1/1000000*SUM(Master!FW5:FW9999)</f>
        <v>0</v>
      </c>
      <c r="FX3" s="2">
        <f>1/1000000*SUM(Master!FX5:FX9999)</f>
        <v>0</v>
      </c>
      <c r="FY3" s="2">
        <f>1/1000000*SUM(Master!FY5:FY9999)</f>
        <v>0</v>
      </c>
      <c r="FZ3" s="2">
        <f>1/1000000*SUM(Master!FZ5:FZ9999)</f>
        <v>0</v>
      </c>
      <c r="GA3" s="2">
        <f>1/1000000*SUM(Master!GA5:GA9999)</f>
        <v>0</v>
      </c>
      <c r="GB3" s="2">
        <f>1/1000000*SUM(Master!GB5:GB9999)</f>
        <v>0</v>
      </c>
      <c r="GC3" s="2">
        <f>1/1000000*SUM(Master!GC5:GC9999)</f>
        <v>0</v>
      </c>
      <c r="GD3" s="2">
        <f>1/1000000*SUM(Master!GD5:GD9999)</f>
        <v>0</v>
      </c>
      <c r="GE3" s="2">
        <f>1/1000000*SUM(Master!GE5:GE9999)</f>
        <v>0</v>
      </c>
      <c r="GF3" s="2">
        <f>1/1000000*SUM(Master!GF5:GF9999)</f>
        <v>0</v>
      </c>
      <c r="GG3" s="2">
        <f>1/1000000*SUM(Master!GG5:GG9999)</f>
        <v>0</v>
      </c>
      <c r="GH3" s="2">
        <f>1/1000000*SUM(Master!GH5:GH9999)</f>
        <v>0</v>
      </c>
      <c r="GI3" s="2">
        <f>1/1000000*SUM(Master!GI5:GI9999)</f>
        <v>0</v>
      </c>
      <c r="GJ3" s="2">
        <f>1/1000000*SUM(Master!GJ5:GJ9999)</f>
        <v>0</v>
      </c>
      <c r="GK3" s="2">
        <f>1/1000000*SUM(Master!GK5:GK9999)</f>
        <v>0</v>
      </c>
      <c r="GL3" s="2">
        <f>1/1000000*SUM(Master!GL5:GL9999)</f>
        <v>0</v>
      </c>
      <c r="GM3" s="2">
        <f>1/1000000*SUM(Master!GM5:GM9999)</f>
        <v>0</v>
      </c>
      <c r="GN3" s="2">
        <f>1/1000000*SUM(Master!GN5:GN9999)</f>
        <v>0</v>
      </c>
      <c r="GO3" s="2">
        <f>1/1000000*SUM(Master!GO5:GO9999)</f>
        <v>0</v>
      </c>
      <c r="GP3" s="2">
        <f>1/1000000*SUM(Master!GP5:GP9999)</f>
        <v>0</v>
      </c>
      <c r="GQ3" s="2">
        <f>1/1000000*SUM(Master!GQ5:GQ9999)</f>
        <v>0</v>
      </c>
      <c r="GR3" s="35">
        <f>1/1000000*SUM(Master!GR5:GR9999)</f>
        <v>0</v>
      </c>
    </row>
    <row r="4" spans="1:200" ht="13" x14ac:dyDescent="0.3">
      <c r="A4" t="s">
        <v>43</v>
      </c>
      <c r="B4" t="s">
        <v>34</v>
      </c>
      <c r="C4" t="s">
        <v>42</v>
      </c>
      <c r="D4" t="s">
        <v>33</v>
      </c>
      <c r="E4" t="s">
        <v>41</v>
      </c>
      <c r="F4" t="s">
        <v>40</v>
      </c>
      <c r="G4" t="s">
        <v>39</v>
      </c>
      <c r="H4" s="2" t="s">
        <v>38</v>
      </c>
      <c r="I4" s="2" t="s">
        <v>37</v>
      </c>
      <c r="J4" s="2" t="s">
        <v>36</v>
      </c>
      <c r="K4" t="s">
        <v>35</v>
      </c>
      <c r="L4" t="s">
        <v>34</v>
      </c>
      <c r="M4" t="s">
        <v>33</v>
      </c>
      <c r="O4" s="1"/>
      <c r="P4" s="34">
        <f>Definitions!$A$2</f>
        <v>400110</v>
      </c>
      <c r="Q4" s="34">
        <f>Definitions!$A$3</f>
        <v>400121</v>
      </c>
      <c r="R4" s="34">
        <f>Definitions!$A$4</f>
        <v>400122</v>
      </c>
      <c r="S4" s="34">
        <f>Definitions!$A$5</f>
        <v>400129</v>
      </c>
      <c r="T4" s="34">
        <f>Definitions!$A$6</f>
        <v>400130</v>
      </c>
      <c r="U4" s="34">
        <f>$P4</f>
        <v>400110</v>
      </c>
      <c r="V4" s="34">
        <f>$Q4</f>
        <v>400121</v>
      </c>
      <c r="W4" s="34">
        <f>$R4</f>
        <v>400122</v>
      </c>
      <c r="X4" s="34">
        <f>$S4</f>
        <v>400129</v>
      </c>
      <c r="Y4" s="34">
        <f>$T4</f>
        <v>400130</v>
      </c>
      <c r="Z4" s="34">
        <f>$P4</f>
        <v>400110</v>
      </c>
      <c r="AA4" s="34">
        <f>$Q4</f>
        <v>400121</v>
      </c>
      <c r="AB4" s="34">
        <f>$R4</f>
        <v>400122</v>
      </c>
      <c r="AC4" s="34">
        <f>$S4</f>
        <v>400129</v>
      </c>
      <c r="AD4" s="34">
        <f>$T4</f>
        <v>400130</v>
      </c>
      <c r="AE4" t="s">
        <v>17</v>
      </c>
      <c r="AF4" t="s">
        <v>32</v>
      </c>
      <c r="AG4" t="s">
        <v>46</v>
      </c>
      <c r="AH4" t="s">
        <v>31</v>
      </c>
      <c r="AI4" t="s">
        <v>52</v>
      </c>
      <c r="AJ4" t="s">
        <v>30</v>
      </c>
      <c r="AK4" t="s">
        <v>60</v>
      </c>
      <c r="AL4" t="s">
        <v>61</v>
      </c>
      <c r="AM4" t="s">
        <v>51</v>
      </c>
      <c r="AN4" t="s">
        <v>29</v>
      </c>
      <c r="AO4" t="s">
        <v>67</v>
      </c>
      <c r="AP4" t="s">
        <v>66</v>
      </c>
      <c r="AQ4" t="s">
        <v>65</v>
      </c>
      <c r="AR4" t="s">
        <v>69</v>
      </c>
      <c r="AS4" t="s">
        <v>28</v>
      </c>
      <c r="AT4" t="s">
        <v>27</v>
      </c>
      <c r="AU4" t="s">
        <v>26</v>
      </c>
      <c r="AV4" t="s">
        <v>50</v>
      </c>
      <c r="AW4" t="s">
        <v>62</v>
      </c>
      <c r="AX4" t="s">
        <v>68</v>
      </c>
      <c r="AY4" t="s">
        <v>25</v>
      </c>
      <c r="AZ4" t="s">
        <v>53</v>
      </c>
      <c r="BA4" t="s">
        <v>64</v>
      </c>
      <c r="BB4" t="s">
        <v>63</v>
      </c>
      <c r="BC4" t="s">
        <v>24</v>
      </c>
      <c r="BD4" t="s">
        <v>23</v>
      </c>
      <c r="BE4" t="s">
        <v>22</v>
      </c>
      <c r="BF4" t="s">
        <v>49</v>
      </c>
      <c r="BG4" t="s">
        <v>59</v>
      </c>
      <c r="BH4" t="s">
        <v>21</v>
      </c>
      <c r="BI4" t="s">
        <v>20</v>
      </c>
      <c r="BJ4" t="s">
        <v>19</v>
      </c>
      <c r="BK4" t="s">
        <v>18</v>
      </c>
      <c r="BL4" s="33" t="s">
        <v>1</v>
      </c>
      <c r="BM4" t="s">
        <v>17</v>
      </c>
      <c r="BN4" s="8" t="s">
        <v>16</v>
      </c>
      <c r="BO4" s="32" t="s">
        <v>15</v>
      </c>
      <c r="BP4" s="32" t="s">
        <v>14</v>
      </c>
      <c r="BQ4" s="31" t="str">
        <f>$AF4</f>
        <v>EU-28</v>
      </c>
      <c r="BR4" s="31" t="str">
        <f>$AG4</f>
        <v>China</v>
      </c>
      <c r="BS4" s="31" t="str">
        <f>$AH4</f>
        <v>Hong Kong</v>
      </c>
      <c r="BT4" s="31" t="str">
        <f>$AI4</f>
        <v>Australia</v>
      </c>
      <c r="BU4" s="31" t="str">
        <f>$AJ4</f>
        <v>Brazil</v>
      </c>
      <c r="BV4" s="31" t="str">
        <f>$AK4</f>
        <v>Cambodia</v>
      </c>
      <c r="BW4" s="31" t="str">
        <f>$AL4</f>
        <v>Cameroon</v>
      </c>
      <c r="BX4" s="31" t="str">
        <f>$AM4</f>
        <v>Canada</v>
      </c>
      <c r="BY4" s="31" t="str">
        <f>$AN4</f>
        <v>Côte d'Ivoire</v>
      </c>
      <c r="BZ4" s="31" t="str">
        <f>$AO4</f>
        <v>Gabon</v>
      </c>
      <c r="CA4" s="31" t="str">
        <f>$AP4</f>
        <v>Ghana</v>
      </c>
      <c r="CB4" s="31" t="str">
        <f>$AQ4</f>
        <v>Guatemala</v>
      </c>
      <c r="CC4" s="31" t="str">
        <f>$AR4</f>
        <v>Guinea</v>
      </c>
      <c r="CD4" s="31" t="str">
        <f>$AS4</f>
        <v>India</v>
      </c>
      <c r="CE4" s="31" t="str">
        <f>$AT4</f>
        <v>Indonesia</v>
      </c>
      <c r="CF4" s="31" t="str">
        <f>$AU4</f>
        <v>Japan</v>
      </c>
      <c r="CG4" s="31" t="str">
        <f>$AV4</f>
        <v>Korea, South</v>
      </c>
      <c r="CH4" s="31" t="str">
        <f>$AW4</f>
        <v>Laos</v>
      </c>
      <c r="CI4" s="31" t="str">
        <f>$AX4</f>
        <v>Malawi</v>
      </c>
      <c r="CJ4" s="31" t="str">
        <f>$AY4</f>
        <v>Malaysia</v>
      </c>
      <c r="CK4" s="31" t="str">
        <f>$AZ4</f>
        <v>Mexico</v>
      </c>
      <c r="CL4" s="31" t="str">
        <f>$BA4</f>
        <v>Myanmar</v>
      </c>
      <c r="CM4" s="31" t="str">
        <f>$BB4</f>
        <v>Nigeria</v>
      </c>
      <c r="CN4" s="31" t="str">
        <f>$BC4</f>
        <v>Philippines</v>
      </c>
      <c r="CO4" s="31" t="str">
        <f>$BD4</f>
        <v>Singapore</v>
      </c>
      <c r="CP4" s="31" t="str">
        <f>$BE4</f>
        <v>Sri Lanka</v>
      </c>
      <c r="CQ4" s="31" t="str">
        <f>$BF4</f>
        <v>Taiwan</v>
      </c>
      <c r="CR4" s="31" t="str">
        <f>$BG4</f>
        <v>Thailand</v>
      </c>
      <c r="CS4" s="31" t="str">
        <f>$BH4</f>
        <v>Turkey</v>
      </c>
      <c r="CT4" s="31" t="str">
        <f>$BI4</f>
        <v>USA</v>
      </c>
      <c r="CU4" s="31" t="str">
        <f>$BJ4</f>
        <v>Viet Nam</v>
      </c>
      <c r="CV4" s="31" t="str">
        <f>$BK4</f>
        <v>Rest of World</v>
      </c>
      <c r="CW4" s="27" t="str">
        <f>$BL4</f>
        <v>World</v>
      </c>
      <c r="CX4" s="30" t="str">
        <f>$AF$4</f>
        <v>EU-28</v>
      </c>
      <c r="CY4" s="30" t="str">
        <f>$AG$4</f>
        <v>China</v>
      </c>
      <c r="CZ4" s="30" t="str">
        <f>$AH$4</f>
        <v>Hong Kong</v>
      </c>
      <c r="DA4" s="30" t="str">
        <f>$AI$4</f>
        <v>Australia</v>
      </c>
      <c r="DB4" s="30" t="str">
        <f>$AJ$4</f>
        <v>Brazil</v>
      </c>
      <c r="DC4" s="30" t="str">
        <f>$AK$4</f>
        <v>Cambodia</v>
      </c>
      <c r="DD4" s="30" t="str">
        <f>$AL$4</f>
        <v>Cameroon</v>
      </c>
      <c r="DE4" s="30" t="str">
        <f>$AM$4</f>
        <v>Canada</v>
      </c>
      <c r="DF4" s="30" t="str">
        <f>$AN$4</f>
        <v>Côte d'Ivoire</v>
      </c>
      <c r="DG4" s="30" t="str">
        <f>$AO$4</f>
        <v>Gabon</v>
      </c>
      <c r="DH4" s="30" t="str">
        <f>$AP$4</f>
        <v>Ghana</v>
      </c>
      <c r="DI4" s="30" t="str">
        <f>$AQ$4</f>
        <v>Guatemala</v>
      </c>
      <c r="DJ4" s="30" t="str">
        <f>$AR$4</f>
        <v>Guinea</v>
      </c>
      <c r="DK4" s="30" t="str">
        <f>$AS$4</f>
        <v>India</v>
      </c>
      <c r="DL4" s="30" t="str">
        <f>$AT$4</f>
        <v>Indonesia</v>
      </c>
      <c r="DM4" s="30" t="str">
        <f>$AU$4</f>
        <v>Japan</v>
      </c>
      <c r="DN4" s="30" t="str">
        <f>$AV$4</f>
        <v>Korea, South</v>
      </c>
      <c r="DO4" s="30" t="str">
        <f>$AW$4</f>
        <v>Laos</v>
      </c>
      <c r="DP4" s="30" t="str">
        <f>$AX$4</f>
        <v>Malawi</v>
      </c>
      <c r="DQ4" s="30" t="str">
        <f>$AY$4</f>
        <v>Malaysia</v>
      </c>
      <c r="DR4" s="30" t="str">
        <f>$AZ$4</f>
        <v>Mexico</v>
      </c>
      <c r="DS4" s="30" t="str">
        <f>$BA$4</f>
        <v>Myanmar</v>
      </c>
      <c r="DT4" s="30" t="str">
        <f>$BB$4</f>
        <v>Nigeria</v>
      </c>
      <c r="DU4" s="30" t="str">
        <f>$BC$4</f>
        <v>Philippines</v>
      </c>
      <c r="DV4" s="30" t="str">
        <f>$BD$4</f>
        <v>Singapore</v>
      </c>
      <c r="DW4" s="30" t="str">
        <f>$BE$4</f>
        <v>Sri Lanka</v>
      </c>
      <c r="DX4" s="30" t="str">
        <f>$BF$4</f>
        <v>Taiwan</v>
      </c>
      <c r="DY4" s="30" t="str">
        <f>$BG$4</f>
        <v>Thailand</v>
      </c>
      <c r="DZ4" s="30" t="str">
        <f>$BH$4</f>
        <v>Turkey</v>
      </c>
      <c r="EA4" s="30" t="str">
        <f>$BI$4</f>
        <v>USA</v>
      </c>
      <c r="EB4" s="30" t="str">
        <f>$BJ$4</f>
        <v>Viet Nam</v>
      </c>
      <c r="EC4" s="30" t="str">
        <f>$BK$4</f>
        <v>Rest of World</v>
      </c>
      <c r="ED4" s="27" t="str">
        <f>$BL$4</f>
        <v>World</v>
      </c>
      <c r="EE4" s="29" t="str">
        <f>$AF$4</f>
        <v>EU-28</v>
      </c>
      <c r="EF4" s="29" t="str">
        <f>$AG$4</f>
        <v>China</v>
      </c>
      <c r="EG4" s="29" t="str">
        <f>$AH$4</f>
        <v>Hong Kong</v>
      </c>
      <c r="EH4" s="29" t="str">
        <f>$AI$4</f>
        <v>Australia</v>
      </c>
      <c r="EI4" s="29" t="str">
        <f>$AJ$4</f>
        <v>Brazil</v>
      </c>
      <c r="EJ4" s="29" t="str">
        <f>$AK$4</f>
        <v>Cambodia</v>
      </c>
      <c r="EK4" s="29" t="str">
        <f>$AL$4</f>
        <v>Cameroon</v>
      </c>
      <c r="EL4" s="29" t="str">
        <f>$AM$4</f>
        <v>Canada</v>
      </c>
      <c r="EM4" s="29" t="str">
        <f>$AN$4</f>
        <v>Côte d'Ivoire</v>
      </c>
      <c r="EN4" s="29" t="str">
        <f>$AO$4</f>
        <v>Gabon</v>
      </c>
      <c r="EO4" s="29" t="str">
        <f>$AP$4</f>
        <v>Ghana</v>
      </c>
      <c r="EP4" s="29" t="str">
        <f>$AQ$4</f>
        <v>Guatemala</v>
      </c>
      <c r="EQ4" s="29" t="str">
        <f>$AR$4</f>
        <v>Guinea</v>
      </c>
      <c r="ER4" s="29" t="str">
        <f>$AS$4</f>
        <v>India</v>
      </c>
      <c r="ES4" s="29" t="str">
        <f>$AT$4</f>
        <v>Indonesia</v>
      </c>
      <c r="ET4" s="29" t="str">
        <f>$AU$4</f>
        <v>Japan</v>
      </c>
      <c r="EU4" s="29" t="str">
        <f>$AV$4</f>
        <v>Korea, South</v>
      </c>
      <c r="EV4" s="29" t="str">
        <f>$AW$4</f>
        <v>Laos</v>
      </c>
      <c r="EW4" s="29" t="str">
        <f>$AX$4</f>
        <v>Malawi</v>
      </c>
      <c r="EX4" s="29" t="str">
        <f>$AY$4</f>
        <v>Malaysia</v>
      </c>
      <c r="EY4" s="29" t="str">
        <f>$AZ$4</f>
        <v>Mexico</v>
      </c>
      <c r="EZ4" s="29" t="str">
        <f>$BA$4</f>
        <v>Myanmar</v>
      </c>
      <c r="FA4" s="29" t="str">
        <f>$BB$4</f>
        <v>Nigeria</v>
      </c>
      <c r="FB4" s="29" t="str">
        <f>$BC$4</f>
        <v>Philippines</v>
      </c>
      <c r="FC4" s="29" t="str">
        <f>$BD$4</f>
        <v>Singapore</v>
      </c>
      <c r="FD4" s="29" t="str">
        <f>$BE$4</f>
        <v>Sri Lanka</v>
      </c>
      <c r="FE4" s="29" t="str">
        <f>$BF$4</f>
        <v>Taiwan</v>
      </c>
      <c r="FF4" s="29" t="str">
        <f>$BG$4</f>
        <v>Thailand</v>
      </c>
      <c r="FG4" s="29" t="str">
        <f>$BH$4</f>
        <v>Turkey</v>
      </c>
      <c r="FH4" s="29" t="str">
        <f>$BI$4</f>
        <v>USA</v>
      </c>
      <c r="FI4" s="29" t="str">
        <f>$BJ$4</f>
        <v>Viet Nam</v>
      </c>
      <c r="FJ4" s="29" t="str">
        <f>$BK$4</f>
        <v>Rest of World</v>
      </c>
      <c r="FK4" s="27" t="str">
        <f>$BL$4</f>
        <v>World</v>
      </c>
      <c r="FL4" s="28" t="str">
        <f>$AF$4</f>
        <v>EU-28</v>
      </c>
      <c r="FM4" s="28" t="str">
        <f>$AG$4</f>
        <v>China</v>
      </c>
      <c r="FN4" s="28" t="str">
        <f>$AH$4</f>
        <v>Hong Kong</v>
      </c>
      <c r="FO4" s="28" t="str">
        <f>$AI$4</f>
        <v>Australia</v>
      </c>
      <c r="FP4" s="28" t="str">
        <f>$AJ$4</f>
        <v>Brazil</v>
      </c>
      <c r="FQ4" s="28" t="str">
        <f>$AK$4</f>
        <v>Cambodia</v>
      </c>
      <c r="FR4" s="28" t="str">
        <f>$AL$4</f>
        <v>Cameroon</v>
      </c>
      <c r="FS4" s="28" t="str">
        <f>$AM$4</f>
        <v>Canada</v>
      </c>
      <c r="FT4" s="28" t="str">
        <f>$AN$4</f>
        <v>Côte d'Ivoire</v>
      </c>
      <c r="FU4" s="28" t="str">
        <f>$AO$4</f>
        <v>Gabon</v>
      </c>
      <c r="FV4" s="28" t="str">
        <f>$AP$4</f>
        <v>Ghana</v>
      </c>
      <c r="FW4" s="28" t="str">
        <f>$AQ$4</f>
        <v>Guatemala</v>
      </c>
      <c r="FX4" s="28" t="str">
        <f>$AR$4</f>
        <v>Guinea</v>
      </c>
      <c r="FY4" s="28" t="str">
        <f>$AS$4</f>
        <v>India</v>
      </c>
      <c r="FZ4" s="28" t="str">
        <f>$AT$4</f>
        <v>Indonesia</v>
      </c>
      <c r="GA4" s="28" t="str">
        <f>$AU$4</f>
        <v>Japan</v>
      </c>
      <c r="GB4" s="28" t="str">
        <f>$AV$4</f>
        <v>Korea, South</v>
      </c>
      <c r="GC4" s="28" t="str">
        <f>$AW$4</f>
        <v>Laos</v>
      </c>
      <c r="GD4" s="28" t="str">
        <f>$AX$4</f>
        <v>Malawi</v>
      </c>
      <c r="GE4" s="28" t="str">
        <f>$AY$4</f>
        <v>Malaysia</v>
      </c>
      <c r="GF4" s="28" t="str">
        <f>$AZ$4</f>
        <v>Mexico</v>
      </c>
      <c r="GG4" s="28" t="str">
        <f>$BA$4</f>
        <v>Myanmar</v>
      </c>
      <c r="GH4" s="28" t="str">
        <f>$BB$4</f>
        <v>Nigeria</v>
      </c>
      <c r="GI4" s="28" t="str">
        <f>$BC$4</f>
        <v>Philippines</v>
      </c>
      <c r="GJ4" s="28" t="str">
        <f>$BD$4</f>
        <v>Singapore</v>
      </c>
      <c r="GK4" s="28" t="str">
        <f>$BE$4</f>
        <v>Sri Lanka</v>
      </c>
      <c r="GL4" s="28" t="str">
        <f>$BF$4</f>
        <v>Taiwan</v>
      </c>
      <c r="GM4" s="28" t="str">
        <f>$BG$4</f>
        <v>Thailand</v>
      </c>
      <c r="GN4" s="28" t="str">
        <f>$BH$4</f>
        <v>Turkey</v>
      </c>
      <c r="GO4" s="28" t="str">
        <f>$BI$4</f>
        <v>USA</v>
      </c>
      <c r="GP4" s="28" t="str">
        <f>$BJ$4</f>
        <v>Viet Nam</v>
      </c>
      <c r="GQ4" s="28" t="str">
        <f>$BK$4</f>
        <v>Rest of World</v>
      </c>
      <c r="GR4" s="27" t="str">
        <f>$BL$4</f>
        <v>World</v>
      </c>
    </row>
    <row r="5" spans="1:200" ht="13" x14ac:dyDescent="0.3">
      <c r="O5" s="42" t="e">
        <f t="shared" ref="O5" si="4">J5/H5</f>
        <v>#DIV/0!</v>
      </c>
      <c r="P5" s="43" t="str">
        <f>IF($F5=P$4,$H5,"-")</f>
        <v>-</v>
      </c>
      <c r="Q5" s="43" t="str">
        <f>IF($F5=Q$4,$H5,"-")</f>
        <v>-</v>
      </c>
      <c r="R5" s="43" t="str">
        <f>IF($F5=R$4,$H5,"-")</f>
        <v>-</v>
      </c>
      <c r="S5" s="43" t="str">
        <f>IF($F5=S$4,$H5,"-")</f>
        <v>-</v>
      </c>
      <c r="T5" s="43" t="str">
        <f>IF($F5=T$4,$H5,"-")</f>
        <v>-</v>
      </c>
      <c r="U5" s="8" t="str">
        <f>IF($F5=U$4,$I5,"-")</f>
        <v>-</v>
      </c>
      <c r="V5" s="8" t="str">
        <f>IF($F5=V$4,$I5,"-")</f>
        <v>-</v>
      </c>
      <c r="W5" s="8" t="str">
        <f>IF($F5=W$4,$I5,"-")</f>
        <v>-</v>
      </c>
      <c r="X5" s="8" t="str">
        <f>IF($F5=X$4,$I5,"-")</f>
        <v>-</v>
      </c>
      <c r="Y5" s="8" t="str">
        <f>IF($F5=Y$4,$I5,"-")</f>
        <v>-</v>
      </c>
      <c r="Z5" s="8" t="str">
        <f>IF($F5=Z$4,IF($I5=0,0,$J5),"-")</f>
        <v>-</v>
      </c>
      <c r="AA5" s="8" t="str">
        <f>IF($F5=AA$4,IF($I5=0,0,$J5),"-")</f>
        <v>-</v>
      </c>
      <c r="AB5" s="8" t="str">
        <f>IF($F5=AB$4,IF($I5=0,0,$J5),"-")</f>
        <v>-</v>
      </c>
      <c r="AC5" s="8" t="str">
        <f>IF($F5=AC$4,IF($I5=0,0,$J5),"-")</f>
        <v>-</v>
      </c>
      <c r="AD5" s="8" t="str">
        <f>IF($F5=AD$4,IF($I5=0,0,$J5),"-")</f>
        <v>-</v>
      </c>
      <c r="AE5" s="44">
        <f>IF($M5="Austria",1,IF($M5="Belgium",1,IF($M5="Belgium-Luxembourg",1,IF($M5="Bulgaria",1,IF($M5="Croatia",1,IF($M5="Cyprus",1,IF($M5="Czech Republic",1,IF($M5="Czechia",1,IF($M5="Denmark",1,0)))))))))+IF($M5="Estonia",1,IF($M5="Finland",1,IF($M5="France, Monaco",1,IF($M5="France",1,IF($M5="Germany",1,IF($M5="Greece",1,IF($M5="Hungary",1,IF($M5="Ireland",1,0))))))))+IF($M5="Italy",1,IF($M5="Latvia",1,IF($M5="Lithuania",1,IF($M5="Luxembourg",1,IF($M5="Malta",1,IF($M5="Netherlands",1,IF($M5="Poland",1,0)))))))+IF($M5="Portugal",1,IF($M5="Romania",1,IF($M5="Slovakia",1,IF($M5="Slovenia",1,IF($M5="Spain",1,IF($M5="Sweden",1,IF($M5="United Kingdom",1,0)))))))</f>
        <v>0</v>
      </c>
      <c r="AF5" s="8" t="str">
        <f>IF($BM5=1,IF($AE5=1,$H5," ")," ")</f>
        <v xml:space="preserve"> </v>
      </c>
      <c r="AG5" s="8" t="str">
        <f t="shared" ref="AG5:BJ5" si="5">IF($L5=AG$4,$H5," ")</f>
        <v xml:space="preserve"> </v>
      </c>
      <c r="AH5" s="37" t="str">
        <f t="shared" si="5"/>
        <v xml:space="preserve"> </v>
      </c>
      <c r="AI5" s="37" t="str">
        <f t="shared" si="5"/>
        <v xml:space="preserve"> </v>
      </c>
      <c r="AJ5" s="37" t="str">
        <f t="shared" si="5"/>
        <v xml:space="preserve"> </v>
      </c>
      <c r="AK5" s="37" t="str">
        <f t="shared" si="5"/>
        <v xml:space="preserve"> </v>
      </c>
      <c r="AL5" s="37" t="str">
        <f t="shared" si="5"/>
        <v xml:space="preserve"> </v>
      </c>
      <c r="AM5" s="37" t="str">
        <f t="shared" si="5"/>
        <v xml:space="preserve"> </v>
      </c>
      <c r="AN5" s="37" t="str">
        <f t="shared" si="5"/>
        <v xml:space="preserve"> </v>
      </c>
      <c r="AO5" s="37" t="str">
        <f t="shared" si="5"/>
        <v xml:space="preserve"> </v>
      </c>
      <c r="AP5" s="37" t="str">
        <f t="shared" si="5"/>
        <v xml:space="preserve"> </v>
      </c>
      <c r="AQ5" s="37" t="str">
        <f t="shared" si="5"/>
        <v xml:space="preserve"> </v>
      </c>
      <c r="AR5" s="37" t="str">
        <f t="shared" si="5"/>
        <v xml:space="preserve"> </v>
      </c>
      <c r="AS5" s="37" t="str">
        <f t="shared" si="5"/>
        <v xml:space="preserve"> </v>
      </c>
      <c r="AT5" s="37" t="str">
        <f t="shared" si="5"/>
        <v xml:space="preserve"> </v>
      </c>
      <c r="AU5" s="37" t="str">
        <f t="shared" si="5"/>
        <v xml:space="preserve"> </v>
      </c>
      <c r="AV5" s="37" t="str">
        <f t="shared" si="5"/>
        <v xml:space="preserve"> </v>
      </c>
      <c r="AW5" s="37" t="str">
        <f t="shared" si="5"/>
        <v xml:space="preserve"> </v>
      </c>
      <c r="AX5" s="37" t="str">
        <f t="shared" si="5"/>
        <v xml:space="preserve"> </v>
      </c>
      <c r="AY5" s="37" t="str">
        <f t="shared" si="5"/>
        <v xml:space="preserve"> </v>
      </c>
      <c r="AZ5" s="37" t="str">
        <f t="shared" si="5"/>
        <v xml:space="preserve"> </v>
      </c>
      <c r="BA5" s="37" t="str">
        <f t="shared" si="5"/>
        <v xml:space="preserve"> </v>
      </c>
      <c r="BB5" s="37" t="str">
        <f t="shared" si="5"/>
        <v xml:space="preserve"> </v>
      </c>
      <c r="BC5" s="37" t="str">
        <f t="shared" si="5"/>
        <v xml:space="preserve"> </v>
      </c>
      <c r="BD5" s="37" t="str">
        <f t="shared" si="5"/>
        <v xml:space="preserve"> </v>
      </c>
      <c r="BE5" s="37" t="str">
        <f t="shared" si="5"/>
        <v xml:space="preserve"> </v>
      </c>
      <c r="BF5" s="37" t="str">
        <f t="shared" si="5"/>
        <v xml:space="preserve"> </v>
      </c>
      <c r="BG5" s="37" t="str">
        <f t="shared" si="5"/>
        <v xml:space="preserve"> </v>
      </c>
      <c r="BH5" s="37" t="str">
        <f t="shared" si="5"/>
        <v xml:space="preserve"> </v>
      </c>
      <c r="BI5" s="37" t="str">
        <f t="shared" si="5"/>
        <v xml:space="preserve"> </v>
      </c>
      <c r="BJ5" s="37" t="str">
        <f t="shared" si="5"/>
        <v xml:space="preserve"> </v>
      </c>
      <c r="BK5" s="45">
        <f>$H5-SUM(AF5:BJ5)</f>
        <v>0</v>
      </c>
      <c r="BL5" s="46">
        <f>$H5</f>
        <v>0</v>
      </c>
      <c r="BM5" s="47">
        <f>IF($L5="Austria",1,IF($L5="Belgium",1,IF($L5="Belgium-Luxembourg",1,IF($L5="Bulgaria",1,IF($L5="Croatia",1,IF($L5="Cyprus",1,IF($L5="Czech Republic",1,IF($L5="Czechia",1,IF($L5="Denmark",1,0)))))))))+IF($L5="Estonia",1,IF($L5="Finland",1,IF($L5="France, Monaco",1,IF($L5="France",1,IF($L5="Germany",1,IF($L5="Greece",1,IF($L5="Hungary",1,IF($L5="Ireland",1,0))))))))+IF($L5="Italy",1,IF($L5="Latvia",1,IF($L5="Lithuania",1,IF($L5="Luxembourg",1,IF($L5="Malta",1,IF($L5="Netherlands",1,IF($L5="Poland",1,0)))))))+IF($L5="Portugal",1,IF($L5="Romania",1,IF($L5="Slovakia",1,IF($L5="Slovenia",1,IF($L5="Spain",1,IF($L5="Sweden",1,IF($L5="United Kingdom",1,0)))))))</f>
        <v>0</v>
      </c>
      <c r="BQ5" s="8" t="str">
        <f>IF($BQ$1=$F5,IF($AE5=1,$H5," ")," ")</f>
        <v xml:space="preserve"> </v>
      </c>
      <c r="BR5" s="8" t="str">
        <f t="shared" ref="BR5:CU5" si="6">IF($BQ$1=$F5,IF($L5=BR$4,$H5," ")," ")</f>
        <v xml:space="preserve"> </v>
      </c>
      <c r="BS5" s="37" t="str">
        <f t="shared" si="6"/>
        <v xml:space="preserve"> </v>
      </c>
      <c r="BT5" s="37" t="str">
        <f t="shared" si="6"/>
        <v xml:space="preserve"> </v>
      </c>
      <c r="BU5" s="37" t="str">
        <f t="shared" si="6"/>
        <v xml:space="preserve"> </v>
      </c>
      <c r="BV5" s="37" t="str">
        <f t="shared" si="6"/>
        <v xml:space="preserve"> </v>
      </c>
      <c r="BW5" s="37" t="str">
        <f t="shared" si="6"/>
        <v xml:space="preserve"> </v>
      </c>
      <c r="BX5" s="37" t="str">
        <f t="shared" si="6"/>
        <v xml:space="preserve"> </v>
      </c>
      <c r="BY5" s="37" t="str">
        <f t="shared" si="6"/>
        <v xml:space="preserve"> </v>
      </c>
      <c r="BZ5" s="37" t="str">
        <f t="shared" si="6"/>
        <v xml:space="preserve"> </v>
      </c>
      <c r="CA5" s="37" t="str">
        <f t="shared" si="6"/>
        <v xml:space="preserve"> </v>
      </c>
      <c r="CB5" s="37" t="str">
        <f t="shared" si="6"/>
        <v xml:space="preserve"> </v>
      </c>
      <c r="CC5" s="37" t="str">
        <f t="shared" si="6"/>
        <v xml:space="preserve"> </v>
      </c>
      <c r="CD5" s="37" t="str">
        <f t="shared" si="6"/>
        <v xml:space="preserve"> </v>
      </c>
      <c r="CE5" s="37" t="str">
        <f t="shared" si="6"/>
        <v xml:space="preserve"> </v>
      </c>
      <c r="CF5" s="37" t="str">
        <f t="shared" si="6"/>
        <v xml:space="preserve"> </v>
      </c>
      <c r="CG5" s="37" t="str">
        <f t="shared" si="6"/>
        <v xml:space="preserve"> </v>
      </c>
      <c r="CH5" s="37" t="str">
        <f t="shared" si="6"/>
        <v xml:space="preserve"> </v>
      </c>
      <c r="CI5" s="37" t="str">
        <f t="shared" si="6"/>
        <v xml:space="preserve"> </v>
      </c>
      <c r="CJ5" s="37" t="str">
        <f t="shared" si="6"/>
        <v xml:space="preserve"> </v>
      </c>
      <c r="CK5" s="37" t="str">
        <f t="shared" si="6"/>
        <v xml:space="preserve"> </v>
      </c>
      <c r="CL5" s="37" t="str">
        <f t="shared" si="6"/>
        <v xml:space="preserve"> </v>
      </c>
      <c r="CM5" s="37" t="str">
        <f t="shared" si="6"/>
        <v xml:space="preserve"> </v>
      </c>
      <c r="CN5" s="37" t="str">
        <f t="shared" si="6"/>
        <v xml:space="preserve"> </v>
      </c>
      <c r="CO5" s="37" t="str">
        <f t="shared" si="6"/>
        <v xml:space="preserve"> </v>
      </c>
      <c r="CP5" s="37" t="str">
        <f t="shared" si="6"/>
        <v xml:space="preserve"> </v>
      </c>
      <c r="CQ5" s="37" t="str">
        <f t="shared" si="6"/>
        <v xml:space="preserve"> </v>
      </c>
      <c r="CR5" s="37" t="str">
        <f t="shared" si="6"/>
        <v xml:space="preserve"> </v>
      </c>
      <c r="CS5" s="37" t="str">
        <f t="shared" si="6"/>
        <v xml:space="preserve"> </v>
      </c>
      <c r="CT5" s="37" t="str">
        <f t="shared" si="6"/>
        <v xml:space="preserve"> </v>
      </c>
      <c r="CU5" s="37" t="str">
        <f t="shared" si="6"/>
        <v xml:space="preserve"> </v>
      </c>
      <c r="CV5" s="45" t="str">
        <f>IF($BQ$1=$F5,$H5-SUM(BQ5:CU5)," ")</f>
        <v xml:space="preserve"> </v>
      </c>
      <c r="CW5" s="48" t="str">
        <f>IF($BQ$1=$F5,$H5," ")</f>
        <v xml:space="preserve"> </v>
      </c>
      <c r="CX5" s="8" t="str">
        <f>IF($CX$1=$F5,IF($AE5=1,$H5," ")," ")</f>
        <v xml:space="preserve"> </v>
      </c>
      <c r="CY5" s="8" t="str">
        <f t="shared" ref="CY5:EB5" si="7">IF($CX$1=$F5,IF($L5=CY$4,$H5," ")," ")</f>
        <v xml:space="preserve"> </v>
      </c>
      <c r="CZ5" s="37" t="str">
        <f t="shared" si="7"/>
        <v xml:space="preserve"> </v>
      </c>
      <c r="DA5" s="37" t="str">
        <f t="shared" si="7"/>
        <v xml:space="preserve"> </v>
      </c>
      <c r="DB5" s="37" t="str">
        <f t="shared" si="7"/>
        <v xml:space="preserve"> </v>
      </c>
      <c r="DC5" s="37" t="str">
        <f t="shared" si="7"/>
        <v xml:space="preserve"> </v>
      </c>
      <c r="DD5" s="37" t="str">
        <f t="shared" si="7"/>
        <v xml:space="preserve"> </v>
      </c>
      <c r="DE5" s="37" t="str">
        <f t="shared" si="7"/>
        <v xml:space="preserve"> </v>
      </c>
      <c r="DF5" s="37" t="str">
        <f t="shared" si="7"/>
        <v xml:space="preserve"> </v>
      </c>
      <c r="DG5" s="37" t="str">
        <f t="shared" si="7"/>
        <v xml:space="preserve"> </v>
      </c>
      <c r="DH5" s="37" t="str">
        <f t="shared" si="7"/>
        <v xml:space="preserve"> </v>
      </c>
      <c r="DI5" s="37" t="str">
        <f t="shared" si="7"/>
        <v xml:space="preserve"> </v>
      </c>
      <c r="DJ5" s="37" t="str">
        <f t="shared" si="7"/>
        <v xml:space="preserve"> </v>
      </c>
      <c r="DK5" s="37" t="str">
        <f t="shared" si="7"/>
        <v xml:space="preserve"> </v>
      </c>
      <c r="DL5" s="37" t="str">
        <f t="shared" si="7"/>
        <v xml:space="preserve"> </v>
      </c>
      <c r="DM5" s="37" t="str">
        <f t="shared" si="7"/>
        <v xml:space="preserve"> </v>
      </c>
      <c r="DN5" s="37" t="str">
        <f t="shared" si="7"/>
        <v xml:space="preserve"> </v>
      </c>
      <c r="DO5" s="37" t="str">
        <f t="shared" si="7"/>
        <v xml:space="preserve"> </v>
      </c>
      <c r="DP5" s="37" t="str">
        <f t="shared" si="7"/>
        <v xml:space="preserve"> </v>
      </c>
      <c r="DQ5" s="37" t="str">
        <f t="shared" si="7"/>
        <v xml:space="preserve"> </v>
      </c>
      <c r="DR5" s="37" t="str">
        <f t="shared" si="7"/>
        <v xml:space="preserve"> </v>
      </c>
      <c r="DS5" s="37" t="str">
        <f t="shared" si="7"/>
        <v xml:space="preserve"> </v>
      </c>
      <c r="DT5" s="37" t="str">
        <f t="shared" si="7"/>
        <v xml:space="preserve"> </v>
      </c>
      <c r="DU5" s="37" t="str">
        <f t="shared" si="7"/>
        <v xml:space="preserve"> </v>
      </c>
      <c r="DV5" s="37" t="str">
        <f t="shared" si="7"/>
        <v xml:space="preserve"> </v>
      </c>
      <c r="DW5" s="37" t="str">
        <f t="shared" si="7"/>
        <v xml:space="preserve"> </v>
      </c>
      <c r="DX5" s="37" t="str">
        <f t="shared" si="7"/>
        <v xml:space="preserve"> </v>
      </c>
      <c r="DY5" s="37" t="str">
        <f t="shared" si="7"/>
        <v xml:space="preserve"> </v>
      </c>
      <c r="DZ5" s="37" t="str">
        <f t="shared" si="7"/>
        <v xml:space="preserve"> </v>
      </c>
      <c r="EA5" s="37" t="str">
        <f t="shared" si="7"/>
        <v xml:space="preserve"> </v>
      </c>
      <c r="EB5" s="37" t="str">
        <f t="shared" si="7"/>
        <v xml:space="preserve"> </v>
      </c>
      <c r="EC5" s="45" t="str">
        <f>IF($CX$1=$F5,$H5-SUM(CX5:EB5)," ")</f>
        <v xml:space="preserve"> </v>
      </c>
      <c r="ED5" s="48" t="str">
        <f>IF($CX$1=$F5,$H5," ")</f>
        <v xml:space="preserve"> </v>
      </c>
      <c r="EE5" s="37" t="str">
        <f>IF($EE$1=$F5,IF($AE5=1,$H5," ")," ")</f>
        <v xml:space="preserve"> </v>
      </c>
      <c r="EF5" s="37" t="str">
        <f t="shared" ref="EF5:FI5" si="8">IF($EE$1=$F5,IF($L5=EF$4,$H5," ")," ")</f>
        <v xml:space="preserve"> </v>
      </c>
      <c r="EG5" s="37" t="str">
        <f t="shared" si="8"/>
        <v xml:space="preserve"> </v>
      </c>
      <c r="EH5" s="37" t="str">
        <f t="shared" si="8"/>
        <v xml:space="preserve"> </v>
      </c>
      <c r="EI5" s="37" t="str">
        <f t="shared" si="8"/>
        <v xml:space="preserve"> </v>
      </c>
      <c r="EJ5" s="37" t="str">
        <f t="shared" si="8"/>
        <v xml:space="preserve"> </v>
      </c>
      <c r="EK5" s="37" t="str">
        <f t="shared" si="8"/>
        <v xml:space="preserve"> </v>
      </c>
      <c r="EL5" s="37" t="str">
        <f t="shared" si="8"/>
        <v xml:space="preserve"> </v>
      </c>
      <c r="EM5" s="37" t="str">
        <f t="shared" si="8"/>
        <v xml:space="preserve"> </v>
      </c>
      <c r="EN5" s="37" t="str">
        <f t="shared" si="8"/>
        <v xml:space="preserve"> </v>
      </c>
      <c r="EO5" s="37" t="str">
        <f t="shared" si="8"/>
        <v xml:space="preserve"> </v>
      </c>
      <c r="EP5" s="37" t="str">
        <f t="shared" si="8"/>
        <v xml:space="preserve"> </v>
      </c>
      <c r="EQ5" s="37" t="str">
        <f t="shared" si="8"/>
        <v xml:space="preserve"> </v>
      </c>
      <c r="ER5" s="37" t="str">
        <f t="shared" si="8"/>
        <v xml:space="preserve"> </v>
      </c>
      <c r="ES5" s="37" t="str">
        <f t="shared" si="8"/>
        <v xml:space="preserve"> </v>
      </c>
      <c r="ET5" s="37" t="str">
        <f t="shared" si="8"/>
        <v xml:space="preserve"> </v>
      </c>
      <c r="EU5" s="37" t="str">
        <f t="shared" si="8"/>
        <v xml:space="preserve"> </v>
      </c>
      <c r="EV5" s="37" t="str">
        <f t="shared" si="8"/>
        <v xml:space="preserve"> </v>
      </c>
      <c r="EW5" s="37" t="str">
        <f t="shared" si="8"/>
        <v xml:space="preserve"> </v>
      </c>
      <c r="EX5" s="37" t="str">
        <f t="shared" si="8"/>
        <v xml:space="preserve"> </v>
      </c>
      <c r="EY5" s="37" t="str">
        <f t="shared" si="8"/>
        <v xml:space="preserve"> </v>
      </c>
      <c r="EZ5" s="37" t="str">
        <f t="shared" si="8"/>
        <v xml:space="preserve"> </v>
      </c>
      <c r="FA5" s="37" t="str">
        <f t="shared" si="8"/>
        <v xml:space="preserve"> </v>
      </c>
      <c r="FB5" s="37" t="str">
        <f t="shared" si="8"/>
        <v xml:space="preserve"> </v>
      </c>
      <c r="FC5" s="37" t="str">
        <f t="shared" si="8"/>
        <v xml:space="preserve"> </v>
      </c>
      <c r="FD5" s="37" t="str">
        <f t="shared" si="8"/>
        <v xml:space="preserve"> </v>
      </c>
      <c r="FE5" s="37" t="str">
        <f t="shared" si="8"/>
        <v xml:space="preserve"> </v>
      </c>
      <c r="FF5" s="37" t="str">
        <f t="shared" si="8"/>
        <v xml:space="preserve"> </v>
      </c>
      <c r="FG5" s="37" t="str">
        <f t="shared" si="8"/>
        <v xml:space="preserve"> </v>
      </c>
      <c r="FH5" s="37" t="str">
        <f t="shared" si="8"/>
        <v xml:space="preserve"> </v>
      </c>
      <c r="FI5" s="37" t="str">
        <f t="shared" si="8"/>
        <v xml:space="preserve"> </v>
      </c>
      <c r="FJ5" s="45" t="str">
        <f>IF($EE$1=$F5,$H5-SUM(EE5:FI5)," ")</f>
        <v xml:space="preserve"> </v>
      </c>
      <c r="FK5" s="48" t="str">
        <f>IF($EE$1=$F5,$H5," ")</f>
        <v xml:space="preserve"> </v>
      </c>
      <c r="FL5" s="37" t="str">
        <f>IF($FL$1=$F5,IF($AE5=1,$H5," ")," ")</f>
        <v xml:space="preserve"> </v>
      </c>
      <c r="FM5" s="37" t="str">
        <f t="shared" ref="FM5:GP5" si="9">IF($FL$1=$F5,IF($L5=FM$4,$H5," ")," ")</f>
        <v xml:space="preserve"> </v>
      </c>
      <c r="FN5" s="37" t="str">
        <f t="shared" si="9"/>
        <v xml:space="preserve"> </v>
      </c>
      <c r="FO5" s="37" t="str">
        <f t="shared" si="9"/>
        <v xml:space="preserve"> </v>
      </c>
      <c r="FP5" s="37" t="str">
        <f t="shared" si="9"/>
        <v xml:space="preserve"> </v>
      </c>
      <c r="FQ5" s="37" t="str">
        <f t="shared" si="9"/>
        <v xml:space="preserve"> </v>
      </c>
      <c r="FR5" s="37" t="str">
        <f t="shared" si="9"/>
        <v xml:space="preserve"> </v>
      </c>
      <c r="FS5" s="37" t="str">
        <f t="shared" si="9"/>
        <v xml:space="preserve"> </v>
      </c>
      <c r="FT5" s="37" t="str">
        <f t="shared" si="9"/>
        <v xml:space="preserve"> </v>
      </c>
      <c r="FU5" s="37" t="str">
        <f t="shared" si="9"/>
        <v xml:space="preserve"> </v>
      </c>
      <c r="FV5" s="37" t="str">
        <f t="shared" si="9"/>
        <v xml:space="preserve"> </v>
      </c>
      <c r="FW5" s="37" t="str">
        <f t="shared" si="9"/>
        <v xml:space="preserve"> </v>
      </c>
      <c r="FX5" s="37" t="str">
        <f t="shared" si="9"/>
        <v xml:space="preserve"> </v>
      </c>
      <c r="FY5" s="37" t="str">
        <f t="shared" si="9"/>
        <v xml:space="preserve"> </v>
      </c>
      <c r="FZ5" s="37" t="str">
        <f t="shared" si="9"/>
        <v xml:space="preserve"> </v>
      </c>
      <c r="GA5" s="37" t="str">
        <f t="shared" si="9"/>
        <v xml:space="preserve"> </v>
      </c>
      <c r="GB5" s="37" t="str">
        <f t="shared" si="9"/>
        <v xml:space="preserve"> </v>
      </c>
      <c r="GC5" s="37" t="str">
        <f t="shared" si="9"/>
        <v xml:space="preserve"> </v>
      </c>
      <c r="GD5" s="37" t="str">
        <f t="shared" si="9"/>
        <v xml:space="preserve"> </v>
      </c>
      <c r="GE5" s="37" t="str">
        <f t="shared" si="9"/>
        <v xml:space="preserve"> </v>
      </c>
      <c r="GF5" s="37" t="str">
        <f t="shared" si="9"/>
        <v xml:space="preserve"> </v>
      </c>
      <c r="GG5" s="37" t="str">
        <f t="shared" si="9"/>
        <v xml:space="preserve"> </v>
      </c>
      <c r="GH5" s="37" t="str">
        <f t="shared" si="9"/>
        <v xml:space="preserve"> </v>
      </c>
      <c r="GI5" s="37" t="str">
        <f t="shared" si="9"/>
        <v xml:space="preserve"> </v>
      </c>
      <c r="GJ5" s="37" t="str">
        <f t="shared" si="9"/>
        <v xml:space="preserve"> </v>
      </c>
      <c r="GK5" s="37" t="str">
        <f t="shared" si="9"/>
        <v xml:space="preserve"> </v>
      </c>
      <c r="GL5" s="37" t="str">
        <f t="shared" si="9"/>
        <v xml:space="preserve"> </v>
      </c>
      <c r="GM5" s="37" t="str">
        <f t="shared" si="9"/>
        <v xml:space="preserve"> </v>
      </c>
      <c r="GN5" s="37" t="str">
        <f t="shared" si="9"/>
        <v xml:space="preserve"> </v>
      </c>
      <c r="GO5" s="37" t="str">
        <f t="shared" si="9"/>
        <v xml:space="preserve"> </v>
      </c>
      <c r="GP5" s="37" t="str">
        <f t="shared" si="9"/>
        <v xml:space="preserve"> </v>
      </c>
      <c r="GQ5" s="45" t="str">
        <f>IF($FL$1=$F5,$H5-SUM(FL5:GP5)," ")</f>
        <v xml:space="preserve"> </v>
      </c>
      <c r="GR5" s="48" t="str">
        <f>IF($FL$1=$F5,$H5," ")</f>
        <v xml:space="preserve"> </v>
      </c>
    </row>
  </sheetData>
  <sortState xmlns:xlrd2="http://schemas.microsoft.com/office/spreadsheetml/2017/richdata2" columnSort="1" ref="AN4:BD4">
    <sortCondition ref="AN4:BD4"/>
  </sortState>
  <mergeCells count="3">
    <mergeCell ref="P3:T3"/>
    <mergeCell ref="U3:Y3"/>
    <mergeCell ref="Z3:A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D0E3B-D95E-4E9E-ACD5-2567A4F75972}">
  <sheetPr>
    <tabColor rgb="FF00B050"/>
  </sheetPr>
  <dimension ref="B1:O30"/>
  <sheetViews>
    <sheetView workbookViewId="0"/>
  </sheetViews>
  <sheetFormatPr defaultColWidth="9.6328125" defaultRowHeight="12.5" x14ac:dyDescent="0.25"/>
  <cols>
    <col min="1" max="1" width="1.7265625" customWidth="1"/>
  </cols>
  <sheetData>
    <row r="1" spans="2:9" ht="9" customHeight="1" x14ac:dyDescent="0.25"/>
    <row r="2" spans="2:9" ht="15.5" x14ac:dyDescent="0.35">
      <c r="B2" s="25" t="s">
        <v>71</v>
      </c>
      <c r="I2" s="24"/>
    </row>
    <row r="3" spans="2:9" ht="13" x14ac:dyDescent="0.3">
      <c r="B3" s="23" t="s">
        <v>13</v>
      </c>
    </row>
    <row r="4" spans="2:9" ht="9" customHeight="1" x14ac:dyDescent="0.25"/>
    <row r="30" spans="15:15" ht="16.5" x14ac:dyDescent="0.35">
      <c r="O30" s="26"/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A569B-97C7-4C28-8337-BC5CEFEB1501}">
  <dimension ref="A1"/>
  <sheetViews>
    <sheetView tabSelected="1" workbookViewId="0"/>
  </sheetViews>
  <sheetFormatPr defaultRowHeight="12.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AC290-2490-4632-979B-86A291675FC8}">
  <sheetPr>
    <tabColor rgb="FFFF0000"/>
  </sheetPr>
  <dimension ref="B1:O30"/>
  <sheetViews>
    <sheetView workbookViewId="0"/>
  </sheetViews>
  <sheetFormatPr defaultColWidth="9.6328125" defaultRowHeight="12.5" x14ac:dyDescent="0.25"/>
  <cols>
    <col min="1" max="1" width="1.7265625" customWidth="1"/>
  </cols>
  <sheetData>
    <row r="1" spans="2:9" ht="9" customHeight="1" x14ac:dyDescent="0.25"/>
    <row r="2" spans="2:9" ht="15.5" x14ac:dyDescent="0.35">
      <c r="B2" s="25" t="s">
        <v>71</v>
      </c>
      <c r="I2" s="24"/>
    </row>
    <row r="3" spans="2:9" ht="13" x14ac:dyDescent="0.3">
      <c r="B3" s="23" t="s">
        <v>13</v>
      </c>
    </row>
    <row r="4" spans="2:9" ht="9" customHeight="1" x14ac:dyDescent="0.25"/>
    <row r="30" spans="15:15" ht="16.5" x14ac:dyDescent="0.35">
      <c r="O30" s="26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79B47-0BB0-46CF-9299-A8B4AB3E3496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DA113-39D2-4237-8EAF-7230E2E5474A}">
  <dimension ref="A1"/>
  <sheetViews>
    <sheetView workbookViewId="0">
      <selection activeCell="N9" sqref="N9"/>
    </sheetView>
  </sheetViews>
  <sheetFormatPr defaultRowHeight="12.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1F1DC-2E1F-4871-B387-9A07F956BC75}">
  <dimension ref="A1"/>
  <sheetViews>
    <sheetView workbookViewId="0">
      <selection activeCell="N9" sqref="N9"/>
    </sheetView>
  </sheetViews>
  <sheetFormatPr defaultRowHeight="12.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A36EF-A242-44F8-B629-6753468EC305}">
  <dimension ref="A1"/>
  <sheetViews>
    <sheetView workbookViewId="0">
      <selection activeCell="N9" sqref="N9"/>
    </sheetView>
  </sheetViews>
  <sheetFormatPr defaultRowHeight="12.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Definitions</vt:lpstr>
      <vt:lpstr>Table</vt:lpstr>
      <vt:lpstr>Chart</vt:lpstr>
      <vt:lpstr>     </vt:lpstr>
      <vt:lpstr>ChartUSDpertonne</vt:lpstr>
      <vt:lpstr>          </vt:lpstr>
      <vt:lpstr>      </vt:lpstr>
      <vt:lpstr>        </vt:lpstr>
      <vt:lpstr>                               </vt:lpstr>
      <vt:lpstr>                              </vt:lpstr>
      <vt:lpstr>                             </vt:lpstr>
      <vt:lpstr>DataUSDpertonne</vt:lpstr>
      <vt:lpstr>ChartData</vt:lpstr>
      <vt:lpstr>DataSummary40011000</vt:lpstr>
      <vt:lpstr>DataSummary40012100</vt:lpstr>
      <vt:lpstr>DataSummary40012200</vt:lpstr>
      <vt:lpstr>DataSummary40012900</vt:lpstr>
      <vt:lpstr>Summary40011000</vt:lpstr>
      <vt:lpstr>Summary40012100</vt:lpstr>
      <vt:lpstr>Summary40012200</vt:lpstr>
      <vt:lpstr>Summary40012900</vt:lpstr>
      <vt:lpstr>DataSummaryOther</vt:lpstr>
      <vt:lpstr>DataSummaryAll</vt:lpstr>
      <vt:lpstr>SummaryAll</vt:lpstr>
      <vt:lpstr>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2021-03-09T14:38:11Z</dcterms:created>
  <dcterms:modified xsi:type="dcterms:W3CDTF">2021-03-29T21:03:05Z</dcterms:modified>
</cp:coreProperties>
</file>