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B6C8A709-0E73-4390-9AC9-EB14EBC37CE1}" xr6:coauthVersionLast="46" xr6:coauthVersionMax="46" xr10:uidLastSave="{00000000-0000-0000-0000-000000000000}"/>
  <bookViews>
    <workbookView xWindow="-110" yWindow="-110" windowWidth="19420" windowHeight="10420" tabRatio="383" activeTab="2" xr2:uid="{04539112-816B-4BEA-BD0B-3B1E456742DA}"/>
  </bookViews>
  <sheets>
    <sheet name="Definitions" sheetId="10" r:id="rId1"/>
    <sheet name="Table" sheetId="8" r:id="rId2"/>
    <sheet name="Chart" sheetId="9" r:id="rId3"/>
    <sheet name="     " sheetId="20" r:id="rId4"/>
    <sheet name="      " sheetId="19" r:id="rId5"/>
    <sheet name="        " sheetId="18" r:id="rId6"/>
    <sheet name="                               " sheetId="21" r:id="rId7"/>
    <sheet name="                              " sheetId="22" r:id="rId8"/>
    <sheet name="                             " sheetId="17" r:id="rId9"/>
    <sheet name="ChartData" sheetId="7" r:id="rId10"/>
    <sheet name="DataSummary40011000" sheetId="6" r:id="rId11"/>
    <sheet name="DataSummary40012100" sheetId="13" r:id="rId12"/>
    <sheet name="DataSummary40012200" sheetId="12" r:id="rId13"/>
    <sheet name="DataSummary40012900" sheetId="11" r:id="rId14"/>
    <sheet name="Summary40011000" sheetId="5" r:id="rId15"/>
    <sheet name="Summary40012100" sheetId="16" r:id="rId16"/>
    <sheet name="Summary40012200" sheetId="15" r:id="rId17"/>
    <sheet name="Summary40012900" sheetId="14" r:id="rId18"/>
    <sheet name="DataSummaryOther" sheetId="4" r:id="rId19"/>
    <sheet name="DataSummaryAll" sheetId="3" r:id="rId20"/>
    <sheet name="SummaryAll" sheetId="2" r:id="rId21"/>
    <sheet name="Master" sheetId="1" r:id="rId22"/>
  </sheets>
  <externalReferences>
    <externalReference r:id="rId23"/>
    <externalReference r:id="rId24"/>
    <externalReference r:id="rId25"/>
    <externalReference r:id="rId2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6" i="8" l="1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AB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AB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AB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AB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AB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AB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AB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AB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AB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AB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AB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AB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AB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AB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A3" i="6"/>
  <c r="A3" i="12"/>
  <c r="A3" i="11"/>
  <c r="A3" i="13"/>
  <c r="AB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B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AB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AB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B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AB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AB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AB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DJ7" i="7"/>
  <c r="DI7" i="7"/>
  <c r="DH7" i="7"/>
  <c r="DG7" i="7"/>
  <c r="DF7" i="7"/>
  <c r="DE7" i="7"/>
  <c r="DD7" i="7"/>
  <c r="DC7" i="7"/>
  <c r="DB7" i="7"/>
  <c r="DA7" i="7"/>
  <c r="CZ7" i="7"/>
  <c r="CY7" i="7"/>
  <c r="CX7" i="7"/>
  <c r="CW7" i="7"/>
  <c r="CV7" i="7"/>
  <c r="CU7" i="7"/>
  <c r="CT7" i="7"/>
  <c r="CS7" i="7"/>
  <c r="CR7" i="7"/>
  <c r="CQ7" i="7"/>
  <c r="CP7" i="7"/>
  <c r="CO7" i="7"/>
  <c r="CN7" i="7"/>
  <c r="CM7" i="7"/>
  <c r="CL7" i="7"/>
  <c r="CG7" i="7"/>
  <c r="CF7" i="7"/>
  <c r="CE7" i="7"/>
  <c r="CD7" i="7"/>
  <c r="CC7" i="7"/>
  <c r="CB7" i="7"/>
  <c r="CA7" i="7"/>
  <c r="BZ7" i="7"/>
  <c r="BY7" i="7"/>
  <c r="BX7" i="7"/>
  <c r="BW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DJ6" i="7"/>
  <c r="DI6" i="7"/>
  <c r="DH6" i="7"/>
  <c r="DG6" i="7"/>
  <c r="DF6" i="7"/>
  <c r="DE6" i="7"/>
  <c r="DD6" i="7"/>
  <c r="DC6" i="7"/>
  <c r="DB6" i="7"/>
  <c r="DA6" i="7"/>
  <c r="CZ6" i="7"/>
  <c r="CY6" i="7"/>
  <c r="CX6" i="7"/>
  <c r="CW6" i="7"/>
  <c r="CV6" i="7"/>
  <c r="CU6" i="7"/>
  <c r="CT6" i="7"/>
  <c r="CS6" i="7"/>
  <c r="CR6" i="7"/>
  <c r="CQ6" i="7"/>
  <c r="CP6" i="7"/>
  <c r="CO6" i="7"/>
  <c r="CN6" i="7"/>
  <c r="CM6" i="7"/>
  <c r="CL6" i="7"/>
  <c r="CG6" i="7"/>
  <c r="CF6" i="7"/>
  <c r="CE6" i="7"/>
  <c r="CD6" i="7"/>
  <c r="CC6" i="7"/>
  <c r="CB6" i="7"/>
  <c r="CA6" i="7"/>
  <c r="BZ6" i="7"/>
  <c r="BY6" i="7"/>
  <c r="BX6" i="7"/>
  <c r="BW6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DJ3" i="7"/>
  <c r="DI3" i="7"/>
  <c r="DH3" i="7"/>
  <c r="DG3" i="7"/>
  <c r="DF3" i="7"/>
  <c r="DE3" i="7"/>
  <c r="DD3" i="7"/>
  <c r="DC3" i="7"/>
  <c r="DB3" i="7"/>
  <c r="DA3" i="7"/>
  <c r="CZ3" i="7"/>
  <c r="CY3" i="7"/>
  <c r="CX3" i="7"/>
  <c r="CW3" i="7"/>
  <c r="CV3" i="7"/>
  <c r="CU3" i="7"/>
  <c r="CT3" i="7"/>
  <c r="CS3" i="7"/>
  <c r="CR3" i="7"/>
  <c r="CQ3" i="7"/>
  <c r="CP3" i="7"/>
  <c r="CO3" i="7"/>
  <c r="CN3" i="7"/>
  <c r="CM3" i="7"/>
  <c r="CL3" i="7"/>
  <c r="CG3" i="7"/>
  <c r="CF3" i="7"/>
  <c r="CE3" i="7"/>
  <c r="CD3" i="7"/>
  <c r="CC3" i="7"/>
  <c r="CB3" i="7"/>
  <c r="CA3" i="7"/>
  <c r="BZ3" i="7"/>
  <c r="BY3" i="7"/>
  <c r="BX3" i="7"/>
  <c r="BW3" i="7"/>
  <c r="BV3" i="7"/>
  <c r="BU3" i="7"/>
  <c r="BT3" i="7"/>
  <c r="BS3" i="7"/>
  <c r="BR3" i="7"/>
  <c r="BQ3" i="7"/>
  <c r="BP3" i="7"/>
  <c r="BO3" i="7"/>
  <c r="BN3" i="7"/>
  <c r="BM3" i="7"/>
  <c r="BL3" i="7"/>
  <c r="BK3" i="7"/>
  <c r="BJ3" i="7"/>
  <c r="BI3" i="7"/>
  <c r="BD3" i="7"/>
  <c r="BC3" i="7"/>
  <c r="BB3" i="7"/>
  <c r="BA3" i="7"/>
  <c r="AZ3" i="7"/>
  <c r="AY3" i="7"/>
  <c r="AX3" i="7"/>
  <c r="AW3" i="7"/>
  <c r="AV3" i="7"/>
  <c r="AU3" i="7"/>
  <c r="AT3" i="7"/>
  <c r="AS3" i="7"/>
  <c r="AR3" i="7"/>
  <c r="AQ3" i="7"/>
  <c r="AP3" i="7"/>
  <c r="AO3" i="7"/>
  <c r="AN3" i="7"/>
  <c r="AM3" i="7"/>
  <c r="AL3" i="7"/>
  <c r="AK3" i="7"/>
  <c r="AJ3" i="7"/>
  <c r="AI3" i="7"/>
  <c r="AH3" i="7"/>
  <c r="AG3" i="7"/>
  <c r="AF3" i="7"/>
  <c r="AJ27" i="2"/>
  <c r="AI27" i="2"/>
  <c r="E27" i="2"/>
  <c r="D27" i="2"/>
  <c r="B27" i="2"/>
  <c r="AJ26" i="2"/>
  <c r="AI26" i="2"/>
  <c r="E26" i="2"/>
  <c r="D26" i="2"/>
  <c r="B26" i="2"/>
  <c r="AJ25" i="2"/>
  <c r="AI25" i="2"/>
  <c r="E25" i="2"/>
  <c r="D25" i="2"/>
  <c r="B25" i="2"/>
  <c r="AJ23" i="2"/>
  <c r="AI23" i="2"/>
  <c r="E23" i="2"/>
  <c r="D23" i="2"/>
  <c r="B23" i="2"/>
  <c r="AJ22" i="2"/>
  <c r="AJ20" i="2"/>
  <c r="AI20" i="2"/>
  <c r="C20" i="2" s="1"/>
  <c r="E20" i="2"/>
  <c r="D20" i="2"/>
  <c r="B20" i="2"/>
  <c r="AJ19" i="2"/>
  <c r="AJ18" i="2"/>
  <c r="AI18" i="2"/>
  <c r="E18" i="2"/>
  <c r="D18" i="2"/>
  <c r="B18" i="2"/>
  <c r="AJ17" i="2"/>
  <c r="AJ16" i="2"/>
  <c r="AI16" i="2"/>
  <c r="C16" i="2" s="1"/>
  <c r="E16" i="2"/>
  <c r="D16" i="2"/>
  <c r="B16" i="2"/>
  <c r="AJ14" i="2"/>
  <c r="AI14" i="2"/>
  <c r="E14" i="2"/>
  <c r="D14" i="2"/>
  <c r="B14" i="2"/>
  <c r="AJ13" i="2"/>
  <c r="AI13" i="2"/>
  <c r="E13" i="2"/>
  <c r="D13" i="2"/>
  <c r="B13" i="2"/>
  <c r="AJ12" i="2"/>
  <c r="AI12" i="2"/>
  <c r="C12" i="2" s="1"/>
  <c r="E12" i="2"/>
  <c r="D12" i="2"/>
  <c r="B12" i="2"/>
  <c r="AJ11" i="2"/>
  <c r="AI11" i="2"/>
  <c r="E11" i="2"/>
  <c r="D11" i="2"/>
  <c r="B11" i="2"/>
  <c r="AJ10" i="2"/>
  <c r="AI10" i="2"/>
  <c r="E10" i="2"/>
  <c r="D10" i="2"/>
  <c r="B10" i="2"/>
  <c r="AJ9" i="2"/>
  <c r="AI9" i="2"/>
  <c r="E9" i="2"/>
  <c r="D9" i="2"/>
  <c r="B9" i="2"/>
  <c r="AJ8" i="2"/>
  <c r="AI8" i="2"/>
  <c r="C8" i="2" s="1"/>
  <c r="E8" i="2"/>
  <c r="D8" i="2"/>
  <c r="B8" i="2"/>
  <c r="AJ7" i="2"/>
  <c r="AI7" i="2"/>
  <c r="E7" i="2"/>
  <c r="D7" i="2"/>
  <c r="B7" i="2"/>
  <c r="AJ6" i="2"/>
  <c r="AI6" i="2"/>
  <c r="E6" i="2"/>
  <c r="D6" i="2"/>
  <c r="B6" i="2"/>
  <c r="AJ5" i="2"/>
  <c r="AI5" i="2"/>
  <c r="E5" i="2"/>
  <c r="D5" i="2"/>
  <c r="B5" i="2"/>
  <c r="AJ4" i="2"/>
  <c r="AI4" i="2"/>
  <c r="C4" i="2" s="1"/>
  <c r="E4" i="2"/>
  <c r="D4" i="2"/>
  <c r="B4" i="2"/>
  <c r="AJ3" i="2"/>
  <c r="AI3" i="2"/>
  <c r="E3" i="2"/>
  <c r="D3" i="2"/>
  <c r="B3" i="2"/>
  <c r="AJ2" i="2"/>
  <c r="AI2" i="2"/>
  <c r="AH2" i="2"/>
  <c r="E2" i="2"/>
  <c r="D2" i="2"/>
  <c r="C2" i="2"/>
  <c r="A1" i="15"/>
  <c r="A1" i="14"/>
  <c r="A1" i="5"/>
  <c r="A1" i="16"/>
  <c r="C2" i="15"/>
  <c r="C2" i="14"/>
  <c r="C2" i="5"/>
  <c r="C2" i="16"/>
  <c r="E27" i="16"/>
  <c r="D27" i="16"/>
  <c r="C27" i="16"/>
  <c r="B27" i="16"/>
  <c r="E26" i="16"/>
  <c r="D26" i="16"/>
  <c r="C26" i="16"/>
  <c r="B26" i="16"/>
  <c r="E25" i="16"/>
  <c r="D25" i="16"/>
  <c r="C25" i="16"/>
  <c r="B25" i="16"/>
  <c r="E23" i="16"/>
  <c r="D23" i="16"/>
  <c r="C23" i="16"/>
  <c r="B23" i="16"/>
  <c r="E22" i="16"/>
  <c r="D22" i="16"/>
  <c r="C22" i="16"/>
  <c r="B22" i="16"/>
  <c r="E20" i="16"/>
  <c r="D20" i="16"/>
  <c r="C20" i="16"/>
  <c r="B20" i="16"/>
  <c r="E19" i="16"/>
  <c r="D19" i="16"/>
  <c r="C19" i="16"/>
  <c r="B19" i="16"/>
  <c r="E18" i="16"/>
  <c r="D18" i="16"/>
  <c r="C18" i="16"/>
  <c r="B18" i="16"/>
  <c r="E17" i="16"/>
  <c r="D17" i="16"/>
  <c r="C17" i="16"/>
  <c r="B17" i="16"/>
  <c r="E16" i="16"/>
  <c r="D16" i="16"/>
  <c r="C16" i="16"/>
  <c r="B16" i="16"/>
  <c r="E14" i="16"/>
  <c r="D14" i="16"/>
  <c r="C14" i="16"/>
  <c r="B14" i="16"/>
  <c r="E13" i="16"/>
  <c r="D13" i="16"/>
  <c r="C13" i="16"/>
  <c r="B13" i="16"/>
  <c r="E12" i="16"/>
  <c r="D12" i="16"/>
  <c r="C12" i="16"/>
  <c r="B12" i="16"/>
  <c r="E11" i="16"/>
  <c r="D11" i="16"/>
  <c r="C11" i="16"/>
  <c r="B11" i="16"/>
  <c r="E10" i="16"/>
  <c r="D10" i="16"/>
  <c r="C10" i="16"/>
  <c r="B10" i="16"/>
  <c r="E9" i="16"/>
  <c r="D9" i="16"/>
  <c r="C9" i="16"/>
  <c r="B9" i="16"/>
  <c r="E8" i="16"/>
  <c r="D8" i="16"/>
  <c r="C8" i="16"/>
  <c r="B8" i="16"/>
  <c r="E7" i="16"/>
  <c r="D7" i="16"/>
  <c r="C7" i="16"/>
  <c r="B7" i="16"/>
  <c r="E6" i="16"/>
  <c r="D6" i="16"/>
  <c r="C6" i="16"/>
  <c r="B6" i="16"/>
  <c r="E5" i="16"/>
  <c r="D5" i="16"/>
  <c r="C5" i="16"/>
  <c r="B5" i="16"/>
  <c r="E4" i="16"/>
  <c r="D4" i="16"/>
  <c r="C4" i="16"/>
  <c r="B4" i="16"/>
  <c r="E3" i="16"/>
  <c r="D3" i="16"/>
  <c r="C3" i="16"/>
  <c r="B3" i="16"/>
  <c r="AH2" i="16"/>
  <c r="E2" i="16"/>
  <c r="D2" i="16"/>
  <c r="AJ27" i="15"/>
  <c r="AI27" i="15"/>
  <c r="E27" i="15"/>
  <c r="D27" i="15"/>
  <c r="B27" i="15"/>
  <c r="AJ26" i="15"/>
  <c r="AI26" i="15"/>
  <c r="E26" i="15"/>
  <c r="D26" i="15"/>
  <c r="B26" i="15"/>
  <c r="AJ25" i="15"/>
  <c r="AI25" i="15"/>
  <c r="E25" i="15"/>
  <c r="D25" i="15"/>
  <c r="B25" i="15"/>
  <c r="AJ23" i="15"/>
  <c r="AI23" i="15"/>
  <c r="E23" i="15"/>
  <c r="D23" i="15"/>
  <c r="B23" i="15"/>
  <c r="AJ22" i="15"/>
  <c r="AI22" i="15"/>
  <c r="E22" i="15"/>
  <c r="D22" i="15"/>
  <c r="B22" i="15"/>
  <c r="AJ20" i="15"/>
  <c r="AI20" i="15"/>
  <c r="E20" i="15"/>
  <c r="D20" i="15"/>
  <c r="B20" i="15"/>
  <c r="AJ19" i="15"/>
  <c r="AI19" i="15"/>
  <c r="E19" i="15"/>
  <c r="D19" i="15"/>
  <c r="B19" i="15"/>
  <c r="AJ18" i="15"/>
  <c r="AI18" i="15"/>
  <c r="E18" i="15"/>
  <c r="D18" i="15"/>
  <c r="B18" i="15"/>
  <c r="AJ17" i="15"/>
  <c r="AI17" i="15"/>
  <c r="E17" i="15"/>
  <c r="D17" i="15"/>
  <c r="B17" i="15"/>
  <c r="AJ16" i="15"/>
  <c r="AI16" i="15"/>
  <c r="E16" i="15"/>
  <c r="D16" i="15"/>
  <c r="B16" i="15"/>
  <c r="AJ14" i="15"/>
  <c r="AI14" i="15"/>
  <c r="E14" i="15"/>
  <c r="D14" i="15"/>
  <c r="B14" i="15"/>
  <c r="AJ13" i="15"/>
  <c r="AI13" i="15"/>
  <c r="E13" i="15"/>
  <c r="D13" i="15"/>
  <c r="B13" i="15"/>
  <c r="AJ12" i="15"/>
  <c r="AI12" i="15"/>
  <c r="E12" i="15"/>
  <c r="D12" i="15"/>
  <c r="B12" i="15"/>
  <c r="AJ11" i="15"/>
  <c r="AI11" i="15"/>
  <c r="E11" i="15"/>
  <c r="D11" i="15"/>
  <c r="B11" i="15"/>
  <c r="AJ10" i="15"/>
  <c r="AI10" i="15"/>
  <c r="E10" i="15"/>
  <c r="D10" i="15"/>
  <c r="B10" i="15"/>
  <c r="AJ9" i="15"/>
  <c r="AI9" i="15"/>
  <c r="E9" i="15"/>
  <c r="D9" i="15"/>
  <c r="B9" i="15"/>
  <c r="AJ8" i="15"/>
  <c r="AI8" i="15"/>
  <c r="E8" i="15"/>
  <c r="D8" i="15"/>
  <c r="B8" i="15"/>
  <c r="AJ7" i="15"/>
  <c r="AI7" i="15"/>
  <c r="E7" i="15"/>
  <c r="D7" i="15"/>
  <c r="B7" i="15"/>
  <c r="AJ6" i="15"/>
  <c r="AI6" i="15"/>
  <c r="E6" i="15"/>
  <c r="D6" i="15"/>
  <c r="B6" i="15"/>
  <c r="AJ5" i="15"/>
  <c r="AI5" i="15"/>
  <c r="E5" i="15"/>
  <c r="D5" i="15"/>
  <c r="B5" i="15"/>
  <c r="AJ4" i="15"/>
  <c r="AI4" i="15"/>
  <c r="E4" i="15"/>
  <c r="D4" i="15"/>
  <c r="B4" i="15"/>
  <c r="AJ3" i="15"/>
  <c r="AI3" i="15"/>
  <c r="E3" i="15"/>
  <c r="D3" i="15"/>
  <c r="B3" i="15"/>
  <c r="AJ2" i="15"/>
  <c r="AI2" i="15"/>
  <c r="AH2" i="15"/>
  <c r="E2" i="15"/>
  <c r="D2" i="15"/>
  <c r="AJ27" i="14"/>
  <c r="AI27" i="14"/>
  <c r="E27" i="14"/>
  <c r="D27" i="14"/>
  <c r="B27" i="14"/>
  <c r="AJ26" i="14"/>
  <c r="AI26" i="14"/>
  <c r="E26" i="14"/>
  <c r="D26" i="14"/>
  <c r="B26" i="14"/>
  <c r="AJ25" i="14"/>
  <c r="C25" i="14" s="1"/>
  <c r="AI25" i="14"/>
  <c r="E25" i="14"/>
  <c r="D25" i="14"/>
  <c r="B25" i="14"/>
  <c r="AJ23" i="14"/>
  <c r="AI23" i="14"/>
  <c r="E23" i="14"/>
  <c r="D23" i="14"/>
  <c r="B23" i="14"/>
  <c r="AJ22" i="14"/>
  <c r="AI22" i="14"/>
  <c r="E22" i="14"/>
  <c r="D22" i="14"/>
  <c r="B22" i="14"/>
  <c r="AJ20" i="14"/>
  <c r="AI20" i="14"/>
  <c r="E20" i="14"/>
  <c r="D20" i="14"/>
  <c r="B20" i="14"/>
  <c r="AJ19" i="14"/>
  <c r="AI19" i="14"/>
  <c r="E19" i="14"/>
  <c r="D19" i="14"/>
  <c r="B19" i="14"/>
  <c r="AJ18" i="14"/>
  <c r="AI18" i="14"/>
  <c r="E18" i="14"/>
  <c r="D18" i="14"/>
  <c r="B18" i="14"/>
  <c r="AJ17" i="14"/>
  <c r="C17" i="14" s="1"/>
  <c r="AI17" i="14"/>
  <c r="E17" i="14"/>
  <c r="D17" i="14"/>
  <c r="B17" i="14"/>
  <c r="AJ16" i="14"/>
  <c r="AI16" i="14"/>
  <c r="E16" i="14"/>
  <c r="D16" i="14"/>
  <c r="B16" i="14"/>
  <c r="AJ14" i="14"/>
  <c r="AI14" i="14"/>
  <c r="E14" i="14"/>
  <c r="D14" i="14"/>
  <c r="B14" i="14"/>
  <c r="AJ13" i="14"/>
  <c r="C13" i="14" s="1"/>
  <c r="AI13" i="14"/>
  <c r="E13" i="14"/>
  <c r="D13" i="14"/>
  <c r="B13" i="14"/>
  <c r="AJ12" i="14"/>
  <c r="AI12" i="14"/>
  <c r="E12" i="14"/>
  <c r="D12" i="14"/>
  <c r="B12" i="14"/>
  <c r="AJ11" i="14"/>
  <c r="AI11" i="14"/>
  <c r="E11" i="14"/>
  <c r="D11" i="14"/>
  <c r="B11" i="14"/>
  <c r="AJ10" i="14"/>
  <c r="AI10" i="14"/>
  <c r="C10" i="14" s="1"/>
  <c r="E10" i="14"/>
  <c r="D10" i="14"/>
  <c r="B10" i="14"/>
  <c r="AJ9" i="14"/>
  <c r="C9" i="14" s="1"/>
  <c r="AI9" i="14"/>
  <c r="E9" i="14"/>
  <c r="D9" i="14"/>
  <c r="B9" i="14"/>
  <c r="AJ8" i="14"/>
  <c r="AI8" i="14"/>
  <c r="E8" i="14"/>
  <c r="D8" i="14"/>
  <c r="B8" i="14"/>
  <c r="AJ7" i="14"/>
  <c r="AI7" i="14"/>
  <c r="E7" i="14"/>
  <c r="D7" i="14"/>
  <c r="B7" i="14"/>
  <c r="AJ6" i="14"/>
  <c r="B6" i="14"/>
  <c r="AJ5" i="14"/>
  <c r="B5" i="14"/>
  <c r="AJ4" i="14"/>
  <c r="B4" i="14"/>
  <c r="AJ3" i="14"/>
  <c r="B3" i="14"/>
  <c r="AJ2" i="14"/>
  <c r="AI2" i="14"/>
  <c r="AH2" i="14"/>
  <c r="E2" i="14"/>
  <c r="D2" i="14"/>
  <c r="AJ27" i="5"/>
  <c r="AI27" i="5"/>
  <c r="C27" i="5" s="1"/>
  <c r="E27" i="5"/>
  <c r="D27" i="5"/>
  <c r="B27" i="5"/>
  <c r="AJ26" i="5"/>
  <c r="AI26" i="5"/>
  <c r="E26" i="5"/>
  <c r="D26" i="5"/>
  <c r="B26" i="5"/>
  <c r="AJ25" i="5"/>
  <c r="AI25" i="5"/>
  <c r="E25" i="5"/>
  <c r="D25" i="5"/>
  <c r="B25" i="5"/>
  <c r="AJ23" i="5"/>
  <c r="B23" i="5"/>
  <c r="AJ22" i="5"/>
  <c r="B22" i="5"/>
  <c r="AJ20" i="5"/>
  <c r="B20" i="5"/>
  <c r="AJ19" i="5"/>
  <c r="B19" i="5"/>
  <c r="AJ18" i="5"/>
  <c r="B18" i="5"/>
  <c r="AJ17" i="5"/>
  <c r="B17" i="5"/>
  <c r="AJ16" i="5"/>
  <c r="C16" i="5" s="1"/>
  <c r="AI16" i="5"/>
  <c r="E16" i="5"/>
  <c r="D16" i="5"/>
  <c r="B16" i="5"/>
  <c r="AJ14" i="5"/>
  <c r="AI14" i="5"/>
  <c r="E14" i="5"/>
  <c r="D14" i="5"/>
  <c r="B14" i="5"/>
  <c r="AJ13" i="5"/>
  <c r="AI13" i="5"/>
  <c r="E13" i="5"/>
  <c r="D13" i="5"/>
  <c r="B13" i="5"/>
  <c r="AJ12" i="5"/>
  <c r="C12" i="5" s="1"/>
  <c r="AI12" i="5"/>
  <c r="E12" i="5"/>
  <c r="D12" i="5"/>
  <c r="B12" i="5"/>
  <c r="AJ11" i="5"/>
  <c r="AI11" i="5"/>
  <c r="C11" i="5" s="1"/>
  <c r="E11" i="5"/>
  <c r="D11" i="5"/>
  <c r="B11" i="5"/>
  <c r="AJ10" i="5"/>
  <c r="AI10" i="5"/>
  <c r="E10" i="5"/>
  <c r="D10" i="5"/>
  <c r="B10" i="5"/>
  <c r="AJ9" i="5"/>
  <c r="AI9" i="5"/>
  <c r="E9" i="5"/>
  <c r="D9" i="5"/>
  <c r="B9" i="5"/>
  <c r="AJ8" i="5"/>
  <c r="C8" i="5" s="1"/>
  <c r="AI8" i="5"/>
  <c r="E8" i="5"/>
  <c r="D8" i="5"/>
  <c r="B8" i="5"/>
  <c r="AJ7" i="5"/>
  <c r="AI7" i="5"/>
  <c r="C7" i="5" s="1"/>
  <c r="E7" i="5"/>
  <c r="D7" i="5"/>
  <c r="B7" i="5"/>
  <c r="AJ6" i="5"/>
  <c r="AI6" i="5"/>
  <c r="E6" i="5"/>
  <c r="D6" i="5"/>
  <c r="B6" i="5"/>
  <c r="AJ5" i="5"/>
  <c r="AI5" i="5"/>
  <c r="E5" i="5"/>
  <c r="D5" i="5"/>
  <c r="B5" i="5"/>
  <c r="AJ4" i="5"/>
  <c r="C4" i="5" s="1"/>
  <c r="AI4" i="5"/>
  <c r="E4" i="5"/>
  <c r="D4" i="5"/>
  <c r="B4" i="5"/>
  <c r="AJ3" i="5"/>
  <c r="AI3" i="5"/>
  <c r="C3" i="5" s="1"/>
  <c r="E3" i="5"/>
  <c r="D3" i="5"/>
  <c r="B3" i="5"/>
  <c r="AJ2" i="5"/>
  <c r="AI2" i="5"/>
  <c r="AH2" i="5"/>
  <c r="E2" i="5"/>
  <c r="D2" i="5"/>
  <c r="AB21" i="8"/>
  <c r="C26" i="5"/>
  <c r="C10" i="5"/>
  <c r="C25" i="5"/>
  <c r="C14" i="5"/>
  <c r="C13" i="5"/>
  <c r="C9" i="5"/>
  <c r="C6" i="5"/>
  <c r="C5" i="5"/>
  <c r="C23" i="15"/>
  <c r="C7" i="15"/>
  <c r="C27" i="15"/>
  <c r="C26" i="15"/>
  <c r="C25" i="15"/>
  <c r="C22" i="15"/>
  <c r="C19" i="15"/>
  <c r="C18" i="15"/>
  <c r="C17" i="15"/>
  <c r="C14" i="15"/>
  <c r="C13" i="15"/>
  <c r="C11" i="15"/>
  <c r="C10" i="15"/>
  <c r="C9" i="15"/>
  <c r="C6" i="15"/>
  <c r="C5" i="15"/>
  <c r="C3" i="15"/>
  <c r="C20" i="14"/>
  <c r="C12" i="14"/>
  <c r="C27" i="14"/>
  <c r="C23" i="14"/>
  <c r="C19" i="14"/>
  <c r="C16" i="14"/>
  <c r="C11" i="14"/>
  <c r="C8" i="14"/>
  <c r="C7" i="14"/>
  <c r="C27" i="2"/>
  <c r="C11" i="2"/>
  <c r="C3" i="2"/>
  <c r="C26" i="2"/>
  <c r="C25" i="2"/>
  <c r="C23" i="2"/>
  <c r="C18" i="2"/>
  <c r="C14" i="2"/>
  <c r="C13" i="2"/>
  <c r="C10" i="2"/>
  <c r="C9" i="2"/>
  <c r="C7" i="2"/>
  <c r="C6" i="2"/>
  <c r="C5" i="2"/>
  <c r="C14" i="14" l="1"/>
  <c r="C18" i="14"/>
  <c r="C22" i="14"/>
  <c r="C26" i="14"/>
  <c r="C4" i="15"/>
  <c r="C12" i="15"/>
  <c r="C20" i="15"/>
  <c r="C16" i="15"/>
  <c r="C8" i="15"/>
  <c r="GR3" i="1" l="1"/>
  <c r="FN3" i="1"/>
  <c r="FM3" i="1"/>
  <c r="FL3" i="1"/>
  <c r="FK3" i="1"/>
  <c r="EG3" i="1"/>
  <c r="EF3" i="1"/>
  <c r="EE3" i="1"/>
  <c r="ED3" i="1"/>
  <c r="EB3" i="1"/>
  <c r="CZ3" i="1"/>
  <c r="CY3" i="1"/>
  <c r="CX3" i="1"/>
  <c r="CW3" i="1"/>
  <c r="BS3" i="1"/>
  <c r="BR3" i="1"/>
  <c r="BQ3" i="1"/>
  <c r="BP3" i="1"/>
  <c r="BO3" i="1"/>
  <c r="BN3" i="1"/>
  <c r="BL3" i="1"/>
  <c r="AH3" i="1"/>
  <c r="AG3" i="1"/>
  <c r="AF3" i="1"/>
  <c r="J3" i="1"/>
  <c r="I3" i="1"/>
  <c r="H3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GP5" i="1"/>
  <c r="GP3" i="1" s="1"/>
  <c r="GO5" i="1"/>
  <c r="GO3" i="1" s="1"/>
  <c r="GN5" i="1"/>
  <c r="GN3" i="1" s="1"/>
  <c r="GM5" i="1"/>
  <c r="GM3" i="1" s="1"/>
  <c r="GL5" i="1"/>
  <c r="GL3" i="1" s="1"/>
  <c r="GK5" i="1"/>
  <c r="GK3" i="1" s="1"/>
  <c r="GJ5" i="1"/>
  <c r="GJ3" i="1" s="1"/>
  <c r="GI5" i="1"/>
  <c r="GI3" i="1" s="1"/>
  <c r="GH5" i="1"/>
  <c r="GH3" i="1" s="1"/>
  <c r="GG5" i="1"/>
  <c r="GG3" i="1" s="1"/>
  <c r="GF5" i="1"/>
  <c r="GF3" i="1" s="1"/>
  <c r="GE5" i="1"/>
  <c r="GE3" i="1" s="1"/>
  <c r="GD5" i="1"/>
  <c r="GD3" i="1" s="1"/>
  <c r="GC5" i="1"/>
  <c r="GC3" i="1" s="1"/>
  <c r="GB5" i="1"/>
  <c r="GB3" i="1" s="1"/>
  <c r="GA5" i="1"/>
  <c r="GA3" i="1" s="1"/>
  <c r="FZ5" i="1"/>
  <c r="FZ3" i="1" s="1"/>
  <c r="FY5" i="1"/>
  <c r="FY3" i="1" s="1"/>
  <c r="FX5" i="1"/>
  <c r="FX3" i="1" s="1"/>
  <c r="FW5" i="1"/>
  <c r="FW3" i="1" s="1"/>
  <c r="FV5" i="1"/>
  <c r="FV3" i="1" s="1"/>
  <c r="FU5" i="1"/>
  <c r="FU3" i="1" s="1"/>
  <c r="FT5" i="1"/>
  <c r="FT3" i="1" s="1"/>
  <c r="FS5" i="1"/>
  <c r="FS3" i="1" s="1"/>
  <c r="FR5" i="1"/>
  <c r="FR3" i="1" s="1"/>
  <c r="FQ5" i="1"/>
  <c r="FQ3" i="1" s="1"/>
  <c r="FP5" i="1"/>
  <c r="FP3" i="1" s="1"/>
  <c r="FO5" i="1"/>
  <c r="FO3" i="1" s="1"/>
  <c r="FN5" i="1"/>
  <c r="FM5" i="1"/>
  <c r="FI5" i="1"/>
  <c r="FI3" i="1" s="1"/>
  <c r="FH5" i="1"/>
  <c r="FH3" i="1" s="1"/>
  <c r="FG5" i="1"/>
  <c r="FG3" i="1" s="1"/>
  <c r="FF5" i="1"/>
  <c r="FF3" i="1" s="1"/>
  <c r="FE5" i="1"/>
  <c r="FE3" i="1" s="1"/>
  <c r="FD5" i="1"/>
  <c r="FD3" i="1" s="1"/>
  <c r="FC5" i="1"/>
  <c r="FC3" i="1" s="1"/>
  <c r="FB5" i="1"/>
  <c r="FB3" i="1" s="1"/>
  <c r="FA5" i="1"/>
  <c r="FA3" i="1" s="1"/>
  <c r="EZ5" i="1"/>
  <c r="EZ3" i="1" s="1"/>
  <c r="EY5" i="1"/>
  <c r="EY3" i="1" s="1"/>
  <c r="EX5" i="1"/>
  <c r="EX3" i="1" s="1"/>
  <c r="EW5" i="1"/>
  <c r="EW3" i="1" s="1"/>
  <c r="EV5" i="1"/>
  <c r="EV3" i="1" s="1"/>
  <c r="EU5" i="1"/>
  <c r="EU3" i="1" s="1"/>
  <c r="ET5" i="1"/>
  <c r="ET3" i="1" s="1"/>
  <c r="ES5" i="1"/>
  <c r="ES3" i="1" s="1"/>
  <c r="ER5" i="1"/>
  <c r="ER3" i="1" s="1"/>
  <c r="EQ5" i="1"/>
  <c r="EQ3" i="1" s="1"/>
  <c r="EP5" i="1"/>
  <c r="EP3" i="1" s="1"/>
  <c r="EO5" i="1"/>
  <c r="EO3" i="1" s="1"/>
  <c r="EN5" i="1"/>
  <c r="EN3" i="1" s="1"/>
  <c r="EM5" i="1"/>
  <c r="EM3" i="1" s="1"/>
  <c r="EL5" i="1"/>
  <c r="EL3" i="1" s="1"/>
  <c r="EK5" i="1"/>
  <c r="EK3" i="1" s="1"/>
  <c r="EJ5" i="1"/>
  <c r="EJ3" i="1" s="1"/>
  <c r="EI5" i="1"/>
  <c r="EI3" i="1" s="1"/>
  <c r="EH5" i="1"/>
  <c r="EH3" i="1" s="1"/>
  <c r="EG5" i="1"/>
  <c r="EF5" i="1"/>
  <c r="EB5" i="1"/>
  <c r="EA5" i="1"/>
  <c r="EA3" i="1" s="1"/>
  <c r="DZ5" i="1"/>
  <c r="DZ3" i="1" s="1"/>
  <c r="DY5" i="1"/>
  <c r="DY3" i="1" s="1"/>
  <c r="DX5" i="1"/>
  <c r="DX3" i="1" s="1"/>
  <c r="DW5" i="1"/>
  <c r="DW3" i="1" s="1"/>
  <c r="DV5" i="1"/>
  <c r="DV3" i="1" s="1"/>
  <c r="DU5" i="1"/>
  <c r="DU3" i="1" s="1"/>
  <c r="DT5" i="1"/>
  <c r="DT3" i="1" s="1"/>
  <c r="DS5" i="1"/>
  <c r="DS3" i="1" s="1"/>
  <c r="DR5" i="1"/>
  <c r="DR3" i="1" s="1"/>
  <c r="DQ5" i="1"/>
  <c r="DQ3" i="1" s="1"/>
  <c r="DP5" i="1"/>
  <c r="DP3" i="1" s="1"/>
  <c r="DO5" i="1"/>
  <c r="DO3" i="1" s="1"/>
  <c r="DN5" i="1"/>
  <c r="DN3" i="1" s="1"/>
  <c r="DM5" i="1"/>
  <c r="DM3" i="1" s="1"/>
  <c r="DL5" i="1"/>
  <c r="DL3" i="1" s="1"/>
  <c r="DK5" i="1"/>
  <c r="DK3" i="1" s="1"/>
  <c r="DJ5" i="1"/>
  <c r="DJ3" i="1" s="1"/>
  <c r="DI5" i="1"/>
  <c r="DI3" i="1" s="1"/>
  <c r="DH5" i="1"/>
  <c r="DH3" i="1" s="1"/>
  <c r="DG5" i="1"/>
  <c r="DG3" i="1" s="1"/>
  <c r="DF5" i="1"/>
  <c r="DF3" i="1" s="1"/>
  <c r="DE5" i="1"/>
  <c r="DE3" i="1" s="1"/>
  <c r="DD5" i="1"/>
  <c r="DD3" i="1" s="1"/>
  <c r="DC5" i="1"/>
  <c r="DC3" i="1" s="1"/>
  <c r="DB5" i="1"/>
  <c r="DB3" i="1" s="1"/>
  <c r="DA5" i="1"/>
  <c r="DA3" i="1" s="1"/>
  <c r="CZ5" i="1"/>
  <c r="CY5" i="1"/>
  <c r="CU5" i="1"/>
  <c r="CU3" i="1" s="1"/>
  <c r="CT5" i="1"/>
  <c r="CT3" i="1" s="1"/>
  <c r="CS5" i="1"/>
  <c r="CS3" i="1" s="1"/>
  <c r="CR5" i="1"/>
  <c r="CR3" i="1" s="1"/>
  <c r="CQ5" i="1"/>
  <c r="CQ3" i="1" s="1"/>
  <c r="CP5" i="1"/>
  <c r="CP3" i="1" s="1"/>
  <c r="CO5" i="1"/>
  <c r="CO3" i="1" s="1"/>
  <c r="CN5" i="1"/>
  <c r="CN3" i="1" s="1"/>
  <c r="CM5" i="1"/>
  <c r="CM3" i="1" s="1"/>
  <c r="CL5" i="1"/>
  <c r="CL3" i="1" s="1"/>
  <c r="CK5" i="1"/>
  <c r="CK3" i="1" s="1"/>
  <c r="CJ5" i="1"/>
  <c r="CJ3" i="1" s="1"/>
  <c r="CI5" i="1"/>
  <c r="CI3" i="1" s="1"/>
  <c r="CH5" i="1"/>
  <c r="CH3" i="1" s="1"/>
  <c r="CG5" i="1"/>
  <c r="CG3" i="1" s="1"/>
  <c r="CF5" i="1"/>
  <c r="CF3" i="1" s="1"/>
  <c r="CE5" i="1"/>
  <c r="CE3" i="1" s="1"/>
  <c r="CD5" i="1"/>
  <c r="CD3" i="1" s="1"/>
  <c r="CC5" i="1"/>
  <c r="CC3" i="1" s="1"/>
  <c r="CB5" i="1"/>
  <c r="CB3" i="1" s="1"/>
  <c r="CA5" i="1"/>
  <c r="CA3" i="1" s="1"/>
  <c r="BZ5" i="1"/>
  <c r="BZ3" i="1" s="1"/>
  <c r="BY5" i="1"/>
  <c r="BY3" i="1" s="1"/>
  <c r="BX5" i="1"/>
  <c r="BX3" i="1" s="1"/>
  <c r="BW5" i="1"/>
  <c r="BW3" i="1" s="1"/>
  <c r="BV5" i="1"/>
  <c r="BV3" i="1" s="1"/>
  <c r="BU5" i="1"/>
  <c r="BU3" i="1" s="1"/>
  <c r="BT5" i="1"/>
  <c r="BT3" i="1" s="1"/>
  <c r="BS5" i="1"/>
  <c r="BR5" i="1"/>
  <c r="BJ5" i="1"/>
  <c r="BJ3" i="1" s="1"/>
  <c r="BI5" i="1"/>
  <c r="BI3" i="1" s="1"/>
  <c r="BH5" i="1"/>
  <c r="BH3" i="1" s="1"/>
  <c r="BG5" i="1"/>
  <c r="BG3" i="1" s="1"/>
  <c r="BF5" i="1"/>
  <c r="BF3" i="1" s="1"/>
  <c r="BE5" i="1"/>
  <c r="BE3" i="1" s="1"/>
  <c r="BD5" i="1"/>
  <c r="BD3" i="1" s="1"/>
  <c r="BC5" i="1"/>
  <c r="BC3" i="1" s="1"/>
  <c r="BB5" i="1"/>
  <c r="BB3" i="1" s="1"/>
  <c r="BA5" i="1"/>
  <c r="BA3" i="1" s="1"/>
  <c r="AZ5" i="1"/>
  <c r="AZ3" i="1" s="1"/>
  <c r="AY5" i="1"/>
  <c r="AY3" i="1" s="1"/>
  <c r="AX5" i="1"/>
  <c r="AX3" i="1" s="1"/>
  <c r="AW5" i="1"/>
  <c r="AW3" i="1" s="1"/>
  <c r="AV5" i="1"/>
  <c r="AV3" i="1" s="1"/>
  <c r="AU5" i="1"/>
  <c r="AU3" i="1" s="1"/>
  <c r="AT5" i="1"/>
  <c r="AT3" i="1" s="1"/>
  <c r="AS5" i="1"/>
  <c r="AS3" i="1" s="1"/>
  <c r="AR5" i="1"/>
  <c r="AR3" i="1" s="1"/>
  <c r="AQ5" i="1"/>
  <c r="AQ3" i="1" s="1"/>
  <c r="AP5" i="1"/>
  <c r="AP3" i="1" s="1"/>
  <c r="AO5" i="1"/>
  <c r="AO3" i="1" s="1"/>
  <c r="AN5" i="1"/>
  <c r="AN3" i="1" s="1"/>
  <c r="AM5" i="1"/>
  <c r="AM3" i="1" s="1"/>
  <c r="AL5" i="1"/>
  <c r="AL3" i="1" s="1"/>
  <c r="AK5" i="1"/>
  <c r="AK3" i="1" s="1"/>
  <c r="AJ5" i="1"/>
  <c r="AJ3" i="1" s="1"/>
  <c r="AI5" i="1"/>
  <c r="AI3" i="1" s="1"/>
  <c r="AH5" i="1"/>
  <c r="AG5" i="1"/>
  <c r="GR5" i="1"/>
  <c r="GQ5" i="1"/>
  <c r="GQ3" i="1" s="1"/>
  <c r="FL5" i="1"/>
  <c r="FK5" i="1"/>
  <c r="FJ5" i="1"/>
  <c r="FJ3" i="1" s="1"/>
  <c r="EE5" i="1"/>
  <c r="ED5" i="1"/>
  <c r="EC5" i="1"/>
  <c r="EC3" i="1" s="1"/>
  <c r="CX5" i="1"/>
  <c r="CW5" i="1"/>
  <c r="CV5" i="1"/>
  <c r="CV3" i="1" s="1"/>
  <c r="BQ5" i="1"/>
  <c r="BL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H2" i="1"/>
  <c r="BK5" i="1" l="1"/>
  <c r="BK3" i="1" s="1"/>
  <c r="C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M2" i="7"/>
  <c r="CL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I2" i="7"/>
  <c r="BD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W2" i="12"/>
  <c r="X32" i="8" s="1"/>
  <c r="B2" i="12"/>
  <c r="C32" i="8" s="1"/>
  <c r="B2" i="11"/>
  <c r="C51" i="8" s="1"/>
  <c r="B2" i="13"/>
  <c r="C18" i="8" s="1"/>
  <c r="Y5" i="13"/>
  <c r="X5" i="13"/>
  <c r="V5" i="13"/>
  <c r="U5" i="13"/>
  <c r="S5" i="13"/>
  <c r="R5" i="13"/>
  <c r="Q5" i="13"/>
  <c r="P5" i="13"/>
  <c r="O5" i="13"/>
  <c r="M5" i="13"/>
  <c r="L5" i="13"/>
  <c r="K5" i="13"/>
  <c r="J5" i="13"/>
  <c r="I5" i="13"/>
  <c r="H5" i="13"/>
  <c r="G5" i="13"/>
  <c r="F5" i="13"/>
  <c r="E5" i="13"/>
  <c r="D5" i="13"/>
  <c r="C5" i="13"/>
  <c r="B5" i="13"/>
  <c r="A34" i="13"/>
  <c r="A5" i="13"/>
  <c r="Y4" i="13"/>
  <c r="Y38" i="13" s="1"/>
  <c r="X4" i="13"/>
  <c r="X38" i="13" s="1"/>
  <c r="V4" i="13"/>
  <c r="U4" i="13"/>
  <c r="U38" i="13" s="1"/>
  <c r="S4" i="13"/>
  <c r="S38" i="13" s="1"/>
  <c r="R4" i="13"/>
  <c r="Q4" i="13"/>
  <c r="Q38" i="13" s="1"/>
  <c r="P4" i="13"/>
  <c r="P38" i="13" s="1"/>
  <c r="O4" i="13"/>
  <c r="O38" i="13" s="1"/>
  <c r="M4" i="13"/>
  <c r="M38" i="13" s="1"/>
  <c r="L4" i="13"/>
  <c r="L38" i="13" s="1"/>
  <c r="K4" i="13"/>
  <c r="K38" i="13" s="1"/>
  <c r="J4" i="13"/>
  <c r="I4" i="13"/>
  <c r="I38" i="13" s="1"/>
  <c r="H4" i="13"/>
  <c r="H38" i="13" s="1"/>
  <c r="G4" i="13"/>
  <c r="G38" i="13" s="1"/>
  <c r="F4" i="13"/>
  <c r="E4" i="13"/>
  <c r="E38" i="13" s="1"/>
  <c r="D4" i="13"/>
  <c r="D38" i="13" s="1"/>
  <c r="C4" i="13"/>
  <c r="C38" i="13" s="1"/>
  <c r="B4" i="13"/>
  <c r="A4" i="13"/>
  <c r="Y3" i="13"/>
  <c r="X3" i="13"/>
  <c r="V3" i="13"/>
  <c r="U3" i="13"/>
  <c r="S3" i="13"/>
  <c r="R3" i="13"/>
  <c r="Q3" i="13"/>
  <c r="P3" i="13"/>
  <c r="O3" i="13"/>
  <c r="M3" i="13"/>
  <c r="L3" i="13"/>
  <c r="K3" i="13"/>
  <c r="J3" i="13"/>
  <c r="I3" i="13"/>
  <c r="H3" i="13"/>
  <c r="G3" i="13"/>
  <c r="F3" i="13"/>
  <c r="E3" i="13"/>
  <c r="D3" i="13"/>
  <c r="C3" i="13"/>
  <c r="B3" i="13"/>
  <c r="AB22" i="8"/>
  <c r="Y5" i="11"/>
  <c r="X5" i="11"/>
  <c r="V5" i="11"/>
  <c r="U5" i="11"/>
  <c r="S5" i="11"/>
  <c r="R5" i="11"/>
  <c r="Q5" i="11"/>
  <c r="P5" i="11"/>
  <c r="O5" i="11"/>
  <c r="M5" i="11"/>
  <c r="L5" i="11"/>
  <c r="K5" i="11"/>
  <c r="J5" i="11"/>
  <c r="I5" i="11"/>
  <c r="H5" i="11"/>
  <c r="G5" i="11"/>
  <c r="F5" i="11"/>
  <c r="A34" i="11"/>
  <c r="A5" i="11"/>
  <c r="Y4" i="11"/>
  <c r="Y38" i="11" s="1"/>
  <c r="X4" i="11"/>
  <c r="X38" i="11" s="1"/>
  <c r="V4" i="11"/>
  <c r="U4" i="11"/>
  <c r="U38" i="11" s="1"/>
  <c r="S4" i="11"/>
  <c r="S38" i="11" s="1"/>
  <c r="R4" i="11"/>
  <c r="Q4" i="11"/>
  <c r="Q38" i="11" s="1"/>
  <c r="P4" i="11"/>
  <c r="P38" i="11" s="1"/>
  <c r="O4" i="11"/>
  <c r="O38" i="11" s="1"/>
  <c r="M4" i="11"/>
  <c r="L4" i="11"/>
  <c r="L38" i="11" s="1"/>
  <c r="K4" i="11"/>
  <c r="J4" i="11"/>
  <c r="I4" i="11"/>
  <c r="I38" i="11" s="1"/>
  <c r="H4" i="11"/>
  <c r="H38" i="11" s="1"/>
  <c r="G4" i="11"/>
  <c r="F4" i="11"/>
  <c r="A4" i="11"/>
  <c r="Y3" i="11"/>
  <c r="X3" i="11"/>
  <c r="V3" i="11"/>
  <c r="U3" i="11"/>
  <c r="S3" i="11"/>
  <c r="R3" i="11"/>
  <c r="Q3" i="11"/>
  <c r="P3" i="11"/>
  <c r="O3" i="11"/>
  <c r="M3" i="11"/>
  <c r="L3" i="11"/>
  <c r="K3" i="11"/>
  <c r="J3" i="11"/>
  <c r="I3" i="11"/>
  <c r="H3" i="11"/>
  <c r="G3" i="11"/>
  <c r="F3" i="11"/>
  <c r="Y5" i="12"/>
  <c r="X5" i="12"/>
  <c r="V5" i="12"/>
  <c r="U5" i="12"/>
  <c r="S5" i="12"/>
  <c r="R5" i="12"/>
  <c r="Q5" i="12"/>
  <c r="P5" i="12"/>
  <c r="O5" i="12"/>
  <c r="M5" i="12"/>
  <c r="L5" i="12"/>
  <c r="K5" i="12"/>
  <c r="J5" i="12"/>
  <c r="I5" i="12"/>
  <c r="H5" i="12"/>
  <c r="G5" i="12"/>
  <c r="F5" i="12"/>
  <c r="E5" i="12"/>
  <c r="D5" i="12"/>
  <c r="C5" i="12"/>
  <c r="B5" i="12"/>
  <c r="A34" i="12"/>
  <c r="A5" i="12"/>
  <c r="Y4" i="12"/>
  <c r="Y38" i="12" s="1"/>
  <c r="X4" i="12"/>
  <c r="X38" i="12" s="1"/>
  <c r="V4" i="12"/>
  <c r="U4" i="12"/>
  <c r="S4" i="12"/>
  <c r="S38" i="12" s="1"/>
  <c r="R4" i="12"/>
  <c r="Q4" i="12"/>
  <c r="P4" i="12"/>
  <c r="P38" i="12" s="1"/>
  <c r="O4" i="12"/>
  <c r="O38" i="12" s="1"/>
  <c r="M4" i="12"/>
  <c r="L4" i="12"/>
  <c r="L38" i="12" s="1"/>
  <c r="K4" i="12"/>
  <c r="K38" i="12" s="1"/>
  <c r="J4" i="12"/>
  <c r="I4" i="12"/>
  <c r="H4" i="12"/>
  <c r="H38" i="12" s="1"/>
  <c r="G4" i="12"/>
  <c r="F4" i="12"/>
  <c r="E4" i="12"/>
  <c r="D4" i="12"/>
  <c r="D38" i="12" s="1"/>
  <c r="C4" i="12"/>
  <c r="C38" i="12" s="1"/>
  <c r="B4" i="12"/>
  <c r="A4" i="12"/>
  <c r="Y3" i="12"/>
  <c r="X3" i="12"/>
  <c r="V3" i="12"/>
  <c r="U3" i="12"/>
  <c r="S3" i="12"/>
  <c r="R3" i="12"/>
  <c r="Q3" i="12"/>
  <c r="P3" i="12"/>
  <c r="O3" i="12"/>
  <c r="M3" i="12"/>
  <c r="L3" i="12"/>
  <c r="K3" i="12"/>
  <c r="J3" i="12"/>
  <c r="I3" i="12"/>
  <c r="H3" i="12"/>
  <c r="G3" i="12"/>
  <c r="F3" i="12"/>
  <c r="E3" i="12"/>
  <c r="D3" i="12"/>
  <c r="C3" i="12"/>
  <c r="B3" i="12"/>
  <c r="AB35" i="8"/>
  <c r="Y36" i="11"/>
  <c r="X36" i="11"/>
  <c r="V36" i="11"/>
  <c r="U36" i="11"/>
  <c r="S36" i="11"/>
  <c r="R36" i="11"/>
  <c r="Q36" i="11"/>
  <c r="P36" i="11"/>
  <c r="O36" i="11"/>
  <c r="M36" i="11"/>
  <c r="L36" i="11"/>
  <c r="K36" i="11"/>
  <c r="J36" i="11"/>
  <c r="I36" i="11"/>
  <c r="H36" i="11"/>
  <c r="G36" i="11"/>
  <c r="F36" i="11"/>
  <c r="E36" i="11"/>
  <c r="D36" i="11"/>
  <c r="C36" i="11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Z2" i="11" s="1"/>
  <c r="B36" i="11"/>
  <c r="Y36" i="12"/>
  <c r="X36" i="12"/>
  <c r="V36" i="12"/>
  <c r="U36" i="12"/>
  <c r="S36" i="12"/>
  <c r="R36" i="12"/>
  <c r="Q36" i="12"/>
  <c r="P36" i="12"/>
  <c r="O36" i="12"/>
  <c r="M36" i="12"/>
  <c r="L36" i="12"/>
  <c r="K36" i="12"/>
  <c r="J36" i="12"/>
  <c r="I36" i="12"/>
  <c r="H36" i="12"/>
  <c r="G36" i="12"/>
  <c r="F36" i="12"/>
  <c r="E36" i="12"/>
  <c r="D36" i="12"/>
  <c r="C36" i="12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Z2" i="12" s="1"/>
  <c r="B36" i="12"/>
  <c r="Y36" i="13"/>
  <c r="X36" i="13"/>
  <c r="V36" i="13"/>
  <c r="U36" i="13"/>
  <c r="S36" i="13"/>
  <c r="R36" i="13"/>
  <c r="Q36" i="13"/>
  <c r="P36" i="13"/>
  <c r="O36" i="13"/>
  <c r="M36" i="13"/>
  <c r="L36" i="13"/>
  <c r="K36" i="13"/>
  <c r="J36" i="13"/>
  <c r="I36" i="13"/>
  <c r="H36" i="13"/>
  <c r="G36" i="13"/>
  <c r="F36" i="13"/>
  <c r="E36" i="13"/>
  <c r="D36" i="13"/>
  <c r="C36" i="13"/>
  <c r="A4" i="16"/>
  <c r="C2" i="13" s="1"/>
  <c r="D18" i="8" s="1"/>
  <c r="B36" i="13"/>
  <c r="I38" i="12" l="1"/>
  <c r="Q38" i="12"/>
  <c r="G2" i="12"/>
  <c r="H32" i="8" s="1"/>
  <c r="O2" i="12"/>
  <c r="P32" i="8" s="1"/>
  <c r="J38" i="12"/>
  <c r="R38" i="12"/>
  <c r="M38" i="11"/>
  <c r="H2" i="11"/>
  <c r="I51" i="8" s="1"/>
  <c r="B38" i="12"/>
  <c r="F38" i="12"/>
  <c r="P2" i="11"/>
  <c r="Q51" i="8" s="1"/>
  <c r="V38" i="12"/>
  <c r="A5" i="16"/>
  <c r="A6" i="16" s="1"/>
  <c r="A7" i="16" s="1"/>
  <c r="A8" i="16" s="1"/>
  <c r="A9" i="16" s="1"/>
  <c r="A10" i="16" s="1"/>
  <c r="G38" i="12"/>
  <c r="X2" i="11"/>
  <c r="Y51" i="8" s="1"/>
  <c r="I2" i="11"/>
  <c r="J51" i="8" s="1"/>
  <c r="Q2" i="11"/>
  <c r="R51" i="8" s="1"/>
  <c r="Y2" i="11"/>
  <c r="Z51" i="8" s="1"/>
  <c r="H2" i="12"/>
  <c r="I32" i="8" s="1"/>
  <c r="P2" i="12"/>
  <c r="Q32" i="8" s="1"/>
  <c r="X2" i="12"/>
  <c r="Y32" i="8" s="1"/>
  <c r="J2" i="11"/>
  <c r="K51" i="8" s="1"/>
  <c r="R2" i="11"/>
  <c r="S51" i="8" s="1"/>
  <c r="I2" i="12"/>
  <c r="J32" i="8" s="1"/>
  <c r="Q2" i="12"/>
  <c r="R32" i="8" s="1"/>
  <c r="Y2" i="12"/>
  <c r="Z32" i="8" s="1"/>
  <c r="K38" i="11"/>
  <c r="B38" i="13"/>
  <c r="J38" i="13"/>
  <c r="K21" i="8" s="1"/>
  <c r="R38" i="13"/>
  <c r="D2" i="13"/>
  <c r="E18" i="8" s="1"/>
  <c r="C2" i="11"/>
  <c r="D51" i="8" s="1"/>
  <c r="K2" i="11"/>
  <c r="L51" i="8" s="1"/>
  <c r="S2" i="11"/>
  <c r="T51" i="8" s="1"/>
  <c r="J2" i="12"/>
  <c r="K32" i="8" s="1"/>
  <c r="R2" i="12"/>
  <c r="S32" i="8" s="1"/>
  <c r="E38" i="12"/>
  <c r="M38" i="12"/>
  <c r="U38" i="12"/>
  <c r="E2" i="13"/>
  <c r="F18" i="8" s="1"/>
  <c r="D2" i="11"/>
  <c r="E51" i="8" s="1"/>
  <c r="L2" i="11"/>
  <c r="M51" i="8" s="1"/>
  <c r="T2" i="11"/>
  <c r="U51" i="8" s="1"/>
  <c r="C2" i="12"/>
  <c r="D32" i="8" s="1"/>
  <c r="K2" i="12"/>
  <c r="L32" i="8" s="1"/>
  <c r="S2" i="12"/>
  <c r="T32" i="8" s="1"/>
  <c r="F2" i="13"/>
  <c r="G18" i="8" s="1"/>
  <c r="E2" i="11"/>
  <c r="F51" i="8" s="1"/>
  <c r="M2" i="11"/>
  <c r="N51" i="8" s="1"/>
  <c r="U2" i="11"/>
  <c r="V51" i="8" s="1"/>
  <c r="D2" i="12"/>
  <c r="E32" i="8" s="1"/>
  <c r="L2" i="12"/>
  <c r="M32" i="8" s="1"/>
  <c r="T2" i="12"/>
  <c r="U32" i="8" s="1"/>
  <c r="G2" i="13"/>
  <c r="H18" i="8" s="1"/>
  <c r="F2" i="11"/>
  <c r="G51" i="8" s="1"/>
  <c r="N2" i="11"/>
  <c r="O51" i="8" s="1"/>
  <c r="V2" i="11"/>
  <c r="W51" i="8" s="1"/>
  <c r="E2" i="12"/>
  <c r="F32" i="8" s="1"/>
  <c r="M2" i="12"/>
  <c r="N32" i="8" s="1"/>
  <c r="U2" i="12"/>
  <c r="V32" i="8" s="1"/>
  <c r="G38" i="11"/>
  <c r="F38" i="13"/>
  <c r="G21" i="8" s="1"/>
  <c r="V38" i="13"/>
  <c r="W21" i="8" s="1"/>
  <c r="H2" i="13"/>
  <c r="I18" i="8" s="1"/>
  <c r="G2" i="11"/>
  <c r="H51" i="8" s="1"/>
  <c r="O2" i="11"/>
  <c r="P51" i="8" s="1"/>
  <c r="W2" i="11"/>
  <c r="X51" i="8" s="1"/>
  <c r="F2" i="12"/>
  <c r="G32" i="8" s="1"/>
  <c r="N2" i="12"/>
  <c r="O32" i="8" s="1"/>
  <c r="V2" i="12"/>
  <c r="W32" i="8" s="1"/>
  <c r="C35" i="8"/>
  <c r="D35" i="8"/>
  <c r="L35" i="8"/>
  <c r="T35" i="8"/>
  <c r="J22" i="8"/>
  <c r="R22" i="8"/>
  <c r="Z22" i="8"/>
  <c r="I21" i="8"/>
  <c r="Q21" i="8"/>
  <c r="Y21" i="8"/>
  <c r="K35" i="8"/>
  <c r="Q22" i="8"/>
  <c r="Y22" i="8"/>
  <c r="E35" i="8"/>
  <c r="M35" i="8"/>
  <c r="J38" i="11"/>
  <c r="R38" i="11"/>
  <c r="C22" i="8"/>
  <c r="K22" i="8"/>
  <c r="S22" i="8"/>
  <c r="J21" i="8"/>
  <c r="R21" i="8"/>
  <c r="Z21" i="8"/>
  <c r="F35" i="8"/>
  <c r="N35" i="8"/>
  <c r="V35" i="8"/>
  <c r="D22" i="8"/>
  <c r="L22" i="8"/>
  <c r="T22" i="8"/>
  <c r="C21" i="8"/>
  <c r="S21" i="8"/>
  <c r="E22" i="8"/>
  <c r="M22" i="8"/>
  <c r="D21" i="8"/>
  <c r="L21" i="8"/>
  <c r="T21" i="8"/>
  <c r="H35" i="8"/>
  <c r="P35" i="8"/>
  <c r="F22" i="8"/>
  <c r="N22" i="8"/>
  <c r="V22" i="8"/>
  <c r="E21" i="8"/>
  <c r="M21" i="8"/>
  <c r="H21" i="8"/>
  <c r="I35" i="8"/>
  <c r="Q35" i="8"/>
  <c r="Y35" i="8"/>
  <c r="F38" i="11"/>
  <c r="V38" i="11"/>
  <c r="G22" i="8"/>
  <c r="W22" i="8"/>
  <c r="F21" i="8"/>
  <c r="N21" i="8"/>
  <c r="V21" i="8"/>
  <c r="S35" i="8"/>
  <c r="I22" i="8"/>
  <c r="P21" i="8"/>
  <c r="G35" i="8"/>
  <c r="W35" i="8"/>
  <c r="J35" i="8"/>
  <c r="R35" i="8"/>
  <c r="Z35" i="8"/>
  <c r="H22" i="8"/>
  <c r="P22" i="8"/>
  <c r="A11" i="16" l="1"/>
  <c r="I2" i="13"/>
  <c r="J18" i="8" s="1"/>
  <c r="A12" i="16" l="1"/>
  <c r="J2" i="13"/>
  <c r="K18" i="8" s="1"/>
  <c r="ED4" i="1"/>
  <c r="FK4" i="1"/>
  <c r="GR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CX1" i="1" s="1"/>
  <c r="P4" i="1"/>
  <c r="BM5" i="1"/>
  <c r="AE5" i="1"/>
  <c r="BQ1" i="1"/>
  <c r="BR1" i="1" s="1"/>
  <c r="CD1" i="1"/>
  <c r="EE1" i="1"/>
  <c r="EF1" i="1" s="1"/>
  <c r="EK1" i="1"/>
  <c r="FB1" i="1" s="1"/>
  <c r="EL1" i="1"/>
  <c r="FC1" i="1" s="1"/>
  <c r="EO1" i="1"/>
  <c r="FF1" i="1" s="1"/>
  <c r="ER1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E4" i="1"/>
  <c r="EF4" i="1"/>
  <c r="EG4" i="1"/>
  <c r="EH4" i="1"/>
  <c r="EI4" i="1"/>
  <c r="EJ4" i="1"/>
  <c r="EK4" i="1"/>
  <c r="EL4" i="1"/>
  <c r="EM4" i="1"/>
  <c r="EN4" i="1"/>
  <c r="EO4" i="1"/>
  <c r="EP4" i="1"/>
  <c r="EQ4" i="1"/>
  <c r="ER4" i="1"/>
  <c r="ES4" i="1"/>
  <c r="ET4" i="1"/>
  <c r="EU4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A13" i="16" l="1"/>
  <c r="K2" i="13"/>
  <c r="L18" i="8" s="1"/>
  <c r="FL1" i="1"/>
  <c r="FH1" i="1"/>
  <c r="EU1" i="1"/>
  <c r="EJ1" i="1"/>
  <c r="FA1" i="1" s="1"/>
  <c r="ET1" i="1"/>
  <c r="EH1" i="1"/>
  <c r="EY1" i="1" s="1"/>
  <c r="ES1" i="1"/>
  <c r="EG1" i="1"/>
  <c r="EX1" i="1" s="1"/>
  <c r="EP1" i="1"/>
  <c r="DC1" i="1"/>
  <c r="DT1" i="1" s="1"/>
  <c r="DD1" i="1"/>
  <c r="DU1" i="1" s="1"/>
  <c r="DN1" i="1"/>
  <c r="CY1" i="1"/>
  <c r="DE1" i="1"/>
  <c r="DV1" i="1" s="1"/>
  <c r="DH1" i="1"/>
  <c r="DI1" i="1"/>
  <c r="DK1" i="1"/>
  <c r="CZ1" i="1"/>
  <c r="DQ1" i="1" s="1"/>
  <c r="DL1" i="1"/>
  <c r="DA1" i="1"/>
  <c r="DR1" i="1" s="1"/>
  <c r="DM1" i="1"/>
  <c r="CE1" i="1"/>
  <c r="BS1" i="1"/>
  <c r="CJ1" i="1" s="1"/>
  <c r="CB1" i="1"/>
  <c r="CA1" i="1"/>
  <c r="BX1" i="1"/>
  <c r="CO1" i="1" s="1"/>
  <c r="BW1" i="1"/>
  <c r="CN1" i="1" s="1"/>
  <c r="CG1" i="1"/>
  <c r="BV1" i="1"/>
  <c r="CM1" i="1" s="1"/>
  <c r="CF1" i="1"/>
  <c r="BT1" i="1"/>
  <c r="CK1" i="1" s="1"/>
  <c r="O5" i="1"/>
  <c r="AF5" i="1"/>
  <c r="EM1" i="1"/>
  <c r="FD1" i="1" s="1"/>
  <c r="EW1" i="1"/>
  <c r="DF1" i="1"/>
  <c r="DW1" i="1" s="1"/>
  <c r="DP1" i="1"/>
  <c r="BY1" i="1"/>
  <c r="CP1" i="1" s="1"/>
  <c r="CI1" i="1"/>
  <c r="FX1" i="1"/>
  <c r="FP1" i="1"/>
  <c r="GG1" i="1" s="1"/>
  <c r="FG1" i="1"/>
  <c r="EQ1" i="1"/>
  <c r="EI1" i="1"/>
  <c r="EZ1" i="1" s="1"/>
  <c r="DJ1" i="1"/>
  <c r="DB1" i="1"/>
  <c r="DS1" i="1" s="1"/>
  <c r="CS1" i="1"/>
  <c r="CC1" i="1"/>
  <c r="BU1" i="1"/>
  <c r="CL1" i="1" s="1"/>
  <c r="FU1" i="1"/>
  <c r="GL1" i="1" s="1"/>
  <c r="EV1" i="1"/>
  <c r="EN1" i="1"/>
  <c r="FE1" i="1" s="1"/>
  <c r="DO1" i="1"/>
  <c r="DG1" i="1"/>
  <c r="DX1" i="1" s="1"/>
  <c r="CH1" i="1"/>
  <c r="BZ1" i="1"/>
  <c r="CQ1" i="1" s="1"/>
  <c r="A14" i="16" l="1"/>
  <c r="L2" i="13"/>
  <c r="M18" i="8" s="1"/>
  <c r="FM1" i="1"/>
  <c r="FW1" i="1"/>
  <c r="FY1" i="1"/>
  <c r="FN1" i="1"/>
  <c r="GE1" i="1" s="1"/>
  <c r="FZ1" i="1"/>
  <c r="FO1" i="1"/>
  <c r="GF1" i="1" s="1"/>
  <c r="GA1" i="1"/>
  <c r="FQ1" i="1"/>
  <c r="GH1" i="1" s="1"/>
  <c r="GB1" i="1"/>
  <c r="FR1" i="1"/>
  <c r="GI1" i="1" s="1"/>
  <c r="GC1" i="1"/>
  <c r="FV1" i="1"/>
  <c r="FS1" i="1"/>
  <c r="GJ1" i="1" s="1"/>
  <c r="FI1" i="1"/>
  <c r="FJ1" i="1"/>
  <c r="EB1" i="1"/>
  <c r="EC1" i="1"/>
  <c r="DZ1" i="1"/>
  <c r="DY1" i="1"/>
  <c r="EA1" i="1"/>
  <c r="CR1" i="1"/>
  <c r="CT1" i="1"/>
  <c r="CU1" i="1"/>
  <c r="CV1" i="1"/>
  <c r="A15" i="16" l="1"/>
  <c r="M2" i="13"/>
  <c r="N18" i="8" s="1"/>
  <c r="FT1" i="1"/>
  <c r="GK1" i="1" s="1"/>
  <c r="GD1" i="1"/>
  <c r="GM1" i="1"/>
  <c r="GO1" i="1"/>
  <c r="GN1" i="1"/>
  <c r="GQ1" i="1"/>
  <c r="GP1" i="1"/>
  <c r="A16" i="16" l="1"/>
  <c r="N2" i="13"/>
  <c r="O18" i="8" s="1"/>
  <c r="V1" i="1"/>
  <c r="W1" i="1"/>
  <c r="U1" i="1"/>
  <c r="A17" i="16" l="1"/>
  <c r="O2" i="13"/>
  <c r="P18" i="8" s="1"/>
  <c r="X1" i="1"/>
  <c r="Y1" i="1"/>
  <c r="A18" i="16" l="1"/>
  <c r="P2" i="13"/>
  <c r="Q18" i="8" s="1"/>
  <c r="R1" i="1"/>
  <c r="T1" i="1"/>
  <c r="S1" i="1"/>
  <c r="Q1" i="1"/>
  <c r="A19" i="16" l="1"/>
  <c r="Q2" i="13"/>
  <c r="R18" i="8" s="1"/>
  <c r="P1" i="1"/>
  <c r="A20" i="16" l="1"/>
  <c r="R2" i="13"/>
  <c r="S18" i="8" s="1"/>
  <c r="A5" i="3"/>
  <c r="A5" i="4" s="1"/>
  <c r="A4" i="3"/>
  <c r="A4" i="4" s="1"/>
  <c r="AA2" i="7"/>
  <c r="Z2" i="4"/>
  <c r="Z2" i="3"/>
  <c r="A27" i="2"/>
  <c r="B3" i="8"/>
  <c r="B2" i="6"/>
  <c r="C6" i="8" s="1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D2" i="7"/>
  <c r="E2" i="7"/>
  <c r="A21" i="16" l="1"/>
  <c r="S2" i="13"/>
  <c r="T18" i="8" s="1"/>
  <c r="E2" i="4"/>
  <c r="E2" i="3"/>
  <c r="A7" i="2"/>
  <c r="F2" i="7"/>
  <c r="C2" i="4"/>
  <c r="C2" i="3"/>
  <c r="C2" i="6"/>
  <c r="D6" i="8" s="1"/>
  <c r="A5" i="5"/>
  <c r="A22" i="16" l="1"/>
  <c r="T2" i="13"/>
  <c r="U18" i="8" s="1"/>
  <c r="D2" i="6"/>
  <c r="E6" i="8" s="1"/>
  <c r="A6" i="5"/>
  <c r="F2" i="4"/>
  <c r="F2" i="3"/>
  <c r="A8" i="2"/>
  <c r="G2" i="7"/>
  <c r="A23" i="16" l="1"/>
  <c r="U2" i="13"/>
  <c r="V18" i="8" s="1"/>
  <c r="G2" i="4"/>
  <c r="G2" i="3"/>
  <c r="A9" i="2"/>
  <c r="H2" i="7"/>
  <c r="E2" i="6"/>
  <c r="F6" i="8" s="1"/>
  <c r="A7" i="5"/>
  <c r="A24" i="16" l="1"/>
  <c r="V2" i="13"/>
  <c r="W18" i="8" s="1"/>
  <c r="F2" i="6"/>
  <c r="G6" i="8" s="1"/>
  <c r="A8" i="5"/>
  <c r="H2" i="4"/>
  <c r="H2" i="3"/>
  <c r="A10" i="2"/>
  <c r="I2" i="7"/>
  <c r="A25" i="16" l="1"/>
  <c r="W2" i="13"/>
  <c r="X18" i="8" s="1"/>
  <c r="I2" i="4"/>
  <c r="I2" i="3"/>
  <c r="A11" i="2"/>
  <c r="J2" i="7"/>
  <c r="G2" i="6"/>
  <c r="H6" i="8" s="1"/>
  <c r="A9" i="5"/>
  <c r="A26" i="16" l="1"/>
  <c r="X2" i="13"/>
  <c r="Y18" i="8" s="1"/>
  <c r="J2" i="4"/>
  <c r="J2" i="3"/>
  <c r="A12" i="2"/>
  <c r="K2" i="7"/>
  <c r="A10" i="5"/>
  <c r="H2" i="6"/>
  <c r="I6" i="8" s="1"/>
  <c r="A27" i="16" l="1"/>
  <c r="Z2" i="13" s="1"/>
  <c r="Y2" i="13"/>
  <c r="Z18" i="8" s="1"/>
  <c r="I2" i="6"/>
  <c r="J6" i="8" s="1"/>
  <c r="A11" i="5"/>
  <c r="K2" i="4"/>
  <c r="K2" i="3"/>
  <c r="A13" i="2"/>
  <c r="L2" i="7"/>
  <c r="L2" i="4" l="1"/>
  <c r="L2" i="3"/>
  <c r="A14" i="2"/>
  <c r="M2" i="7"/>
  <c r="J2" i="6"/>
  <c r="K6" i="8" s="1"/>
  <c r="A12" i="5"/>
  <c r="K2" i="6" l="1"/>
  <c r="L6" i="8" s="1"/>
  <c r="A13" i="5"/>
  <c r="M2" i="4"/>
  <c r="M2" i="3"/>
  <c r="A15" i="2"/>
  <c r="N2" i="7"/>
  <c r="A5" i="6"/>
  <c r="A4" i="6"/>
  <c r="N2" i="4" l="1"/>
  <c r="N2" i="3"/>
  <c r="O2" i="7"/>
  <c r="A16" i="2"/>
  <c r="L2" i="6"/>
  <c r="M6" i="8" s="1"/>
  <c r="A14" i="5"/>
  <c r="M2" i="6" l="1"/>
  <c r="N6" i="8" s="1"/>
  <c r="A15" i="5"/>
  <c r="O2" i="4"/>
  <c r="O2" i="3"/>
  <c r="P2" i="7"/>
  <c r="A17" i="2"/>
  <c r="P2" i="4" l="1"/>
  <c r="P2" i="3"/>
  <c r="Q2" i="7"/>
  <c r="A18" i="2"/>
  <c r="N2" i="6"/>
  <c r="O6" i="8" s="1"/>
  <c r="A16" i="5"/>
  <c r="O2" i="6" l="1"/>
  <c r="P6" i="8" s="1"/>
  <c r="A17" i="5"/>
  <c r="Q2" i="4"/>
  <c r="Q2" i="3"/>
  <c r="A19" i="2"/>
  <c r="R2" i="7"/>
  <c r="R2" i="4" l="1"/>
  <c r="R2" i="3"/>
  <c r="A20" i="2"/>
  <c r="S2" i="7"/>
  <c r="P2" i="6"/>
  <c r="Q6" i="8" s="1"/>
  <c r="A18" i="5"/>
  <c r="Q2" i="6" l="1"/>
  <c r="R6" i="8" s="1"/>
  <c r="A19" i="5"/>
  <c r="S2" i="4"/>
  <c r="S2" i="3"/>
  <c r="A21" i="2"/>
  <c r="T2" i="7"/>
  <c r="R2" i="6" l="1"/>
  <c r="S6" i="8" s="1"/>
  <c r="A20" i="5"/>
  <c r="T2" i="4"/>
  <c r="T2" i="3"/>
  <c r="U2" i="7"/>
  <c r="A22" i="2"/>
  <c r="U2" i="4" l="1"/>
  <c r="U2" i="3"/>
  <c r="A23" i="2"/>
  <c r="V2" i="7"/>
  <c r="S2" i="6"/>
  <c r="T6" i="8" s="1"/>
  <c r="A21" i="5"/>
  <c r="T2" i="6" l="1"/>
  <c r="U6" i="8" s="1"/>
  <c r="A22" i="5"/>
  <c r="V2" i="4"/>
  <c r="V2" i="3"/>
  <c r="A24" i="2"/>
  <c r="W2" i="7"/>
  <c r="W2" i="4" l="1"/>
  <c r="W2" i="3"/>
  <c r="A25" i="2"/>
  <c r="X2" i="7"/>
  <c r="U2" i="6"/>
  <c r="V6" i="8" s="1"/>
  <c r="A23" i="5"/>
  <c r="V2" i="6" l="1"/>
  <c r="W6" i="8" s="1"/>
  <c r="A24" i="5"/>
  <c r="X2" i="4"/>
  <c r="X2" i="3"/>
  <c r="Y2" i="7"/>
  <c r="A26" i="2"/>
  <c r="W2" i="6" l="1"/>
  <c r="X6" i="8" s="1"/>
  <c r="A25" i="5"/>
  <c r="Y2" i="4"/>
  <c r="Y2" i="3"/>
  <c r="Z2" i="7"/>
  <c r="A26" i="5" l="1"/>
  <c r="X2" i="6"/>
  <c r="Y6" i="8" s="1"/>
  <c r="Y2" i="6" l="1"/>
  <c r="Z6" i="8" s="1"/>
  <c r="A27" i="5"/>
  <c r="Z2" i="6" s="1"/>
  <c r="Y5" i="3"/>
  <c r="Y4" i="3"/>
  <c r="X5" i="6" l="1"/>
  <c r="V4" i="3"/>
  <c r="X5" i="3"/>
  <c r="X4" i="3"/>
  <c r="V5" i="3"/>
  <c r="Y5" i="6"/>
  <c r="Y5" i="4" s="1"/>
  <c r="Y4" i="6"/>
  <c r="Y38" i="6" s="1"/>
  <c r="J4" i="3"/>
  <c r="J5" i="3"/>
  <c r="J3" i="6"/>
  <c r="Q3" i="3"/>
  <c r="O5" i="3"/>
  <c r="O3" i="6"/>
  <c r="I3" i="3"/>
  <c r="I36" i="3"/>
  <c r="G3" i="6"/>
  <c r="Q4" i="3"/>
  <c r="I4" i="3"/>
  <c r="F3" i="3"/>
  <c r="F36" i="3"/>
  <c r="Y4" i="4" l="1"/>
  <c r="X5" i="4"/>
  <c r="X4" i="6"/>
  <c r="X38" i="6" s="1"/>
  <c r="Y3" i="6"/>
  <c r="H4" i="6"/>
  <c r="G5" i="3"/>
  <c r="H5" i="6"/>
  <c r="O3" i="3"/>
  <c r="O3" i="4" s="1"/>
  <c r="G4" i="3"/>
  <c r="O4" i="3"/>
  <c r="K36" i="6"/>
  <c r="H4" i="3"/>
  <c r="O36" i="6"/>
  <c r="P36" i="6"/>
  <c r="I3" i="6"/>
  <c r="K5" i="3"/>
  <c r="S5" i="3"/>
  <c r="G5" i="6"/>
  <c r="L4" i="6"/>
  <c r="O5" i="6"/>
  <c r="O5" i="4" s="1"/>
  <c r="L36" i="6"/>
  <c r="H5" i="3"/>
  <c r="I36" i="6"/>
  <c r="Q36" i="6"/>
  <c r="J36" i="6"/>
  <c r="S36" i="6"/>
  <c r="L4" i="3"/>
  <c r="L3" i="3"/>
  <c r="K5" i="6"/>
  <c r="M4" i="3"/>
  <c r="F3" i="6"/>
  <c r="I4" i="6"/>
  <c r="L5" i="6"/>
  <c r="L3" i="6"/>
  <c r="F36" i="6"/>
  <c r="G36" i="6"/>
  <c r="I5" i="3"/>
  <c r="Q5" i="3"/>
  <c r="U36" i="6"/>
  <c r="I5" i="6"/>
  <c r="K3" i="6"/>
  <c r="F4" i="3"/>
  <c r="K3" i="3"/>
  <c r="L5" i="3"/>
  <c r="M5" i="3"/>
  <c r="F5" i="6"/>
  <c r="H3" i="6"/>
  <c r="F4" i="6"/>
  <c r="M4" i="6"/>
  <c r="G3" i="3"/>
  <c r="K4" i="6"/>
  <c r="K38" i="6" s="1"/>
  <c r="H36" i="6"/>
  <c r="F5" i="3"/>
  <c r="H3" i="3"/>
  <c r="K4" i="3"/>
  <c r="S4" i="3"/>
  <c r="R36" i="6"/>
  <c r="H5" i="4" l="1"/>
  <c r="F38" i="6"/>
  <c r="F3" i="4"/>
  <c r="I38" i="6"/>
  <c r="L38" i="6"/>
  <c r="H38" i="6"/>
  <c r="I4" i="4"/>
  <c r="X4" i="4"/>
  <c r="F5" i="4"/>
  <c r="L5" i="4"/>
  <c r="L4" i="4"/>
  <c r="H4" i="4"/>
  <c r="G5" i="4"/>
  <c r="G3" i="4"/>
  <c r="K4" i="4"/>
  <c r="K3" i="4"/>
  <c r="I5" i="4"/>
  <c r="M4" i="4"/>
  <c r="L3" i="4"/>
  <c r="H3" i="4"/>
  <c r="K5" i="4"/>
  <c r="I3" i="4"/>
  <c r="F4" i="4"/>
  <c r="X3" i="3"/>
  <c r="X3" i="6"/>
  <c r="X36" i="3"/>
  <c r="M3" i="6"/>
  <c r="J3" i="3"/>
  <c r="J3" i="4" s="1"/>
  <c r="L36" i="3"/>
  <c r="M5" i="6"/>
  <c r="M5" i="4" s="1"/>
  <c r="G4" i="6"/>
  <c r="J5" i="6"/>
  <c r="J5" i="4" s="1"/>
  <c r="V36" i="6"/>
  <c r="J4" i="6"/>
  <c r="Y36" i="3"/>
  <c r="Y3" i="3"/>
  <c r="O4" i="6"/>
  <c r="G36" i="3"/>
  <c r="S3" i="3"/>
  <c r="S36" i="3"/>
  <c r="J36" i="3"/>
  <c r="Q36" i="3"/>
  <c r="H36" i="3"/>
  <c r="M36" i="3"/>
  <c r="K36" i="3"/>
  <c r="M38" i="6" l="1"/>
  <c r="G38" i="6"/>
  <c r="O38" i="6"/>
  <c r="J38" i="6"/>
  <c r="X3" i="4"/>
  <c r="G4" i="4"/>
  <c r="J4" i="4"/>
  <c r="Y3" i="4"/>
  <c r="O4" i="4"/>
  <c r="X36" i="6"/>
  <c r="M36" i="6"/>
  <c r="M3" i="3"/>
  <c r="Y36" i="6"/>
  <c r="V36" i="3"/>
  <c r="O36" i="3"/>
  <c r="M3" i="4" l="1"/>
  <c r="V3" i="3"/>
  <c r="B3" i="3" l="1"/>
  <c r="B4" i="3"/>
  <c r="B5" i="3"/>
  <c r="B3" i="6"/>
  <c r="B5" i="6"/>
  <c r="B3" i="4" l="1"/>
  <c r="B5" i="4"/>
  <c r="D3" i="6"/>
  <c r="B36" i="3"/>
  <c r="E5" i="6"/>
  <c r="C5" i="3"/>
  <c r="C36" i="3"/>
  <c r="D4" i="6"/>
  <c r="D36" i="6"/>
  <c r="E3" i="6"/>
  <c r="E3" i="3"/>
  <c r="C36" i="6"/>
  <c r="D4" i="3"/>
  <c r="D3" i="3"/>
  <c r="C5" i="6"/>
  <c r="E4" i="3"/>
  <c r="D5" i="6"/>
  <c r="B36" i="6"/>
  <c r="C3" i="6"/>
  <c r="C3" i="3"/>
  <c r="D5" i="3"/>
  <c r="E5" i="3"/>
  <c r="E36" i="3"/>
  <c r="D36" i="3"/>
  <c r="E4" i="6"/>
  <c r="E36" i="6"/>
  <c r="C4" i="6"/>
  <c r="C4" i="3"/>
  <c r="E38" i="6" l="1"/>
  <c r="C38" i="6"/>
  <c r="D38" i="6"/>
  <c r="D5" i="4"/>
  <c r="E5" i="4"/>
  <c r="C3" i="4"/>
  <c r="D4" i="4"/>
  <c r="C5" i="4"/>
  <c r="C4" i="4"/>
  <c r="D3" i="4"/>
  <c r="E4" i="4"/>
  <c r="E3" i="4"/>
  <c r="B4" i="6"/>
  <c r="B38" i="6" l="1"/>
  <c r="B4" i="4"/>
  <c r="Z5" i="12" l="1"/>
  <c r="Z5" i="13"/>
  <c r="Z5" i="3" l="1"/>
  <c r="Z5" i="11"/>
  <c r="Z4" i="13"/>
  <c r="Z38" i="13" s="1"/>
  <c r="Z5" i="6"/>
  <c r="Z5" i="4" l="1"/>
  <c r="Z4" i="11" l="1"/>
  <c r="Z38" i="11" s="1"/>
  <c r="Z3" i="11" l="1"/>
  <c r="Z4" i="12"/>
  <c r="Z38" i="12" s="1"/>
  <c r="Z3" i="13"/>
  <c r="Z3" i="12"/>
  <c r="Z3" i="3" l="1"/>
  <c r="Z36" i="3"/>
  <c r="Z4" i="3"/>
  <c r="Z4" i="6"/>
  <c r="Z38" i="6" s="1"/>
  <c r="Z3" i="6"/>
  <c r="Z4" i="4" l="1"/>
  <c r="Z3" i="4"/>
  <c r="Z36" i="12"/>
  <c r="Z36" i="13"/>
  <c r="Z36" i="11"/>
  <c r="Z36" i="6"/>
  <c r="Z27" i="5" l="1"/>
  <c r="Z26" i="6" s="1"/>
  <c r="AA27" i="2"/>
  <c r="Z27" i="3" s="1"/>
  <c r="G27" i="2"/>
  <c r="Z7" i="3" s="1"/>
  <c r="I27" i="16"/>
  <c r="Z9" i="13" s="1"/>
  <c r="F27" i="15"/>
  <c r="Z6" i="12" s="1"/>
  <c r="R27" i="5"/>
  <c r="Z18" i="6" s="1"/>
  <c r="J27" i="5"/>
  <c r="Z10" i="6" s="1"/>
  <c r="K27" i="2"/>
  <c r="Z11" i="3" s="1"/>
  <c r="R27" i="2"/>
  <c r="Z18" i="3" s="1"/>
  <c r="Z18" i="4" s="1"/>
  <c r="X27" i="2"/>
  <c r="Z24" i="3" s="1"/>
  <c r="AD27" i="2"/>
  <c r="Z30" i="3" s="1"/>
  <c r="J27" i="2"/>
  <c r="Z10" i="3" s="1"/>
  <c r="Z10" i="4" s="1"/>
  <c r="L27" i="2"/>
  <c r="Z12" i="3" s="1"/>
  <c r="V27" i="2"/>
  <c r="Z22" i="3" s="1"/>
  <c r="AC27" i="2"/>
  <c r="Z29" i="3" s="1"/>
  <c r="Q27" i="2"/>
  <c r="Z17" i="3" s="1"/>
  <c r="H27" i="2"/>
  <c r="Z8" i="3" s="1"/>
  <c r="Z27" i="2"/>
  <c r="Z26" i="3" s="1"/>
  <c r="AF27" i="2"/>
  <c r="Z32" i="3" s="1"/>
  <c r="U27" i="2"/>
  <c r="Z21" i="3" s="1"/>
  <c r="I27" i="2"/>
  <c r="Z9" i="3" s="1"/>
  <c r="F27" i="2"/>
  <c r="Z6" i="3" s="1"/>
  <c r="AG27" i="16"/>
  <c r="Z33" i="13" s="1"/>
  <c r="AD27" i="15"/>
  <c r="Z30" i="12" s="1"/>
  <c r="T27" i="2"/>
  <c r="Z20" i="3" s="1"/>
  <c r="S27" i="2"/>
  <c r="Z19" i="3" s="1"/>
  <c r="W27" i="2"/>
  <c r="Z23" i="3" s="1"/>
  <c r="V27" i="15"/>
  <c r="Z22" i="12" s="1"/>
  <c r="AB27" i="2"/>
  <c r="Z28" i="3" s="1"/>
  <c r="Q27" i="16"/>
  <c r="Z17" i="13" s="1"/>
  <c r="N27" i="15"/>
  <c r="Z14" i="12" s="1"/>
  <c r="I27" i="5"/>
  <c r="Z9" i="6" s="1"/>
  <c r="AC27" i="14"/>
  <c r="Z29" i="11" s="1"/>
  <c r="M27" i="15"/>
  <c r="Z13" i="12" s="1"/>
  <c r="AA27" i="14"/>
  <c r="Z27" i="11" s="1"/>
  <c r="AC27" i="16"/>
  <c r="Z29" i="13" s="1"/>
  <c r="Z27" i="14"/>
  <c r="Z26" i="11" s="1"/>
  <c r="AB27" i="16"/>
  <c r="Z28" i="13" s="1"/>
  <c r="AA27" i="16"/>
  <c r="Z27" i="13" s="1"/>
  <c r="X27" i="14"/>
  <c r="Z24" i="11" s="1"/>
  <c r="Z27" i="16"/>
  <c r="Z26" i="13" s="1"/>
  <c r="AD27" i="14"/>
  <c r="Z30" i="11" s="1"/>
  <c r="M27" i="14"/>
  <c r="Z13" i="11" s="1"/>
  <c r="S27" i="14"/>
  <c r="Z19" i="11" s="1"/>
  <c r="U27" i="16"/>
  <c r="Z21" i="13" s="1"/>
  <c r="R27" i="14"/>
  <c r="Z18" i="11" s="1"/>
  <c r="T27" i="16"/>
  <c r="Z20" i="13" s="1"/>
  <c r="Q27" i="14"/>
  <c r="Z17" i="11" s="1"/>
  <c r="S27" i="16"/>
  <c r="Z19" i="13" s="1"/>
  <c r="P27" i="14"/>
  <c r="Z16" i="11" s="1"/>
  <c r="R27" i="16"/>
  <c r="Z18" i="13" s="1"/>
  <c r="V27" i="14"/>
  <c r="Z22" i="11" s="1"/>
  <c r="AB27" i="14"/>
  <c r="Z28" i="11" s="1"/>
  <c r="AD27" i="16"/>
  <c r="Z30" i="13" s="1"/>
  <c r="K27" i="14"/>
  <c r="Z11" i="11" s="1"/>
  <c r="J27" i="14"/>
  <c r="Z10" i="11" s="1"/>
  <c r="L27" i="16"/>
  <c r="Z12" i="13" s="1"/>
  <c r="I27" i="14"/>
  <c r="Z9" i="11" s="1"/>
  <c r="K27" i="16"/>
  <c r="Z11" i="13" s="1"/>
  <c r="H27" i="14"/>
  <c r="Z8" i="11" s="1"/>
  <c r="J27" i="16"/>
  <c r="Z10" i="13" s="1"/>
  <c r="N27" i="14"/>
  <c r="Z14" i="11" s="1"/>
  <c r="T27" i="14"/>
  <c r="Z20" i="11" s="1"/>
  <c r="V27" i="16"/>
  <c r="Z22" i="13" s="1"/>
  <c r="O27" i="14"/>
  <c r="Z15" i="11" s="1"/>
  <c r="F27" i="14"/>
  <c r="Z6" i="11" s="1"/>
  <c r="L27" i="14"/>
  <c r="Z12" i="11" s="1"/>
  <c r="AB27" i="15"/>
  <c r="Z28" i="12" s="1"/>
  <c r="AD27" i="5"/>
  <c r="Z30" i="6" s="1"/>
  <c r="AA27" i="15"/>
  <c r="Z27" i="12" s="1"/>
  <c r="AC27" i="5"/>
  <c r="Z29" i="6" s="1"/>
  <c r="AB27" i="5"/>
  <c r="Z28" i="6" s="1"/>
  <c r="Y27" i="15"/>
  <c r="Z25" i="12" s="1"/>
  <c r="AA27" i="5"/>
  <c r="Z27" i="6" s="1"/>
  <c r="G27" i="14"/>
  <c r="Z7" i="11" s="1"/>
  <c r="AG27" i="5"/>
  <c r="Z33" i="6" s="1"/>
  <c r="AA7" i="7" s="1"/>
  <c r="U27" i="14"/>
  <c r="Z21" i="11" s="1"/>
  <c r="F27" i="16"/>
  <c r="Z6" i="13" s="1"/>
  <c r="T27" i="15"/>
  <c r="Z20" i="12" s="1"/>
  <c r="V27" i="5"/>
  <c r="Z22" i="6" s="1"/>
  <c r="AA5" i="7" s="1"/>
  <c r="S27" i="15"/>
  <c r="Z19" i="12" s="1"/>
  <c r="U27" i="5"/>
  <c r="Z21" i="6" s="1"/>
  <c r="T27" i="5"/>
  <c r="Z20" i="6" s="1"/>
  <c r="Q27" i="15"/>
  <c r="Z17" i="12" s="1"/>
  <c r="S27" i="5"/>
  <c r="Z19" i="6" s="1"/>
  <c r="AC27" i="15"/>
  <c r="Z29" i="12" s="1"/>
  <c r="L27" i="15"/>
  <c r="Z12" i="12" s="1"/>
  <c r="N27" i="5"/>
  <c r="Z14" i="6" s="1"/>
  <c r="K27" i="15"/>
  <c r="Z11" i="12" s="1"/>
  <c r="J27" i="15"/>
  <c r="Z10" i="12" s="1"/>
  <c r="L27" i="5"/>
  <c r="Z12" i="6" s="1"/>
  <c r="I27" i="15"/>
  <c r="Z9" i="12" s="1"/>
  <c r="K27" i="5"/>
  <c r="Z11" i="6" s="1"/>
  <c r="AA4" i="7" s="1"/>
  <c r="Q27" i="5"/>
  <c r="Z17" i="6" s="1"/>
  <c r="AA3" i="7" s="1"/>
  <c r="U27" i="15"/>
  <c r="Z21" i="12" s="1"/>
  <c r="F27" i="5"/>
  <c r="Z6" i="6" s="1"/>
  <c r="Z6" i="4" s="1"/>
  <c r="W27" i="14"/>
  <c r="Z23" i="11" s="1"/>
  <c r="AG27" i="14"/>
  <c r="Z33" i="11" s="1"/>
  <c r="AF27" i="14"/>
  <c r="Z32" i="11" s="1"/>
  <c r="Z30" i="4" l="1"/>
  <c r="AA6" i="7"/>
  <c r="Z19" i="4"/>
  <c r="Z27" i="4"/>
  <c r="Z20" i="4"/>
  <c r="Z17" i="4"/>
  <c r="Z11" i="4"/>
  <c r="Z22" i="4"/>
  <c r="Z28" i="4"/>
  <c r="Z9" i="4"/>
  <c r="Z12" i="4"/>
  <c r="Z26" i="4"/>
  <c r="Z21" i="4"/>
  <c r="Z29" i="4"/>
  <c r="M27" i="5"/>
  <c r="Z13" i="6" s="1"/>
  <c r="W27" i="5"/>
  <c r="Z23" i="6" s="1"/>
  <c r="Z23" i="4" s="1"/>
  <c r="AF27" i="5"/>
  <c r="Z32" i="6" s="1"/>
  <c r="Z32" i="4" s="1"/>
  <c r="P27" i="16"/>
  <c r="Z16" i="13" s="1"/>
  <c r="P27" i="15"/>
  <c r="Z16" i="12" s="1"/>
  <c r="AF27" i="16"/>
  <c r="Z32" i="13" s="1"/>
  <c r="X27" i="15"/>
  <c r="Z24" i="12" s="1"/>
  <c r="AF27" i="15"/>
  <c r="Z32" i="12" s="1"/>
  <c r="O27" i="5"/>
  <c r="Z15" i="6" s="1"/>
  <c r="G27" i="5"/>
  <c r="Z7" i="6" s="1"/>
  <c r="Z7" i="4" s="1"/>
  <c r="Z27" i="15"/>
  <c r="Z26" i="12" s="1"/>
  <c r="X27" i="16"/>
  <c r="Z24" i="13" s="1"/>
  <c r="W27" i="16"/>
  <c r="Z23" i="13" s="1"/>
  <c r="X27" i="5"/>
  <c r="Z24" i="6" s="1"/>
  <c r="Z24" i="4" s="1"/>
  <c r="P27" i="5"/>
  <c r="Z16" i="6" s="1"/>
  <c r="G27" i="16"/>
  <c r="Z7" i="13" s="1"/>
  <c r="H27" i="15"/>
  <c r="Z8" i="12" s="1"/>
  <c r="H27" i="5"/>
  <c r="Z8" i="6" s="1"/>
  <c r="Z8" i="4" s="1"/>
  <c r="W27" i="15"/>
  <c r="Z23" i="12" s="1"/>
  <c r="R27" i="15"/>
  <c r="Z18" i="12" s="1"/>
  <c r="H27" i="16"/>
  <c r="Z8" i="13" s="1"/>
  <c r="G27" i="15"/>
  <c r="Z7" i="12" s="1"/>
  <c r="AE27" i="5" l="1"/>
  <c r="Z31" i="6" s="1"/>
  <c r="Y27" i="5"/>
  <c r="Z25" i="6" s="1"/>
  <c r="AH27" i="5"/>
  <c r="Z34" i="6" s="1"/>
  <c r="Z1" i="6" s="1"/>
  <c r="AA1" i="7" s="1"/>
  <c r="AA8" i="7" s="1"/>
  <c r="P27" i="2" l="1"/>
  <c r="Z16" i="3" s="1"/>
  <c r="Z16" i="4" s="1"/>
  <c r="Y27" i="2" l="1"/>
  <c r="Z25" i="3" s="1"/>
  <c r="Z25" i="4" s="1"/>
  <c r="Y27" i="16"/>
  <c r="Z25" i="13" s="1"/>
  <c r="Y27" i="14"/>
  <c r="Z25" i="11" s="1"/>
  <c r="M27" i="2"/>
  <c r="Z13" i="3" s="1"/>
  <c r="Z13" i="4" s="1"/>
  <c r="M27" i="16"/>
  <c r="Z13" i="13" s="1"/>
  <c r="N27" i="16"/>
  <c r="Z14" i="13" s="1"/>
  <c r="AH27" i="14"/>
  <c r="Z34" i="11" s="1"/>
  <c r="AE27" i="14"/>
  <c r="Z31" i="11" s="1"/>
  <c r="Z1" i="11" l="1"/>
  <c r="DJ1" i="7" s="1"/>
  <c r="DJ8" i="7" s="1"/>
  <c r="N27" i="2"/>
  <c r="Z14" i="3" s="1"/>
  <c r="Z14" i="4" s="1"/>
  <c r="AE27" i="16"/>
  <c r="Z31" i="13" s="1"/>
  <c r="AH27" i="15"/>
  <c r="Z34" i="12" s="1"/>
  <c r="O27" i="15"/>
  <c r="Z15" i="12" s="1"/>
  <c r="O27" i="2"/>
  <c r="Z15" i="3" s="1"/>
  <c r="Z15" i="4" s="1"/>
  <c r="AG27" i="2"/>
  <c r="Z33" i="3" s="1"/>
  <c r="Z33" i="4" s="1"/>
  <c r="O27" i="16"/>
  <c r="Z15" i="13" s="1"/>
  <c r="AE27" i="15"/>
  <c r="Z31" i="12" s="1"/>
  <c r="AE27" i="2"/>
  <c r="Z31" i="3" s="1"/>
  <c r="AG27" i="15"/>
  <c r="Z33" i="12" s="1"/>
  <c r="Z1" i="12" l="1"/>
  <c r="CG1" i="7" s="1"/>
  <c r="CG8" i="7" s="1"/>
  <c r="Z31" i="4"/>
  <c r="AH27" i="2"/>
  <c r="Z34" i="3" s="1"/>
  <c r="Z34" i="4" s="1"/>
  <c r="Z1" i="4" s="1"/>
  <c r="AH27" i="16"/>
  <c r="Z34" i="13" s="1"/>
  <c r="Z1" i="13" s="1"/>
  <c r="BD1" i="7" s="1"/>
  <c r="BD8" i="7" s="1"/>
  <c r="Z1" i="3" l="1"/>
  <c r="F22" i="2" l="1"/>
  <c r="U6" i="3" s="1"/>
  <c r="S17" i="2"/>
  <c r="P19" i="3" s="1"/>
  <c r="AD23" i="2"/>
  <c r="V30" i="3" s="1"/>
  <c r="K19" i="2"/>
  <c r="R11" i="3" s="1"/>
  <c r="E17" i="2"/>
  <c r="P5" i="3" s="1"/>
  <c r="U17" i="2"/>
  <c r="P21" i="3" s="1"/>
  <c r="AC17" i="2"/>
  <c r="P29" i="3" s="1"/>
  <c r="M18" i="2"/>
  <c r="Q13" i="3" s="1"/>
  <c r="F17" i="2"/>
  <c r="P6" i="3" s="1"/>
  <c r="V17" i="2"/>
  <c r="P22" i="3" s="1"/>
  <c r="K21" i="2"/>
  <c r="T11" i="3" s="1"/>
  <c r="AF22" i="2" l="1"/>
  <c r="U32" i="3" s="1"/>
  <c r="W17" i="2"/>
  <c r="P23" i="3" s="1"/>
  <c r="AG19" i="2"/>
  <c r="R33" i="3" s="1"/>
  <c r="E17" i="5"/>
  <c r="P5" i="6" s="1"/>
  <c r="P5" i="4" s="1"/>
  <c r="I17" i="5"/>
  <c r="P9" i="6" s="1"/>
  <c r="Y17" i="5"/>
  <c r="P25" i="6" s="1"/>
  <c r="AD19" i="16"/>
  <c r="R30" i="13" s="1"/>
  <c r="N19" i="16"/>
  <c r="R14" i="13" s="1"/>
  <c r="F19" i="16"/>
  <c r="R6" i="13" s="1"/>
  <c r="J19" i="16"/>
  <c r="R10" i="13" s="1"/>
  <c r="AF19" i="16"/>
  <c r="R32" i="13" s="1"/>
  <c r="X19" i="16"/>
  <c r="R24" i="13" s="1"/>
  <c r="P19" i="16"/>
  <c r="R16" i="13" s="1"/>
  <c r="H19" i="16"/>
  <c r="R8" i="13" s="1"/>
  <c r="AD21" i="16"/>
  <c r="T30" i="13" s="1"/>
  <c r="N21" i="16"/>
  <c r="T14" i="13" s="1"/>
  <c r="F21" i="16"/>
  <c r="T6" i="13" s="1"/>
  <c r="AC21" i="16"/>
  <c r="T29" i="13" s="1"/>
  <c r="U21" i="16"/>
  <c r="T21" i="13" s="1"/>
  <c r="M21" i="16"/>
  <c r="T13" i="13" s="1"/>
  <c r="E21" i="16"/>
  <c r="T5" i="13" s="1"/>
  <c r="AG21" i="16"/>
  <c r="T33" i="13" s="1"/>
  <c r="Q21" i="16"/>
  <c r="T17" i="13" s="1"/>
  <c r="I21" i="16"/>
  <c r="T9" i="13" s="1"/>
  <c r="W21" i="16"/>
  <c r="T23" i="13" s="1"/>
  <c r="O21" i="16"/>
  <c r="T15" i="13" s="1"/>
  <c r="G21" i="16"/>
  <c r="T7" i="13" s="1"/>
  <c r="AF22" i="16"/>
  <c r="U32" i="13" s="1"/>
  <c r="H22" i="16"/>
  <c r="U8" i="13" s="1"/>
  <c r="AD22" i="16"/>
  <c r="U30" i="13" s="1"/>
  <c r="AC22" i="16"/>
  <c r="U29" i="13" s="1"/>
  <c r="U22" i="16"/>
  <c r="U21" i="13" s="1"/>
  <c r="T22" i="16"/>
  <c r="U20" i="13" s="1"/>
  <c r="S22" i="16"/>
  <c r="U19" i="13" s="1"/>
  <c r="K22" i="16"/>
  <c r="U11" i="13" s="1"/>
  <c r="AA22" i="16"/>
  <c r="U27" i="13" s="1"/>
  <c r="N21" i="5"/>
  <c r="T14" i="6" s="1"/>
  <c r="U9" i="8" s="1"/>
  <c r="Z21" i="5"/>
  <c r="T26" i="6" s="1"/>
  <c r="J21" i="5"/>
  <c r="T10" i="6" s="1"/>
  <c r="H21" i="5"/>
  <c r="T8" i="6" s="1"/>
  <c r="S26" i="14"/>
  <c r="Y19" i="11" s="1"/>
  <c r="AC21" i="15"/>
  <c r="T29" i="12" s="1"/>
  <c r="E21" i="15"/>
  <c r="T5" i="12" s="1"/>
  <c r="AD21" i="15"/>
  <c r="T30" i="12" s="1"/>
  <c r="F23" i="15"/>
  <c r="V6" i="12" s="1"/>
  <c r="AC23" i="15"/>
  <c r="V29" i="12" s="1"/>
  <c r="T23" i="15"/>
  <c r="V20" i="12" s="1"/>
  <c r="W42" i="8" s="1"/>
  <c r="W17" i="14"/>
  <c r="P23" i="11" s="1"/>
  <c r="O17" i="14"/>
  <c r="P15" i="11" s="1"/>
  <c r="G17" i="14"/>
  <c r="P7" i="11" s="1"/>
  <c r="AC17" i="14"/>
  <c r="P29" i="11" s="1"/>
  <c r="U17" i="14"/>
  <c r="P21" i="11" s="1"/>
  <c r="M17" i="14"/>
  <c r="P13" i="11" s="1"/>
  <c r="T17" i="14"/>
  <c r="P20" i="11" s="1"/>
  <c r="L17" i="14"/>
  <c r="P12" i="11" s="1"/>
  <c r="Q17" i="14"/>
  <c r="P17" i="11" s="1"/>
  <c r="I17" i="14"/>
  <c r="P9" i="11" s="1"/>
  <c r="AC24" i="16"/>
  <c r="W29" i="13" s="1"/>
  <c r="D24" i="16"/>
  <c r="W4" i="13" s="1"/>
  <c r="R24" i="16"/>
  <c r="W18" i="13" s="1"/>
  <c r="W25" i="15"/>
  <c r="X23" i="12" s="1"/>
  <c r="E19" i="2"/>
  <c r="R5" i="3" s="1"/>
  <c r="F20" i="2"/>
  <c r="S6" i="3" s="1"/>
  <c r="V18" i="2"/>
  <c r="Q22" i="3" s="1"/>
  <c r="I17" i="2"/>
  <c r="P9" i="3" s="1"/>
  <c r="P9" i="4" s="1"/>
  <c r="AD22" i="2"/>
  <c r="U30" i="3" s="1"/>
  <c r="F24" i="2"/>
  <c r="W6" i="3" s="1"/>
  <c r="K24" i="2"/>
  <c r="W11" i="3" s="1"/>
  <c r="Q22" i="5"/>
  <c r="U17" i="6" s="1"/>
  <c r="V3" i="7" s="1"/>
  <c r="Q25" i="2"/>
  <c r="X17" i="3" s="1"/>
  <c r="F18" i="2"/>
  <c r="Q6" i="3" s="1"/>
  <c r="Y22" i="5"/>
  <c r="U25" i="6" s="1"/>
  <c r="AD24" i="2"/>
  <c r="W30" i="3" s="1"/>
  <c r="P24" i="2"/>
  <c r="W16" i="3" s="1"/>
  <c r="T25" i="2"/>
  <c r="X20" i="3" s="1"/>
  <c r="H24" i="2"/>
  <c r="W8" i="3" s="1"/>
  <c r="Q24" i="2"/>
  <c r="W17" i="3" s="1"/>
  <c r="F25" i="2"/>
  <c r="X6" i="3" s="1"/>
  <c r="AF25" i="2"/>
  <c r="X32" i="3" s="1"/>
  <c r="U19" i="2"/>
  <c r="R21" i="3" s="1"/>
  <c r="P22" i="2"/>
  <c r="U16" i="3" s="1"/>
  <c r="S24" i="2"/>
  <c r="W19" i="3" s="1"/>
  <c r="V19" i="2"/>
  <c r="R22" i="3" s="1"/>
  <c r="P18" i="2"/>
  <c r="Q16" i="3" s="1"/>
  <c r="AD25" i="15"/>
  <c r="X30" i="12" s="1"/>
  <c r="T24" i="2"/>
  <c r="W20" i="3" s="1"/>
  <c r="T17" i="2"/>
  <c r="P20" i="3" s="1"/>
  <c r="L17" i="2"/>
  <c r="P12" i="3" s="1"/>
  <c r="L26" i="2"/>
  <c r="Y12" i="3" s="1"/>
  <c r="F26" i="2"/>
  <c r="Y6" i="3" s="1"/>
  <c r="AD26" i="2"/>
  <c r="Y30" i="3" s="1"/>
  <c r="T26" i="2"/>
  <c r="Y20" i="3" s="1"/>
  <c r="K26" i="2"/>
  <c r="Y11" i="3" s="1"/>
  <c r="V26" i="2"/>
  <c r="Y22" i="3" s="1"/>
  <c r="AF26" i="2"/>
  <c r="Y32" i="3" s="1"/>
  <c r="U26" i="2"/>
  <c r="Y21" i="3" s="1"/>
  <c r="AB25" i="15"/>
  <c r="X28" i="12" s="1"/>
  <c r="N25" i="15"/>
  <c r="X14" i="12" s="1"/>
  <c r="K25" i="2"/>
  <c r="X11" i="3" s="1"/>
  <c r="P24" i="14"/>
  <c r="W16" i="11" s="1"/>
  <c r="O24" i="14"/>
  <c r="W15" i="11" s="1"/>
  <c r="H24" i="5"/>
  <c r="W8" i="6" s="1"/>
  <c r="W8" i="4" s="1"/>
  <c r="E24" i="5"/>
  <c r="W5" i="6" s="1"/>
  <c r="F23" i="2"/>
  <c r="V6" i="3" s="1"/>
  <c r="S23" i="2"/>
  <c r="V19" i="3" s="1"/>
  <c r="K23" i="2"/>
  <c r="V11" i="3" s="1"/>
  <c r="AG23" i="2"/>
  <c r="V33" i="3" s="1"/>
  <c r="AF23" i="2"/>
  <c r="V32" i="3" s="1"/>
  <c r="U23" i="2"/>
  <c r="V21" i="3" s="1"/>
  <c r="P23" i="2"/>
  <c r="V16" i="3" s="1"/>
  <c r="AB22" i="2"/>
  <c r="U28" i="3" s="1"/>
  <c r="L22" i="2"/>
  <c r="U12" i="3" s="1"/>
  <c r="J21" i="2"/>
  <c r="T10" i="3" s="1"/>
  <c r="AF20" i="2"/>
  <c r="S32" i="3" s="1"/>
  <c r="Q20" i="16"/>
  <c r="S17" i="13" s="1"/>
  <c r="U20" i="15"/>
  <c r="S21" i="12" s="1"/>
  <c r="M20" i="15"/>
  <c r="S13" i="12" s="1"/>
  <c r="AG20" i="5"/>
  <c r="S33" i="6" s="1"/>
  <c r="AD18" i="2"/>
  <c r="Q30" i="3" s="1"/>
  <c r="AF18" i="2"/>
  <c r="Q32" i="3" s="1"/>
  <c r="N18" i="15"/>
  <c r="Q14" i="12" s="1"/>
  <c r="T7" i="7" l="1"/>
  <c r="T15" i="8"/>
  <c r="T24" i="8"/>
  <c r="U24" i="8"/>
  <c r="T10" i="4"/>
  <c r="T36" i="8"/>
  <c r="W24" i="15"/>
  <c r="W23" i="12" s="1"/>
  <c r="Z24" i="16"/>
  <c r="W26" i="13" s="1"/>
  <c r="T24" i="16"/>
  <c r="W20" i="13" s="1"/>
  <c r="F24" i="15"/>
  <c r="W6" i="12" s="1"/>
  <c r="AD24" i="16"/>
  <c r="W30" i="13" s="1"/>
  <c r="Z24" i="15"/>
  <c r="W26" i="12" s="1"/>
  <c r="P24" i="15"/>
  <c r="W16" i="12" s="1"/>
  <c r="E24" i="16"/>
  <c r="W5" i="13" s="1"/>
  <c r="W38" i="13" s="1"/>
  <c r="I24" i="16"/>
  <c r="W9" i="13" s="1"/>
  <c r="M24" i="16"/>
  <c r="W13" i="13" s="1"/>
  <c r="Q24" i="16"/>
  <c r="W17" i="13" s="1"/>
  <c r="AB17" i="16"/>
  <c r="P28" i="13" s="1"/>
  <c r="Q27" i="8" s="1"/>
  <c r="U21" i="14"/>
  <c r="T21" i="11" s="1"/>
  <c r="AB20" i="14"/>
  <c r="S28" i="11" s="1"/>
  <c r="T57" i="8" s="1"/>
  <c r="S20" i="14"/>
  <c r="S19" i="11" s="1"/>
  <c r="AB25" i="14"/>
  <c r="X28" i="11" s="1"/>
  <c r="Y57" i="8" s="1"/>
  <c r="AD25" i="14"/>
  <c r="X30" i="11" s="1"/>
  <c r="S25" i="14"/>
  <c r="X19" i="11" s="1"/>
  <c r="AA25" i="14"/>
  <c r="X27" i="11" s="1"/>
  <c r="O25" i="14"/>
  <c r="X15" i="11" s="1"/>
  <c r="AB23" i="16"/>
  <c r="V28" i="13" s="1"/>
  <c r="W27" i="8" s="1"/>
  <c r="F25" i="14"/>
  <c r="X6" i="11" s="1"/>
  <c r="N25" i="14"/>
  <c r="X14" i="11" s="1"/>
  <c r="W23" i="16"/>
  <c r="V23" i="13" s="1"/>
  <c r="V25" i="14"/>
  <c r="X22" i="11" s="1"/>
  <c r="I25" i="14"/>
  <c r="X9" i="11" s="1"/>
  <c r="K18" i="14"/>
  <c r="Q11" i="11" s="1"/>
  <c r="K25" i="14"/>
  <c r="X11" i="11" s="1"/>
  <c r="L26" i="16"/>
  <c r="Y12" i="13" s="1"/>
  <c r="T19" i="5"/>
  <c r="R20" i="6" s="1"/>
  <c r="M18" i="14"/>
  <c r="Q13" i="11" s="1"/>
  <c r="L25" i="14"/>
  <c r="X12" i="11" s="1"/>
  <c r="S21" i="14"/>
  <c r="T19" i="11" s="1"/>
  <c r="S18" i="14"/>
  <c r="Q19" i="11" s="1"/>
  <c r="AB20" i="15"/>
  <c r="S28" i="12" s="1"/>
  <c r="G20" i="15"/>
  <c r="S7" i="12" s="1"/>
  <c r="I20" i="16"/>
  <c r="S9" i="13" s="1"/>
  <c r="F20" i="16"/>
  <c r="S6" i="13" s="1"/>
  <c r="U26" i="15"/>
  <c r="Y21" i="12" s="1"/>
  <c r="N20" i="15"/>
  <c r="S14" i="12" s="1"/>
  <c r="AC22" i="5"/>
  <c r="U29" i="6" s="1"/>
  <c r="AF25" i="15"/>
  <c r="X32" i="12" s="1"/>
  <c r="L20" i="15"/>
  <c r="S12" i="12" s="1"/>
  <c r="Q19" i="15"/>
  <c r="R17" i="12" s="1"/>
  <c r="L17" i="15"/>
  <c r="P12" i="12" s="1"/>
  <c r="AB17" i="15"/>
  <c r="P28" i="12" s="1"/>
  <c r="AC26" i="5"/>
  <c r="Y29" i="6" s="1"/>
  <c r="M19" i="15"/>
  <c r="R13" i="12" s="1"/>
  <c r="X25" i="15"/>
  <c r="X24" i="12" s="1"/>
  <c r="Y43" i="8" s="1"/>
  <c r="O18" i="16"/>
  <c r="Q15" i="13" s="1"/>
  <c r="AC17" i="5"/>
  <c r="P29" i="6" s="1"/>
  <c r="N20" i="14"/>
  <c r="S14" i="11" s="1"/>
  <c r="Z24" i="14"/>
  <c r="W26" i="11" s="1"/>
  <c r="G20" i="16"/>
  <c r="S7" i="13" s="1"/>
  <c r="T17" i="15"/>
  <c r="P20" i="12" s="1"/>
  <c r="Q42" i="8" s="1"/>
  <c r="AC17" i="16"/>
  <c r="P29" i="13" s="1"/>
  <c r="AC20" i="16"/>
  <c r="S29" i="13" s="1"/>
  <c r="W20" i="16"/>
  <c r="S23" i="13" s="1"/>
  <c r="V17" i="5"/>
  <c r="P22" i="6" s="1"/>
  <c r="L17" i="16"/>
  <c r="P12" i="13" s="1"/>
  <c r="AD17" i="16"/>
  <c r="P30" i="13" s="1"/>
  <c r="N17" i="16"/>
  <c r="P14" i="13" s="1"/>
  <c r="AD17" i="5"/>
  <c r="P30" i="6" s="1"/>
  <c r="M17" i="16"/>
  <c r="P13" i="13" s="1"/>
  <c r="F20" i="15"/>
  <c r="S6" i="12" s="1"/>
  <c r="V20" i="14"/>
  <c r="S22" i="11" s="1"/>
  <c r="T22" i="14"/>
  <c r="U20" i="11" s="1"/>
  <c r="U20" i="16"/>
  <c r="S21" i="13" s="1"/>
  <c r="P25" i="15"/>
  <c r="X16" i="12" s="1"/>
  <c r="F25" i="15"/>
  <c r="X6" i="12" s="1"/>
  <c r="F22" i="5"/>
  <c r="U6" i="6" s="1"/>
  <c r="U6" i="4" s="1"/>
  <c r="U19" i="15"/>
  <c r="R21" i="12" s="1"/>
  <c r="U19" i="5"/>
  <c r="R21" i="6" s="1"/>
  <c r="R21" i="4" s="1"/>
  <c r="K20" i="15"/>
  <c r="S11" i="12" s="1"/>
  <c r="W19" i="15"/>
  <c r="R23" i="12" s="1"/>
  <c r="AC24" i="15"/>
  <c r="W29" i="12" s="1"/>
  <c r="X24" i="15"/>
  <c r="W24" i="12" s="1"/>
  <c r="X43" i="8" s="1"/>
  <c r="F17" i="5"/>
  <c r="P6" i="6" s="1"/>
  <c r="P6" i="4" s="1"/>
  <c r="AA19" i="5"/>
  <c r="R27" i="6" s="1"/>
  <c r="P19" i="5"/>
  <c r="R16" i="6" s="1"/>
  <c r="O20" i="16"/>
  <c r="S15" i="13" s="1"/>
  <c r="S20" i="15"/>
  <c r="S19" i="12" s="1"/>
  <c r="K19" i="5"/>
  <c r="R11" i="6" s="1"/>
  <c r="AD20" i="15"/>
  <c r="S30" i="12" s="1"/>
  <c r="AB19" i="5"/>
  <c r="R28" i="6" s="1"/>
  <c r="T24" i="15"/>
  <c r="W20" i="12" s="1"/>
  <c r="X42" i="8" s="1"/>
  <c r="M24" i="15"/>
  <c r="W13" i="12" s="1"/>
  <c r="O24" i="15"/>
  <c r="W15" i="12" s="1"/>
  <c r="E22" i="5"/>
  <c r="U5" i="6" s="1"/>
  <c r="K25" i="5"/>
  <c r="X11" i="6" s="1"/>
  <c r="AF18" i="5"/>
  <c r="Q32" i="6" s="1"/>
  <c r="Q32" i="4" s="1"/>
  <c r="F18" i="16"/>
  <c r="Q6" i="13" s="1"/>
  <c r="F20" i="14"/>
  <c r="S6" i="11" s="1"/>
  <c r="H25" i="15"/>
  <c r="X8" i="12" s="1"/>
  <c r="W24" i="14"/>
  <c r="W23" i="11" s="1"/>
  <c r="AA25" i="5"/>
  <c r="X27" i="6" s="1"/>
  <c r="M17" i="5"/>
  <c r="P13" i="6" s="1"/>
  <c r="D22" i="5"/>
  <c r="U4" i="6" s="1"/>
  <c r="U38" i="6" s="1"/>
  <c r="T23" i="14"/>
  <c r="V20" i="11" s="1"/>
  <c r="O23" i="14"/>
  <c r="V15" i="11" s="1"/>
  <c r="T23" i="16"/>
  <c r="V20" i="13" s="1"/>
  <c r="H18" i="14"/>
  <c r="Q8" i="11" s="1"/>
  <c r="G18" i="16"/>
  <c r="Q7" i="13" s="1"/>
  <c r="K23" i="14"/>
  <c r="V11" i="11" s="1"/>
  <c r="W23" i="14"/>
  <c r="V23" i="11" s="1"/>
  <c r="AF23" i="14"/>
  <c r="V32" i="11" s="1"/>
  <c r="Q24" i="14"/>
  <c r="W17" i="11" s="1"/>
  <c r="H22" i="14"/>
  <c r="U8" i="11" s="1"/>
  <c r="Z22" i="15"/>
  <c r="U26" i="12" s="1"/>
  <c r="Q23" i="14"/>
  <c r="V17" i="11" s="1"/>
  <c r="S23" i="14"/>
  <c r="V19" i="11" s="1"/>
  <c r="U23" i="14"/>
  <c r="V21" i="11" s="1"/>
  <c r="T24" i="14"/>
  <c r="W20" i="11" s="1"/>
  <c r="M20" i="14"/>
  <c r="S13" i="11" s="1"/>
  <c r="I25" i="15"/>
  <c r="X9" i="12" s="1"/>
  <c r="Y34" i="8" s="1"/>
  <c r="AG25" i="15"/>
  <c r="X33" i="12" s="1"/>
  <c r="Y48" i="8" s="1"/>
  <c r="AB24" i="14"/>
  <c r="W28" i="11" s="1"/>
  <c r="X57" i="8" s="1"/>
  <c r="G22" i="15"/>
  <c r="U7" i="12" s="1"/>
  <c r="AC23" i="14"/>
  <c r="V29" i="11" s="1"/>
  <c r="F23" i="14"/>
  <c r="V6" i="11" s="1"/>
  <c r="AA25" i="16"/>
  <c r="X27" i="13" s="1"/>
  <c r="F23" i="5"/>
  <c r="V6" i="6" s="1"/>
  <c r="V6" i="4" s="1"/>
  <c r="H23" i="5"/>
  <c r="V8" i="6" s="1"/>
  <c r="T21" i="14"/>
  <c r="T20" i="11" s="1"/>
  <c r="G23" i="16"/>
  <c r="V7" i="13" s="1"/>
  <c r="R25" i="15"/>
  <c r="X18" i="12" s="1"/>
  <c r="AC17" i="15"/>
  <c r="P29" i="12" s="1"/>
  <c r="F24" i="14"/>
  <c r="W6" i="11" s="1"/>
  <c r="I24" i="14"/>
  <c r="W9" i="11" s="1"/>
  <c r="G22" i="16"/>
  <c r="U7" i="13" s="1"/>
  <c r="J17" i="14"/>
  <c r="P10" i="11" s="1"/>
  <c r="L24" i="16"/>
  <c r="W12" i="13" s="1"/>
  <c r="AD22" i="5"/>
  <c r="U30" i="6" s="1"/>
  <c r="Q25" i="14"/>
  <c r="X17" i="11" s="1"/>
  <c r="P22" i="14"/>
  <c r="U16" i="11" s="1"/>
  <c r="AF22" i="14"/>
  <c r="U32" i="11" s="1"/>
  <c r="P17" i="5"/>
  <c r="P16" i="6" s="1"/>
  <c r="Q22" i="15"/>
  <c r="U17" i="12" s="1"/>
  <c r="J21" i="15"/>
  <c r="T10" i="12" s="1"/>
  <c r="K19" i="16"/>
  <c r="R11" i="13" s="1"/>
  <c r="T21" i="16"/>
  <c r="T20" i="13" s="1"/>
  <c r="M19" i="16"/>
  <c r="R13" i="13" s="1"/>
  <c r="D17" i="5"/>
  <c r="P4" i="6" s="1"/>
  <c r="P38" i="6" s="1"/>
  <c r="AG23" i="14"/>
  <c r="V33" i="11" s="1"/>
  <c r="W60" i="8" s="1"/>
  <c r="V23" i="14"/>
  <c r="V22" i="11" s="1"/>
  <c r="Q25" i="15"/>
  <c r="X17" i="12" s="1"/>
  <c r="AD20" i="5"/>
  <c r="S30" i="6" s="1"/>
  <c r="P18" i="14"/>
  <c r="Q16" i="11" s="1"/>
  <c r="AG25" i="14"/>
  <c r="X33" i="11" s="1"/>
  <c r="Y60" i="8" s="1"/>
  <c r="L24" i="5"/>
  <c r="W12" i="6" s="1"/>
  <c r="S23" i="15"/>
  <c r="V19" i="12" s="1"/>
  <c r="AG24" i="14"/>
  <c r="W33" i="11" s="1"/>
  <c r="X60" i="8" s="1"/>
  <c r="AD23" i="14"/>
  <c r="V30" i="11" s="1"/>
  <c r="H23" i="14"/>
  <c r="V8" i="11" s="1"/>
  <c r="Q20" i="15"/>
  <c r="S17" i="12" s="1"/>
  <c r="AG24" i="5"/>
  <c r="W33" i="6" s="1"/>
  <c r="Q24" i="5"/>
  <c r="W17" i="6" s="1"/>
  <c r="X3" i="7" s="1"/>
  <c r="W17" i="5"/>
  <c r="P23" i="6" s="1"/>
  <c r="P23" i="4" s="1"/>
  <c r="AA23" i="15"/>
  <c r="V27" i="12" s="1"/>
  <c r="W22" i="16"/>
  <c r="U23" i="13" s="1"/>
  <c r="W22" i="15"/>
  <c r="U23" i="12" s="1"/>
  <c r="R22" i="15"/>
  <c r="U18" i="12" s="1"/>
  <c r="R23" i="14"/>
  <c r="V18" i="11" s="1"/>
  <c r="I23" i="14"/>
  <c r="V9" i="11" s="1"/>
  <c r="P23" i="14"/>
  <c r="V16" i="11" s="1"/>
  <c r="AD25" i="16"/>
  <c r="X30" i="13" s="1"/>
  <c r="AF25" i="16"/>
  <c r="X32" i="13" s="1"/>
  <c r="I23" i="5"/>
  <c r="V9" i="6" s="1"/>
  <c r="AB23" i="5"/>
  <c r="V28" i="6" s="1"/>
  <c r="F23" i="16"/>
  <c r="V6" i="13" s="1"/>
  <c r="Y24" i="15"/>
  <c r="W25" i="12" s="1"/>
  <c r="S17" i="14"/>
  <c r="P19" i="11" s="1"/>
  <c r="U25" i="14"/>
  <c r="X21" i="11" s="1"/>
  <c r="T24" i="5"/>
  <c r="W20" i="6" s="1"/>
  <c r="W20" i="4" s="1"/>
  <c r="K23" i="15"/>
  <c r="V11" i="12" s="1"/>
  <c r="J22" i="15"/>
  <c r="U10" i="12" s="1"/>
  <c r="R22" i="16"/>
  <c r="U18" i="13" s="1"/>
  <c r="Z22" i="16"/>
  <c r="U26" i="13" s="1"/>
  <c r="X17" i="5"/>
  <c r="P24" i="6" s="1"/>
  <c r="AC22" i="14"/>
  <c r="U29" i="11" s="1"/>
  <c r="AF20" i="5"/>
  <c r="S32" i="6" s="1"/>
  <c r="S32" i="4" s="1"/>
  <c r="J17" i="16"/>
  <c r="P10" i="13" s="1"/>
  <c r="S21" i="16"/>
  <c r="T19" i="13" s="1"/>
  <c r="AA19" i="15"/>
  <c r="R27" i="12" s="1"/>
  <c r="AF18" i="16"/>
  <c r="Q32" i="13" s="1"/>
  <c r="K21" i="14"/>
  <c r="T11" i="11" s="1"/>
  <c r="K21" i="16"/>
  <c r="T11" i="13" s="1"/>
  <c r="AG21" i="15"/>
  <c r="T33" i="12" s="1"/>
  <c r="U48" i="8" s="1"/>
  <c r="S19" i="15"/>
  <c r="R19" i="12" s="1"/>
  <c r="E21" i="5"/>
  <c r="T5" i="6" s="1"/>
  <c r="D21" i="16"/>
  <c r="T4" i="13" s="1"/>
  <c r="T38" i="13" s="1"/>
  <c r="G18" i="15"/>
  <c r="Q7" i="12" s="1"/>
  <c r="N18" i="14"/>
  <c r="Q14" i="11" s="1"/>
  <c r="W17" i="16"/>
  <c r="P23" i="13" s="1"/>
  <c r="AG23" i="15"/>
  <c r="V33" i="12" s="1"/>
  <c r="W48" i="8" s="1"/>
  <c r="AF22" i="15"/>
  <c r="U32" i="12" s="1"/>
  <c r="P17" i="15"/>
  <c r="P16" i="12" s="1"/>
  <c r="K19" i="15"/>
  <c r="R11" i="12" s="1"/>
  <c r="N17" i="15"/>
  <c r="P14" i="12" s="1"/>
  <c r="V17" i="15"/>
  <c r="P22" i="12" s="1"/>
  <c r="F17" i="14"/>
  <c r="P6" i="11" s="1"/>
  <c r="H21" i="14"/>
  <c r="T8" i="11" s="1"/>
  <c r="Q21" i="15"/>
  <c r="T17" i="12" s="1"/>
  <c r="R19" i="14"/>
  <c r="R18" i="11" s="1"/>
  <c r="T19" i="16"/>
  <c r="R20" i="13" s="1"/>
  <c r="AB19" i="16"/>
  <c r="R28" i="13" s="1"/>
  <c r="S27" i="8" s="1"/>
  <c r="U20" i="5"/>
  <c r="S21" i="6" s="1"/>
  <c r="V18" i="14"/>
  <c r="Q22" i="11" s="1"/>
  <c r="L18" i="5"/>
  <c r="Q12" i="6" s="1"/>
  <c r="K17" i="5"/>
  <c r="P11" i="6" s="1"/>
  <c r="R17" i="16"/>
  <c r="P18" i="13" s="1"/>
  <c r="T17" i="5"/>
  <c r="P20" i="6" s="1"/>
  <c r="P20" i="4" s="1"/>
  <c r="N18" i="5"/>
  <c r="Q14" i="6" s="1"/>
  <c r="R9" i="8" s="1"/>
  <c r="AD18" i="5"/>
  <c r="Q30" i="6" s="1"/>
  <c r="X17" i="16"/>
  <c r="P24" i="13" s="1"/>
  <c r="AF17" i="14"/>
  <c r="P32" i="11" s="1"/>
  <c r="AG19" i="5"/>
  <c r="R33" i="6" s="1"/>
  <c r="V19" i="5"/>
  <c r="R22" i="6" s="1"/>
  <c r="F17" i="15"/>
  <c r="P6" i="12" s="1"/>
  <c r="O17" i="15"/>
  <c r="P15" i="12" s="1"/>
  <c r="J22" i="14"/>
  <c r="U10" i="11" s="1"/>
  <c r="K21" i="15"/>
  <c r="T11" i="12" s="1"/>
  <c r="Z23" i="15"/>
  <c r="V26" i="12" s="1"/>
  <c r="U19" i="16"/>
  <c r="R21" i="13" s="1"/>
  <c r="O18" i="15"/>
  <c r="Q15" i="12" s="1"/>
  <c r="AD18" i="14"/>
  <c r="Q30" i="11" s="1"/>
  <c r="O17" i="16"/>
  <c r="P15" i="13" s="1"/>
  <c r="AF17" i="15"/>
  <c r="P32" i="12" s="1"/>
  <c r="AF17" i="16"/>
  <c r="P32" i="13" s="1"/>
  <c r="AF20" i="14"/>
  <c r="S32" i="11" s="1"/>
  <c r="L21" i="16"/>
  <c r="T12" i="13" s="1"/>
  <c r="X20" i="5"/>
  <c r="S24" i="6" s="1"/>
  <c r="H21" i="16"/>
  <c r="T8" i="13" s="1"/>
  <c r="P21" i="14"/>
  <c r="T16" i="11" s="1"/>
  <c r="J21" i="16"/>
  <c r="T10" i="13" s="1"/>
  <c r="Z21" i="16"/>
  <c r="T26" i="13" s="1"/>
  <c r="Z21" i="15"/>
  <c r="T26" i="12" s="1"/>
  <c r="AA19" i="16"/>
  <c r="R27" i="13" s="1"/>
  <c r="AB21" i="16"/>
  <c r="T28" i="13" s="1"/>
  <c r="U27" i="8" s="1"/>
  <c r="AD19" i="14"/>
  <c r="R30" i="11" s="1"/>
  <c r="AF19" i="14"/>
  <c r="R32" i="11" s="1"/>
  <c r="F18" i="14"/>
  <c r="Q6" i="11" s="1"/>
  <c r="L17" i="5"/>
  <c r="P12" i="6" s="1"/>
  <c r="P12" i="4" s="1"/>
  <c r="P17" i="14"/>
  <c r="P16" i="11" s="1"/>
  <c r="X17" i="15"/>
  <c r="P24" i="12" s="1"/>
  <c r="Q43" i="8" s="1"/>
  <c r="P21" i="16"/>
  <c r="T16" i="13" s="1"/>
  <c r="AC19" i="15"/>
  <c r="R29" i="12" s="1"/>
  <c r="V17" i="14"/>
  <c r="P22" i="11" s="1"/>
  <c r="P17" i="16"/>
  <c r="P16" i="13" s="1"/>
  <c r="AG19" i="15"/>
  <c r="R33" i="12" s="1"/>
  <c r="S48" i="8" s="1"/>
  <c r="D19" i="5"/>
  <c r="R4" i="6" s="1"/>
  <c r="J17" i="5"/>
  <c r="P10" i="6" s="1"/>
  <c r="R17" i="5"/>
  <c r="P18" i="6" s="1"/>
  <c r="I17" i="15"/>
  <c r="P9" i="12" s="1"/>
  <c r="Q34" i="8" s="1"/>
  <c r="K17" i="16"/>
  <c r="P11" i="13" s="1"/>
  <c r="U25" i="15"/>
  <c r="X21" i="12" s="1"/>
  <c r="P22" i="15"/>
  <c r="U16" i="12" s="1"/>
  <c r="R19" i="15"/>
  <c r="R18" i="12" s="1"/>
  <c r="J20" i="5"/>
  <c r="S10" i="6" s="1"/>
  <c r="S18" i="16"/>
  <c r="Q19" i="13" s="1"/>
  <c r="P22" i="16"/>
  <c r="U16" i="13" s="1"/>
  <c r="Z19" i="16"/>
  <c r="R26" i="13" s="1"/>
  <c r="U21" i="5"/>
  <c r="T21" i="6" s="1"/>
  <c r="G19" i="16"/>
  <c r="R7" i="13" s="1"/>
  <c r="O19" i="16"/>
  <c r="R15" i="13" s="1"/>
  <c r="W19" i="16"/>
  <c r="R23" i="13" s="1"/>
  <c r="G17" i="16"/>
  <c r="P7" i="13" s="1"/>
  <c r="U18" i="16"/>
  <c r="Q21" i="13" s="1"/>
  <c r="AC18" i="16"/>
  <c r="Q29" i="13" s="1"/>
  <c r="AD24" i="5"/>
  <c r="W30" i="6" s="1"/>
  <c r="AB19" i="15"/>
  <c r="R28" i="12" s="1"/>
  <c r="AD19" i="5"/>
  <c r="R30" i="6" s="1"/>
  <c r="AC19" i="5"/>
  <c r="R29" i="6" s="1"/>
  <c r="W17" i="15"/>
  <c r="P23" i="12" s="1"/>
  <c r="H17" i="5"/>
  <c r="P8" i="6" s="1"/>
  <c r="AA21" i="15"/>
  <c r="T27" i="12" s="1"/>
  <c r="AA21" i="16"/>
  <c r="T27" i="13" s="1"/>
  <c r="U22" i="14"/>
  <c r="U21" i="11" s="1"/>
  <c r="AF20" i="15"/>
  <c r="S32" i="12" s="1"/>
  <c r="R21" i="16"/>
  <c r="T18" i="13" s="1"/>
  <c r="R19" i="16"/>
  <c r="R18" i="13" s="1"/>
  <c r="S19" i="16"/>
  <c r="R19" i="13" s="1"/>
  <c r="V19" i="16"/>
  <c r="R22" i="13" s="1"/>
  <c r="L20" i="5"/>
  <c r="S12" i="6" s="1"/>
  <c r="E20" i="5"/>
  <c r="S5" i="6" s="1"/>
  <c r="S5" i="4" s="1"/>
  <c r="AC19" i="16"/>
  <c r="R29" i="13" s="1"/>
  <c r="AB19" i="14"/>
  <c r="R28" i="11" s="1"/>
  <c r="S57" i="8" s="1"/>
  <c r="S17" i="5"/>
  <c r="P19" i="6" s="1"/>
  <c r="Z17" i="16"/>
  <c r="P26" i="13" s="1"/>
  <c r="M18" i="16"/>
  <c r="Q13" i="13" s="1"/>
  <c r="AD24" i="14"/>
  <c r="W30" i="11" s="1"/>
  <c r="H17" i="16"/>
  <c r="P8" i="13" s="1"/>
  <c r="AG19" i="16"/>
  <c r="R33" i="13" s="1"/>
  <c r="AG22" i="16"/>
  <c r="U33" i="13" s="1"/>
  <c r="AD17" i="15"/>
  <c r="P30" i="12" s="1"/>
  <c r="AA17" i="15"/>
  <c r="P27" i="12" s="1"/>
  <c r="S24" i="5"/>
  <c r="W19" i="6" s="1"/>
  <c r="P18" i="15"/>
  <c r="Q16" i="12" s="1"/>
  <c r="P25" i="14"/>
  <c r="X16" i="11" s="1"/>
  <c r="Y18" i="16"/>
  <c r="Q25" i="13" s="1"/>
  <c r="U19" i="14"/>
  <c r="R21" i="11" s="1"/>
  <c r="K18" i="16"/>
  <c r="Q11" i="13" s="1"/>
  <c r="K24" i="15"/>
  <c r="W11" i="12" s="1"/>
  <c r="L24" i="15"/>
  <c r="W12" i="12" s="1"/>
  <c r="O20" i="14"/>
  <c r="S15" i="11" s="1"/>
  <c r="N19" i="15"/>
  <c r="R14" i="12" s="1"/>
  <c r="Y22" i="16"/>
  <c r="U25" i="13" s="1"/>
  <c r="N19" i="5"/>
  <c r="R14" i="6" s="1"/>
  <c r="S9" i="8" s="1"/>
  <c r="AA18" i="16"/>
  <c r="Q27" i="13" s="1"/>
  <c r="P21" i="5"/>
  <c r="T16" i="6" s="1"/>
  <c r="AG19" i="14"/>
  <c r="R33" i="11" s="1"/>
  <c r="S60" i="8" s="1"/>
  <c r="H22" i="15"/>
  <c r="U8" i="12" s="1"/>
  <c r="S24" i="16"/>
  <c r="W19" i="13" s="1"/>
  <c r="AB25" i="5"/>
  <c r="X28" i="6" s="1"/>
  <c r="V19" i="14"/>
  <c r="R22" i="11" s="1"/>
  <c r="J21" i="14"/>
  <c r="T10" i="11" s="1"/>
  <c r="AD22" i="15"/>
  <c r="U30" i="12" s="1"/>
  <c r="T22" i="15"/>
  <c r="U20" i="12" s="1"/>
  <c r="V42" i="8" s="1"/>
  <c r="S25" i="5"/>
  <c r="X19" i="6" s="1"/>
  <c r="AB20" i="16"/>
  <c r="S28" i="13" s="1"/>
  <c r="T27" i="8" s="1"/>
  <c r="V22" i="16"/>
  <c r="U22" i="13" s="1"/>
  <c r="L22" i="16"/>
  <c r="U12" i="13" s="1"/>
  <c r="O21" i="14"/>
  <c r="T15" i="11" s="1"/>
  <c r="N21" i="15"/>
  <c r="T14" i="12" s="1"/>
  <c r="V23" i="15"/>
  <c r="V22" i="12" s="1"/>
  <c r="F20" i="5"/>
  <c r="S6" i="6" s="1"/>
  <c r="S6" i="4" s="1"/>
  <c r="P24" i="16"/>
  <c r="W16" i="13" s="1"/>
  <c r="S22" i="14"/>
  <c r="U19" i="11" s="1"/>
  <c r="P21" i="15"/>
  <c r="T16" i="12" s="1"/>
  <c r="Q17" i="15"/>
  <c r="P17" i="12" s="1"/>
  <c r="Z17" i="15"/>
  <c r="P26" i="12" s="1"/>
  <c r="AC25" i="15"/>
  <c r="X29" i="12" s="1"/>
  <c r="S23" i="16"/>
  <c r="V19" i="13" s="1"/>
  <c r="AG23" i="16"/>
  <c r="V33" i="13" s="1"/>
  <c r="F19" i="15"/>
  <c r="R6" i="12" s="1"/>
  <c r="O25" i="15"/>
  <c r="X15" i="12" s="1"/>
  <c r="T19" i="15"/>
  <c r="R20" i="12" s="1"/>
  <c r="S42" i="8" s="1"/>
  <c r="F19" i="5"/>
  <c r="R6" i="6" s="1"/>
  <c r="P22" i="5"/>
  <c r="U16" i="6" s="1"/>
  <c r="U16" i="4" s="1"/>
  <c r="Q23" i="16"/>
  <c r="V17" i="13" s="1"/>
  <c r="X22" i="15"/>
  <c r="U24" i="12" s="1"/>
  <c r="V43" i="8" s="1"/>
  <c r="I19" i="16"/>
  <c r="R9" i="13" s="1"/>
  <c r="O19" i="14"/>
  <c r="R15" i="11" s="1"/>
  <c r="AF19" i="15"/>
  <c r="R32" i="12" s="1"/>
  <c r="W18" i="16"/>
  <c r="Q23" i="13" s="1"/>
  <c r="N25" i="5"/>
  <c r="X14" i="6" s="1"/>
  <c r="Y9" i="8" s="1"/>
  <c r="AD23" i="16"/>
  <c r="V30" i="13" s="1"/>
  <c r="AC23" i="16"/>
  <c r="V29" i="13" s="1"/>
  <c r="L21" i="14"/>
  <c r="T12" i="11" s="1"/>
  <c r="AD22" i="14"/>
  <c r="U30" i="11" s="1"/>
  <c r="M21" i="15"/>
  <c r="T13" i="12" s="1"/>
  <c r="AA22" i="15"/>
  <c r="U27" i="12" s="1"/>
  <c r="Q17" i="5"/>
  <c r="P17" i="6" s="1"/>
  <c r="Q3" i="7" s="1"/>
  <c r="Y17" i="16"/>
  <c r="P25" i="13" s="1"/>
  <c r="AB22" i="15"/>
  <c r="U28" i="12" s="1"/>
  <c r="AB23" i="15"/>
  <c r="V28" i="12" s="1"/>
  <c r="U17" i="15"/>
  <c r="P21" i="12" s="1"/>
  <c r="Y17" i="15"/>
  <c r="P25" i="12" s="1"/>
  <c r="S17" i="16"/>
  <c r="P19" i="13" s="1"/>
  <c r="AA17" i="16"/>
  <c r="P27" i="13" s="1"/>
  <c r="S17" i="15"/>
  <c r="P19" i="12" s="1"/>
  <c r="H25" i="14"/>
  <c r="X8" i="11" s="1"/>
  <c r="J20" i="15"/>
  <c r="S10" i="12" s="1"/>
  <c r="AA24" i="14"/>
  <c r="W27" i="11" s="1"/>
  <c r="T25" i="14"/>
  <c r="X20" i="11" s="1"/>
  <c r="H20" i="15"/>
  <c r="S8" i="12" s="1"/>
  <c r="Z20" i="16"/>
  <c r="S26" i="13" s="1"/>
  <c r="R18" i="16"/>
  <c r="Q18" i="13" s="1"/>
  <c r="Z18" i="16"/>
  <c r="Q26" i="13" s="1"/>
  <c r="P23" i="16"/>
  <c r="V16" i="13" s="1"/>
  <c r="W22" i="14"/>
  <c r="U23" i="11" s="1"/>
  <c r="K20" i="5"/>
  <c r="S11" i="6" s="1"/>
  <c r="P18" i="16"/>
  <c r="Q16" i="13" s="1"/>
  <c r="G18" i="14"/>
  <c r="Q7" i="11" s="1"/>
  <c r="P23" i="15"/>
  <c r="V16" i="12" s="1"/>
  <c r="O19" i="15"/>
  <c r="R15" i="12" s="1"/>
  <c r="O18" i="14"/>
  <c r="Q15" i="11" s="1"/>
  <c r="J18" i="15"/>
  <c r="Q10" i="12" s="1"/>
  <c r="R18" i="15"/>
  <c r="Q18" i="12" s="1"/>
  <c r="AF23" i="16"/>
  <c r="V32" i="13" s="1"/>
  <c r="Q19" i="16"/>
  <c r="R17" i="13" s="1"/>
  <c r="L22" i="15"/>
  <c r="U12" i="12" s="1"/>
  <c r="AD23" i="15"/>
  <c r="V30" i="12" s="1"/>
  <c r="D21" i="15"/>
  <c r="T4" i="12" s="1"/>
  <c r="T38" i="12" s="1"/>
  <c r="M18" i="15"/>
  <c r="Q13" i="12" s="1"/>
  <c r="U23" i="15"/>
  <c r="V21" i="12" s="1"/>
  <c r="U18" i="15"/>
  <c r="Q21" i="12" s="1"/>
  <c r="L19" i="15"/>
  <c r="R12" i="12" s="1"/>
  <c r="AF20" i="16"/>
  <c r="S32" i="13" s="1"/>
  <c r="O21" i="15"/>
  <c r="T15" i="12" s="1"/>
  <c r="O24" i="5"/>
  <c r="W15" i="6" s="1"/>
  <c r="AF18" i="14"/>
  <c r="Q32" i="11" s="1"/>
  <c r="AB22" i="16"/>
  <c r="U28" i="13" s="1"/>
  <c r="V27" i="8" s="1"/>
  <c r="N21" i="14"/>
  <c r="T14" i="11" s="1"/>
  <c r="V17" i="16"/>
  <c r="P22" i="13" s="1"/>
  <c r="V18" i="16"/>
  <c r="Q22" i="13" s="1"/>
  <c r="Z17" i="5"/>
  <c r="P26" i="6" s="1"/>
  <c r="K24" i="14"/>
  <c r="W11" i="11" s="1"/>
  <c r="D21" i="5"/>
  <c r="T4" i="6" s="1"/>
  <c r="I18" i="16"/>
  <c r="Q9" i="13" s="1"/>
  <c r="AA24" i="15"/>
  <c r="W27" i="12" s="1"/>
  <c r="H23" i="15"/>
  <c r="V8" i="12" s="1"/>
  <c r="Z20" i="5"/>
  <c r="S26" i="6" s="1"/>
  <c r="AF18" i="15"/>
  <c r="Q32" i="12" s="1"/>
  <c r="Y19" i="16"/>
  <c r="R25" i="13" s="1"/>
  <c r="X18" i="16"/>
  <c r="Q24" i="13" s="1"/>
  <c r="X23" i="16"/>
  <c r="V24" i="13" s="1"/>
  <c r="X22" i="5"/>
  <c r="U24" i="6" s="1"/>
  <c r="AF23" i="15"/>
  <c r="V32" i="12" s="1"/>
  <c r="AA20" i="5"/>
  <c r="S27" i="6" s="1"/>
  <c r="S24" i="15"/>
  <c r="W19" i="12" s="1"/>
  <c r="Q21" i="5"/>
  <c r="T17" i="6" s="1"/>
  <c r="U3" i="7" s="1"/>
  <c r="L18" i="15"/>
  <c r="Q12" i="12" s="1"/>
  <c r="P24" i="5"/>
  <c r="W16" i="6" s="1"/>
  <c r="W16" i="4" s="1"/>
  <c r="L23" i="15"/>
  <c r="V12" i="12" s="1"/>
  <c r="O22" i="15"/>
  <c r="U15" i="12" s="1"/>
  <c r="R23" i="16"/>
  <c r="V18" i="13" s="1"/>
  <c r="AC18" i="15"/>
  <c r="Q29" i="12" s="1"/>
  <c r="J24" i="5"/>
  <c r="W10" i="6" s="1"/>
  <c r="T17" i="16"/>
  <c r="P20" i="13" s="1"/>
  <c r="O20" i="15"/>
  <c r="S15" i="12" s="1"/>
  <c r="U25" i="5"/>
  <c r="X21" i="6" s="1"/>
  <c r="M24" i="5"/>
  <c r="W13" i="6" s="1"/>
  <c r="AD18" i="15"/>
  <c r="Q30" i="12" s="1"/>
  <c r="F17" i="16"/>
  <c r="P6" i="13" s="1"/>
  <c r="AC25" i="5"/>
  <c r="X29" i="6" s="1"/>
  <c r="AD18" i="16"/>
  <c r="Q30" i="13" s="1"/>
  <c r="AA22" i="5"/>
  <c r="U27" i="6" s="1"/>
  <c r="R17" i="14"/>
  <c r="P18" i="11" s="1"/>
  <c r="K17" i="15"/>
  <c r="P11" i="12" s="1"/>
  <c r="Q19" i="5"/>
  <c r="R17" i="6" s="1"/>
  <c r="S3" i="7" s="1"/>
  <c r="J18" i="16"/>
  <c r="Q10" i="13" s="1"/>
  <c r="AB18" i="16"/>
  <c r="Q28" i="13" s="1"/>
  <c r="R27" i="8" s="1"/>
  <c r="X25" i="5"/>
  <c r="X24" i="6" s="1"/>
  <c r="AF25" i="5"/>
  <c r="X32" i="6" s="1"/>
  <c r="X32" i="4" s="1"/>
  <c r="K24" i="16"/>
  <c r="W11" i="13" s="1"/>
  <c r="AA24" i="16"/>
  <c r="W27" i="13" s="1"/>
  <c r="N24" i="15"/>
  <c r="W14" i="12" s="1"/>
  <c r="S18" i="15"/>
  <c r="Q19" i="12" s="1"/>
  <c r="AA18" i="15"/>
  <c r="Q27" i="12" s="1"/>
  <c r="Q24" i="15"/>
  <c r="W17" i="12" s="1"/>
  <c r="H20" i="16"/>
  <c r="S8" i="13" s="1"/>
  <c r="M19" i="14"/>
  <c r="R13" i="11" s="1"/>
  <c r="T18" i="16"/>
  <c r="Q20" i="13" s="1"/>
  <c r="U21" i="15"/>
  <c r="T21" i="12" s="1"/>
  <c r="E24" i="14"/>
  <c r="W5" i="11" s="1"/>
  <c r="M22" i="15"/>
  <c r="U13" i="12" s="1"/>
  <c r="F21" i="14"/>
  <c r="T6" i="11" s="1"/>
  <c r="V21" i="14"/>
  <c r="T22" i="11" s="1"/>
  <c r="N23" i="16"/>
  <c r="V14" i="13" s="1"/>
  <c r="M23" i="16"/>
  <c r="V13" i="13" s="1"/>
  <c r="F22" i="15"/>
  <c r="U6" i="12" s="1"/>
  <c r="W23" i="15"/>
  <c r="V23" i="12" s="1"/>
  <c r="AB22" i="14"/>
  <c r="U28" i="11" s="1"/>
  <c r="V57" i="8" s="1"/>
  <c r="L21" i="15"/>
  <c r="T12" i="12" s="1"/>
  <c r="M21" i="14"/>
  <c r="T13" i="11" s="1"/>
  <c r="O17" i="5"/>
  <c r="P15" i="6" s="1"/>
  <c r="Q25" i="5"/>
  <c r="X17" i="6" s="1"/>
  <c r="Y3" i="7" s="1"/>
  <c r="K22" i="5"/>
  <c r="U11" i="6" s="1"/>
  <c r="W20" i="5"/>
  <c r="S23" i="6" s="1"/>
  <c r="N18" i="16"/>
  <c r="Q14" i="13" s="1"/>
  <c r="O18" i="5"/>
  <c r="Q15" i="6" s="1"/>
  <c r="H24" i="15"/>
  <c r="W8" i="12" s="1"/>
  <c r="U17" i="16"/>
  <c r="P21" i="13" s="1"/>
  <c r="H24" i="16"/>
  <c r="W8" i="13" s="1"/>
  <c r="J24" i="16"/>
  <c r="W10" i="13" s="1"/>
  <c r="N22" i="14"/>
  <c r="U14" i="11" s="1"/>
  <c r="T21" i="5"/>
  <c r="T20" i="6" s="1"/>
  <c r="T25" i="5"/>
  <c r="X20" i="6" s="1"/>
  <c r="X20" i="4" s="1"/>
  <c r="K24" i="5"/>
  <c r="W11" i="6" s="1"/>
  <c r="V19" i="15"/>
  <c r="R22" i="12" s="1"/>
  <c r="N24" i="5"/>
  <c r="W14" i="6" s="1"/>
  <c r="X9" i="8" s="1"/>
  <c r="AD19" i="15"/>
  <c r="R30" i="12" s="1"/>
  <c r="T25" i="15"/>
  <c r="X20" i="12" s="1"/>
  <c r="Y42" i="8" s="1"/>
  <c r="N22" i="15"/>
  <c r="U14" i="12" s="1"/>
  <c r="N23" i="15"/>
  <c r="V14" i="12" s="1"/>
  <c r="F22" i="14"/>
  <c r="U6" i="11" s="1"/>
  <c r="AC21" i="14"/>
  <c r="T29" i="11" s="1"/>
  <c r="P18" i="5"/>
  <c r="Q16" i="6" s="1"/>
  <c r="Q16" i="4" s="1"/>
  <c r="U24" i="16"/>
  <c r="W21" i="13" s="1"/>
  <c r="F22" i="16"/>
  <c r="U6" i="13" s="1"/>
  <c r="U17" i="5"/>
  <c r="P21" i="6" s="1"/>
  <c r="P21" i="4" s="1"/>
  <c r="W24" i="16"/>
  <c r="W23" i="13" s="1"/>
  <c r="I17" i="16"/>
  <c r="P9" i="13" s="1"/>
  <c r="AG17" i="15"/>
  <c r="P33" i="12" s="1"/>
  <c r="Q48" i="8" s="1"/>
  <c r="AB18" i="15"/>
  <c r="Q28" i="12" s="1"/>
  <c r="Q22" i="16"/>
  <c r="U17" i="13" s="1"/>
  <c r="L21" i="5"/>
  <c r="T12" i="6" s="1"/>
  <c r="K19" i="14"/>
  <c r="R11" i="11" s="1"/>
  <c r="Q18" i="15"/>
  <c r="Q17" i="12" s="1"/>
  <c r="F24" i="16"/>
  <c r="W6" i="13" s="1"/>
  <c r="S19" i="14"/>
  <c r="R19" i="11" s="1"/>
  <c r="Q23" i="15"/>
  <c r="V17" i="12" s="1"/>
  <c r="N19" i="14"/>
  <c r="R14" i="11" s="1"/>
  <c r="W21" i="14"/>
  <c r="T23" i="11" s="1"/>
  <c r="AB21" i="15"/>
  <c r="T28" i="12" s="1"/>
  <c r="T21" i="15"/>
  <c r="T20" i="12" s="1"/>
  <c r="U42" i="8" s="1"/>
  <c r="F18" i="15"/>
  <c r="Q6" i="12" s="1"/>
  <c r="V24" i="14"/>
  <c r="W22" i="11" s="1"/>
  <c r="N24" i="14"/>
  <c r="W14" i="11" s="1"/>
  <c r="E19" i="5"/>
  <c r="R5" i="6" s="1"/>
  <c r="R5" i="4" s="1"/>
  <c r="AG20" i="15"/>
  <c r="S33" i="12" s="1"/>
  <c r="T48" i="8" s="1"/>
  <c r="L23" i="16"/>
  <c r="V12" i="13" s="1"/>
  <c r="L22" i="5"/>
  <c r="U12" i="6" s="1"/>
  <c r="U12" i="4" s="1"/>
  <c r="V18" i="15"/>
  <c r="Q22" i="12" s="1"/>
  <c r="X25" i="14"/>
  <c r="X24" i="11" s="1"/>
  <c r="AD24" i="15"/>
  <c r="W30" i="12" s="1"/>
  <c r="I18" i="15"/>
  <c r="Q9" i="12" s="1"/>
  <c r="R34" i="8" s="1"/>
  <c r="H23" i="16"/>
  <c r="V8" i="13" s="1"/>
  <c r="H18" i="16"/>
  <c r="Q8" i="13" s="1"/>
  <c r="J18" i="5"/>
  <c r="Q10" i="6" s="1"/>
  <c r="K23" i="16"/>
  <c r="V11" i="13" s="1"/>
  <c r="K21" i="5"/>
  <c r="T11" i="6" s="1"/>
  <c r="AG21" i="5"/>
  <c r="T33" i="6" s="1"/>
  <c r="H25" i="5"/>
  <c r="X8" i="6" s="1"/>
  <c r="S24" i="14"/>
  <c r="W19" i="11" s="1"/>
  <c r="F24" i="5"/>
  <c r="W6" i="6" s="1"/>
  <c r="W6" i="4" s="1"/>
  <c r="Z22" i="5"/>
  <c r="U26" i="6" s="1"/>
  <c r="Z19" i="5"/>
  <c r="R26" i="6" s="1"/>
  <c r="H18" i="15"/>
  <c r="Q8" i="12" s="1"/>
  <c r="U24" i="5"/>
  <c r="W21" i="6" s="1"/>
  <c r="H24" i="14"/>
  <c r="W8" i="11" s="1"/>
  <c r="V22" i="15"/>
  <c r="U22" i="12" s="1"/>
  <c r="U22" i="15"/>
  <c r="U21" i="12" s="1"/>
  <c r="K25" i="15"/>
  <c r="X11" i="12" s="1"/>
  <c r="S25" i="15"/>
  <c r="X19" i="12" s="1"/>
  <c r="U23" i="16"/>
  <c r="V21" i="13" s="1"/>
  <c r="AB22" i="5"/>
  <c r="U28" i="6" s="1"/>
  <c r="U28" i="4" s="1"/>
  <c r="F25" i="5"/>
  <c r="X6" i="6" s="1"/>
  <c r="X6" i="4" s="1"/>
  <c r="L22" i="14"/>
  <c r="U12" i="11" s="1"/>
  <c r="M17" i="15"/>
  <c r="P13" i="12" s="1"/>
  <c r="AD20" i="16"/>
  <c r="S30" i="13" s="1"/>
  <c r="N20" i="16"/>
  <c r="S14" i="13" s="1"/>
  <c r="R21" i="5"/>
  <c r="T18" i="6" s="1"/>
  <c r="H21" i="15"/>
  <c r="T8" i="12" s="1"/>
  <c r="P20" i="16"/>
  <c r="S16" i="13" s="1"/>
  <c r="H26" i="14"/>
  <c r="Y8" i="11" s="1"/>
  <c r="AC26" i="14"/>
  <c r="Y29" i="11" s="1"/>
  <c r="K26" i="15"/>
  <c r="Y11" i="12" s="1"/>
  <c r="U26" i="16"/>
  <c r="Y21" i="13" s="1"/>
  <c r="AA26" i="5"/>
  <c r="Y27" i="6" s="1"/>
  <c r="F26" i="16"/>
  <c r="Y6" i="13" s="1"/>
  <c r="V26" i="14"/>
  <c r="Y22" i="11" s="1"/>
  <c r="N26" i="14"/>
  <c r="Y14" i="11" s="1"/>
  <c r="U26" i="14"/>
  <c r="Y21" i="11" s="1"/>
  <c r="AD26" i="5"/>
  <c r="Y30" i="6" s="1"/>
  <c r="P26" i="5"/>
  <c r="Y16" i="6" s="1"/>
  <c r="I26" i="16"/>
  <c r="Y9" i="13" s="1"/>
  <c r="L26" i="15"/>
  <c r="Y12" i="12" s="1"/>
  <c r="G26" i="16"/>
  <c r="Y7" i="13" s="1"/>
  <c r="L26" i="5"/>
  <c r="Y12" i="6" s="1"/>
  <c r="Y12" i="4" s="1"/>
  <c r="T26" i="5"/>
  <c r="Y20" i="6" s="1"/>
  <c r="Y20" i="4" s="1"/>
  <c r="I26" i="14"/>
  <c r="Y9" i="11" s="1"/>
  <c r="P26" i="14"/>
  <c r="Y16" i="11" s="1"/>
  <c r="AG26" i="14"/>
  <c r="Y33" i="11" s="1"/>
  <c r="Z60" i="8" s="1"/>
  <c r="AF26" i="14"/>
  <c r="Y32" i="11" s="1"/>
  <c r="F26" i="14"/>
  <c r="Y6" i="11" s="1"/>
  <c r="T26" i="16"/>
  <c r="Y20" i="13" s="1"/>
  <c r="T26" i="14"/>
  <c r="Y20" i="11" s="1"/>
  <c r="AG26" i="5"/>
  <c r="Y33" i="6" s="1"/>
  <c r="AC26" i="15"/>
  <c r="Y29" i="12" s="1"/>
  <c r="U26" i="5"/>
  <c r="Y21" i="6" s="1"/>
  <c r="Y21" i="4" s="1"/>
  <c r="AD26" i="16"/>
  <c r="Y30" i="13" s="1"/>
  <c r="W26" i="5"/>
  <c r="Y23" i="6" s="1"/>
  <c r="AA26" i="16"/>
  <c r="Y27" i="13" s="1"/>
  <c r="K26" i="14"/>
  <c r="Y11" i="11" s="1"/>
  <c r="AD26" i="14"/>
  <c r="Y30" i="11" s="1"/>
  <c r="W26" i="14"/>
  <c r="Y23" i="11" s="1"/>
  <c r="V26" i="5"/>
  <c r="Y22" i="6" s="1"/>
  <c r="P26" i="16"/>
  <c r="Y16" i="13" s="1"/>
  <c r="AC26" i="16"/>
  <c r="Y29" i="13" s="1"/>
  <c r="H26" i="16"/>
  <c r="Y8" i="13" s="1"/>
  <c r="J26" i="16"/>
  <c r="Y10" i="13" s="1"/>
  <c r="K26" i="16"/>
  <c r="Y11" i="13" s="1"/>
  <c r="M26" i="5"/>
  <c r="Y13" i="6" s="1"/>
  <c r="M26" i="16"/>
  <c r="Y13" i="13" s="1"/>
  <c r="O26" i="5"/>
  <c r="Y15" i="6" s="1"/>
  <c r="AB26" i="14"/>
  <c r="Y28" i="11" s="1"/>
  <c r="Z57" i="8" s="1"/>
  <c r="H26" i="15"/>
  <c r="Y8" i="12" s="1"/>
  <c r="AF26" i="5"/>
  <c r="Y32" i="6" s="1"/>
  <c r="Y32" i="4" s="1"/>
  <c r="Q26" i="16"/>
  <c r="Y17" i="13" s="1"/>
  <c r="R26" i="16"/>
  <c r="Y18" i="13" s="1"/>
  <c r="AF26" i="16"/>
  <c r="Y32" i="13" s="1"/>
  <c r="Q26" i="5"/>
  <c r="Y17" i="6" s="1"/>
  <c r="Z3" i="7" s="1"/>
  <c r="L26" i="14"/>
  <c r="Y12" i="11" s="1"/>
  <c r="M26" i="15"/>
  <c r="Y13" i="12" s="1"/>
  <c r="J26" i="5"/>
  <c r="Y10" i="6" s="1"/>
  <c r="I26" i="5"/>
  <c r="Y9" i="6" s="1"/>
  <c r="N26" i="16"/>
  <c r="Y14" i="13" s="1"/>
  <c r="K26" i="5"/>
  <c r="Y11" i="6" s="1"/>
  <c r="V26" i="16"/>
  <c r="Y22" i="13" s="1"/>
  <c r="F26" i="15"/>
  <c r="Y6" i="12" s="1"/>
  <c r="P26" i="15"/>
  <c r="Y16" i="12" s="1"/>
  <c r="AD26" i="15"/>
  <c r="Y30" i="12" s="1"/>
  <c r="AF26" i="15"/>
  <c r="Y32" i="12" s="1"/>
  <c r="V26" i="15"/>
  <c r="Y22" i="12" s="1"/>
  <c r="AB26" i="15"/>
  <c r="Y28" i="12" s="1"/>
  <c r="T26" i="15"/>
  <c r="Y20" i="12" s="1"/>
  <c r="Z42" i="8" s="1"/>
  <c r="F26" i="5"/>
  <c r="Y6" i="6" s="1"/>
  <c r="Y6" i="4" s="1"/>
  <c r="N26" i="15"/>
  <c r="Y14" i="12" s="1"/>
  <c r="T25" i="16"/>
  <c r="X20" i="13" s="1"/>
  <c r="AF25" i="14"/>
  <c r="X32" i="11" s="1"/>
  <c r="G25" i="16"/>
  <c r="X7" i="13" s="1"/>
  <c r="M25" i="16"/>
  <c r="X13" i="13" s="1"/>
  <c r="Q25" i="16"/>
  <c r="X17" i="13" s="1"/>
  <c r="K25" i="16"/>
  <c r="X11" i="13" s="1"/>
  <c r="U25" i="16"/>
  <c r="X21" i="13" s="1"/>
  <c r="W25" i="16"/>
  <c r="X23" i="13" s="1"/>
  <c r="F25" i="16"/>
  <c r="X6" i="13" s="1"/>
  <c r="J25" i="5"/>
  <c r="X10" i="6" s="1"/>
  <c r="L25" i="16"/>
  <c r="X12" i="13" s="1"/>
  <c r="N25" i="16"/>
  <c r="X14" i="13" s="1"/>
  <c r="P25" i="16"/>
  <c r="X16" i="13" s="1"/>
  <c r="AG23" i="5"/>
  <c r="V33" i="6" s="1"/>
  <c r="P23" i="5"/>
  <c r="V16" i="6" s="1"/>
  <c r="V16" i="4" s="1"/>
  <c r="Z23" i="5"/>
  <c r="V26" i="6" s="1"/>
  <c r="L23" i="5"/>
  <c r="V12" i="6" s="1"/>
  <c r="AD23" i="5"/>
  <c r="V30" i="6" s="1"/>
  <c r="AF23" i="5"/>
  <c r="V32" i="6" s="1"/>
  <c r="V32" i="4" s="1"/>
  <c r="T23" i="5"/>
  <c r="V20" i="6" s="1"/>
  <c r="M23" i="5"/>
  <c r="V13" i="6" s="1"/>
  <c r="O23" i="5"/>
  <c r="V15" i="6" s="1"/>
  <c r="Q23" i="5"/>
  <c r="V17" i="6" s="1"/>
  <c r="W3" i="7" s="1"/>
  <c r="K23" i="5"/>
  <c r="V11" i="6" s="1"/>
  <c r="U23" i="5"/>
  <c r="V21" i="6" s="1"/>
  <c r="V21" i="4" s="1"/>
  <c r="S23" i="5"/>
  <c r="V19" i="6" s="1"/>
  <c r="AF22" i="5"/>
  <c r="U32" i="6" s="1"/>
  <c r="U32" i="4" s="1"/>
  <c r="E18" i="5"/>
  <c r="Q5" i="6" s="1"/>
  <c r="Q5" i="4" s="1"/>
  <c r="M18" i="5"/>
  <c r="Q13" i="6" s="1"/>
  <c r="F18" i="5"/>
  <c r="Q6" i="6" s="1"/>
  <c r="Q6" i="4" s="1"/>
  <c r="Q18" i="5"/>
  <c r="Q17" i="6" s="1"/>
  <c r="R3" i="7" s="1"/>
  <c r="AB18" i="5"/>
  <c r="Q28" i="6" s="1"/>
  <c r="V18" i="5"/>
  <c r="Q22" i="6" s="1"/>
  <c r="Z18" i="5"/>
  <c r="Q26" i="6" s="1"/>
  <c r="U18" i="5"/>
  <c r="Q21" i="6" s="1"/>
  <c r="D18" i="5"/>
  <c r="Q4" i="6" s="1"/>
  <c r="AC18" i="5"/>
  <c r="Q29" i="6" s="1"/>
  <c r="K18" i="5"/>
  <c r="Q11" i="6" s="1"/>
  <c r="AA18" i="5"/>
  <c r="Q27" i="6" s="1"/>
  <c r="R4" i="7" l="1"/>
  <c r="R11" i="8"/>
  <c r="Q22" i="4"/>
  <c r="R5" i="7"/>
  <c r="R13" i="8"/>
  <c r="V11" i="4"/>
  <c r="W11" i="8"/>
  <c r="W4" i="7"/>
  <c r="V30" i="4"/>
  <c r="W6" i="7"/>
  <c r="W14" i="8"/>
  <c r="V33" i="4"/>
  <c r="W15" i="8"/>
  <c r="W7" i="7"/>
  <c r="Y11" i="4"/>
  <c r="Z4" i="7"/>
  <c r="Z11" i="8"/>
  <c r="Y22" i="4"/>
  <c r="Z5" i="7"/>
  <c r="Z13" i="8"/>
  <c r="Z15" i="8"/>
  <c r="Z7" i="7"/>
  <c r="Y30" i="4"/>
  <c r="Z14" i="8"/>
  <c r="Z6" i="7"/>
  <c r="U15" i="8"/>
  <c r="U7" i="7"/>
  <c r="T11" i="4"/>
  <c r="U11" i="8"/>
  <c r="U4" i="7"/>
  <c r="W11" i="4"/>
  <c r="X11" i="8"/>
  <c r="X4" i="7"/>
  <c r="V11" i="8"/>
  <c r="V4" i="7"/>
  <c r="T11" i="8"/>
  <c r="T4" i="7"/>
  <c r="S14" i="8"/>
  <c r="S6" i="7"/>
  <c r="W30" i="4"/>
  <c r="X6" i="7"/>
  <c r="X14" i="8"/>
  <c r="R22" i="4"/>
  <c r="S5" i="7"/>
  <c r="S13" i="8"/>
  <c r="R33" i="4"/>
  <c r="S15" i="8"/>
  <c r="S7" i="7"/>
  <c r="Q30" i="4"/>
  <c r="R14" i="8"/>
  <c r="R6" i="7"/>
  <c r="Q4" i="7"/>
  <c r="Q11" i="8"/>
  <c r="X15" i="8"/>
  <c r="X7" i="7"/>
  <c r="T14" i="8"/>
  <c r="T6" i="7"/>
  <c r="U30" i="4"/>
  <c r="V6" i="7"/>
  <c r="V14" i="8"/>
  <c r="X11" i="4"/>
  <c r="Y4" i="7"/>
  <c r="Y11" i="8"/>
  <c r="R11" i="4"/>
  <c r="S4" i="7"/>
  <c r="S11" i="8"/>
  <c r="Q14" i="8"/>
  <c r="Q6" i="7"/>
  <c r="P22" i="4"/>
  <c r="Q5" i="7"/>
  <c r="Q13" i="8"/>
  <c r="U21" i="8"/>
  <c r="V24" i="8"/>
  <c r="Y38" i="8"/>
  <c r="Z36" i="8"/>
  <c r="Q36" i="8"/>
  <c r="U36" i="8"/>
  <c r="V38" i="8"/>
  <c r="W38" i="8"/>
  <c r="V36" i="8"/>
  <c r="S24" i="8"/>
  <c r="S36" i="8"/>
  <c r="Q13" i="4"/>
  <c r="W24" i="8"/>
  <c r="P19" i="4"/>
  <c r="R38" i="6"/>
  <c r="Q38" i="6"/>
  <c r="Q4" i="4"/>
  <c r="Y24" i="8"/>
  <c r="R38" i="8"/>
  <c r="Z24" i="8"/>
  <c r="Q38" i="8"/>
  <c r="U38" i="8"/>
  <c r="X17" i="4"/>
  <c r="T38" i="6"/>
  <c r="R36" i="8"/>
  <c r="T38" i="8"/>
  <c r="S38" i="8"/>
  <c r="V19" i="4"/>
  <c r="X21" i="8"/>
  <c r="X24" i="8"/>
  <c r="W17" i="4"/>
  <c r="X36" i="8"/>
  <c r="W19" i="4"/>
  <c r="X38" i="8"/>
  <c r="P29" i="4"/>
  <c r="AF24" i="16" l="1"/>
  <c r="W32" i="13" s="1"/>
  <c r="AF24" i="15"/>
  <c r="W32" i="12" s="1"/>
  <c r="V24" i="15"/>
  <c r="W22" i="12" s="1"/>
  <c r="V25" i="5"/>
  <c r="X22" i="6" s="1"/>
  <c r="R25" i="14"/>
  <c r="X18" i="11" s="1"/>
  <c r="P26" i="2"/>
  <c r="Y16" i="3" s="1"/>
  <c r="Y16" i="4" s="1"/>
  <c r="G24" i="16"/>
  <c r="W7" i="13" s="1"/>
  <c r="Q26" i="14"/>
  <c r="Y17" i="11" s="1"/>
  <c r="AC25" i="14"/>
  <c r="X29" i="11" s="1"/>
  <c r="M25" i="15"/>
  <c r="X13" i="12" s="1"/>
  <c r="M26" i="2"/>
  <c r="Y13" i="3" s="1"/>
  <c r="Y13" i="4" s="1"/>
  <c r="M26" i="14"/>
  <c r="Y13" i="11" s="1"/>
  <c r="M25" i="5"/>
  <c r="X13" i="6" s="1"/>
  <c r="N24" i="2"/>
  <c r="W14" i="3" s="1"/>
  <c r="W14" i="4" s="1"/>
  <c r="N24" i="16"/>
  <c r="W14" i="13" s="1"/>
  <c r="I24" i="15"/>
  <c r="W9" i="12" s="1"/>
  <c r="X34" i="8" s="1"/>
  <c r="V25" i="15"/>
  <c r="X22" i="12" s="1"/>
  <c r="X26" i="14"/>
  <c r="Y24" i="11" s="1"/>
  <c r="N25" i="2"/>
  <c r="X14" i="3" s="1"/>
  <c r="X14" i="4" s="1"/>
  <c r="X26" i="15"/>
  <c r="Y24" i="12" s="1"/>
  <c r="Z43" i="8" s="1"/>
  <c r="AA24" i="2"/>
  <c r="W27" i="3" s="1"/>
  <c r="AA24" i="5"/>
  <c r="W27" i="6" s="1"/>
  <c r="Y25" i="14"/>
  <c r="X25" i="11" s="1"/>
  <c r="D24" i="14"/>
  <c r="W4" i="11" s="1"/>
  <c r="W38" i="11" s="1"/>
  <c r="I24" i="5"/>
  <c r="W9" i="6" s="1"/>
  <c r="X24" i="16"/>
  <c r="W24" i="13" s="1"/>
  <c r="O25" i="5"/>
  <c r="X15" i="6" s="1"/>
  <c r="Z25" i="5"/>
  <c r="X26" i="6" s="1"/>
  <c r="AD25" i="2"/>
  <c r="X30" i="3" s="1"/>
  <c r="W25" i="14"/>
  <c r="X23" i="11" s="1"/>
  <c r="Y24" i="16"/>
  <c r="W25" i="13" s="1"/>
  <c r="W25" i="5"/>
  <c r="X23" i="6" s="1"/>
  <c r="Z24" i="5"/>
  <c r="W26" i="6" s="1"/>
  <c r="O24" i="2"/>
  <c r="W15" i="3" s="1"/>
  <c r="W15" i="4" s="1"/>
  <c r="AG25" i="16"/>
  <c r="X33" i="13" s="1"/>
  <c r="Z25" i="14"/>
  <c r="X26" i="11" s="1"/>
  <c r="V25" i="2"/>
  <c r="X22" i="3" s="1"/>
  <c r="U25" i="2"/>
  <c r="X21" i="3" s="1"/>
  <c r="X21" i="4" s="1"/>
  <c r="O25" i="16"/>
  <c r="X15" i="13" s="1"/>
  <c r="R24" i="14"/>
  <c r="W18" i="11" s="1"/>
  <c r="AG24" i="16"/>
  <c r="W33" i="13" s="1"/>
  <c r="I25" i="16"/>
  <c r="X9" i="13" s="1"/>
  <c r="AB25" i="16"/>
  <c r="X28" i="13" s="1"/>
  <c r="Y27" i="8" s="1"/>
  <c r="I26" i="2"/>
  <c r="Y9" i="3" s="1"/>
  <c r="Y9" i="4" s="1"/>
  <c r="J25" i="14"/>
  <c r="X10" i="11" s="1"/>
  <c r="AB24" i="5"/>
  <c r="W28" i="6" s="1"/>
  <c r="J25" i="16"/>
  <c r="X10" i="13" s="1"/>
  <c r="D24" i="15"/>
  <c r="W4" i="12" s="1"/>
  <c r="W38" i="12" s="1"/>
  <c r="AC24" i="14"/>
  <c r="W29" i="11" s="1"/>
  <c r="R24" i="15"/>
  <c r="W18" i="12" s="1"/>
  <c r="U24" i="14"/>
  <c r="W21" i="11" s="1"/>
  <c r="AB24" i="16"/>
  <c r="W28" i="13" s="1"/>
  <c r="X27" i="8" s="1"/>
  <c r="AG24" i="2"/>
  <c r="W33" i="3" s="1"/>
  <c r="W33" i="4" s="1"/>
  <c r="AG24" i="15"/>
  <c r="W33" i="12" s="1"/>
  <c r="X48" i="8" s="1"/>
  <c r="D24" i="5"/>
  <c r="W4" i="6" s="1"/>
  <c r="W38" i="6" s="1"/>
  <c r="AC25" i="2"/>
  <c r="X29" i="3" s="1"/>
  <c r="AC25" i="16"/>
  <c r="X29" i="13" s="1"/>
  <c r="U24" i="15"/>
  <c r="W21" i="12" s="1"/>
  <c r="AB25" i="2"/>
  <c r="X28" i="3" s="1"/>
  <c r="X28" i="4" s="1"/>
  <c r="AB24" i="15"/>
  <c r="W28" i="12" s="1"/>
  <c r="U24" i="2"/>
  <c r="W21" i="3" s="1"/>
  <c r="W21" i="4" s="1"/>
  <c r="E24" i="2"/>
  <c r="W5" i="3" s="1"/>
  <c r="W5" i="4" s="1"/>
  <c r="E24" i="15"/>
  <c r="W5" i="12" s="1"/>
  <c r="O26" i="15"/>
  <c r="Y15" i="12" s="1"/>
  <c r="I26" i="15"/>
  <c r="Y9" i="12" s="1"/>
  <c r="Z34" i="8" s="1"/>
  <c r="AG26" i="15"/>
  <c r="Y33" i="12" s="1"/>
  <c r="Z48" i="8" s="1"/>
  <c r="Y5" i="7" l="1"/>
  <c r="Y13" i="8"/>
  <c r="G21" i="14"/>
  <c r="T7" i="11" s="1"/>
  <c r="X21" i="16"/>
  <c r="T24" i="13" s="1"/>
  <c r="AF21" i="16"/>
  <c r="T32" i="13" s="1"/>
  <c r="X22" i="4"/>
  <c r="Y36" i="8"/>
  <c r="W27" i="4"/>
  <c r="AF24" i="5"/>
  <c r="W32" i="6" s="1"/>
  <c r="AC24" i="2"/>
  <c r="W29" i="3" s="1"/>
  <c r="AC24" i="5"/>
  <c r="W29" i="6" s="1"/>
  <c r="X29" i="4"/>
  <c r="O24" i="16"/>
  <c r="W15" i="13" s="1"/>
  <c r="AE24" i="16"/>
  <c r="W31" i="13" s="1"/>
  <c r="K18" i="15"/>
  <c r="Q11" i="12" s="1"/>
  <c r="K18" i="2"/>
  <c r="Q11" i="3" s="1"/>
  <c r="Q11" i="4" s="1"/>
  <c r="R20" i="15"/>
  <c r="S18" i="12" s="1"/>
  <c r="Y25" i="5"/>
  <c r="X25" i="6" s="1"/>
  <c r="I20" i="15"/>
  <c r="S9" i="12" s="1"/>
  <c r="T34" i="8" s="1"/>
  <c r="I25" i="2"/>
  <c r="X9" i="3" s="1"/>
  <c r="W26" i="15"/>
  <c r="Y23" i="12" s="1"/>
  <c r="AE25" i="14"/>
  <c r="X31" i="11" s="1"/>
  <c r="G25" i="14"/>
  <c r="X7" i="11" s="1"/>
  <c r="I25" i="5"/>
  <c r="X9" i="6" s="1"/>
  <c r="V24" i="16"/>
  <c r="W22" i="13" s="1"/>
  <c r="AE24" i="15"/>
  <c r="W31" i="12" s="1"/>
  <c r="M25" i="2"/>
  <c r="X13" i="3" s="1"/>
  <c r="X13" i="4" s="1"/>
  <c r="V25" i="16"/>
  <c r="X22" i="13" s="1"/>
  <c r="AD25" i="5"/>
  <c r="X30" i="6" s="1"/>
  <c r="L24" i="14"/>
  <c r="W12" i="11" s="1"/>
  <c r="I24" i="2"/>
  <c r="W9" i="3" s="1"/>
  <c r="W9" i="4" s="1"/>
  <c r="AG25" i="5"/>
  <c r="X33" i="6" s="1"/>
  <c r="R25" i="5"/>
  <c r="X18" i="6" s="1"/>
  <c r="R24" i="2"/>
  <c r="W18" i="3" s="1"/>
  <c r="R24" i="5"/>
  <c r="W18" i="6" s="1"/>
  <c r="L25" i="5"/>
  <c r="X12" i="6" s="1"/>
  <c r="M24" i="14"/>
  <c r="W13" i="11" s="1"/>
  <c r="M24" i="2"/>
  <c r="W13" i="3" s="1"/>
  <c r="W13" i="4" s="1"/>
  <c r="R18" i="5"/>
  <c r="Q18" i="6" s="1"/>
  <c r="Y25" i="16"/>
  <c r="X25" i="13" s="1"/>
  <c r="W25" i="2"/>
  <c r="X23" i="3" s="1"/>
  <c r="X23" i="4" s="1"/>
  <c r="AJ24" i="15"/>
  <c r="Y21" i="16"/>
  <c r="T25" i="13" s="1"/>
  <c r="I21" i="14"/>
  <c r="T9" i="11" s="1"/>
  <c r="V24" i="5"/>
  <c r="W22" i="6" s="1"/>
  <c r="V24" i="2"/>
  <c r="W22" i="3" s="1"/>
  <c r="Y24" i="14"/>
  <c r="W25" i="11" s="1"/>
  <c r="N26" i="5"/>
  <c r="Y14" i="6" s="1"/>
  <c r="Z9" i="8" s="1"/>
  <c r="P25" i="5"/>
  <c r="X16" i="6" s="1"/>
  <c r="G17" i="5"/>
  <c r="P7" i="6" s="1"/>
  <c r="Q26" i="15"/>
  <c r="Y17" i="12" s="1"/>
  <c r="P25" i="2"/>
  <c r="X16" i="3" s="1"/>
  <c r="X16" i="4" s="1"/>
  <c r="N17" i="5"/>
  <c r="P14" i="6" s="1"/>
  <c r="Q9" i="8" s="1"/>
  <c r="V21" i="16"/>
  <c r="T22" i="13" s="1"/>
  <c r="X18" i="5"/>
  <c r="Q24" i="6" s="1"/>
  <c r="AE25" i="5"/>
  <c r="X31" i="6" s="1"/>
  <c r="N18" i="2"/>
  <c r="Q14" i="3" s="1"/>
  <c r="Q14" i="4" s="1"/>
  <c r="AE25" i="16"/>
  <c r="X31" i="13" s="1"/>
  <c r="M25" i="14"/>
  <c r="X13" i="11" s="1"/>
  <c r="X24" i="5"/>
  <c r="W24" i="6" s="1"/>
  <c r="W24" i="5"/>
  <c r="W23" i="6" s="1"/>
  <c r="J24" i="14"/>
  <c r="W10" i="11" s="1"/>
  <c r="J24" i="2"/>
  <c r="W10" i="3" s="1"/>
  <c r="W10" i="4" s="1"/>
  <c r="Y18" i="5"/>
  <c r="Q25" i="6" s="1"/>
  <c r="X25" i="16"/>
  <c r="X24" i="13" s="1"/>
  <c r="J18" i="2"/>
  <c r="Q10" i="3" s="1"/>
  <c r="Q10" i="4" s="1"/>
  <c r="J18" i="14"/>
  <c r="Q10" i="11" s="1"/>
  <c r="L20" i="14"/>
  <c r="S12" i="11" s="1"/>
  <c r="M21" i="2"/>
  <c r="T13" i="3" s="1"/>
  <c r="M21" i="5"/>
  <c r="T13" i="6" s="1"/>
  <c r="H17" i="15"/>
  <c r="P8" i="12" s="1"/>
  <c r="AB17" i="5"/>
  <c r="P28" i="6" s="1"/>
  <c r="S19" i="2"/>
  <c r="R19" i="3" s="1"/>
  <c r="S19" i="5"/>
  <c r="R19" i="6" s="1"/>
  <c r="W19" i="5"/>
  <c r="R23" i="6" s="1"/>
  <c r="F19" i="14"/>
  <c r="R6" i="11" s="1"/>
  <c r="F19" i="2"/>
  <c r="R6" i="3" s="1"/>
  <c r="R6" i="4" s="1"/>
  <c r="X19" i="15"/>
  <c r="R24" i="12" s="1"/>
  <c r="S43" i="8" s="1"/>
  <c r="M19" i="5"/>
  <c r="R13" i="6" s="1"/>
  <c r="T19" i="14"/>
  <c r="R20" i="11" s="1"/>
  <c r="T19" i="2"/>
  <c r="R20" i="3" s="1"/>
  <c r="R20" i="4" s="1"/>
  <c r="Q19" i="14"/>
  <c r="R17" i="11" s="1"/>
  <c r="H19" i="14"/>
  <c r="R8" i="11" s="1"/>
  <c r="H19" i="15"/>
  <c r="R8" i="12" s="1"/>
  <c r="I18" i="14"/>
  <c r="Q9" i="11" s="1"/>
  <c r="S18" i="5"/>
  <c r="Q19" i="6" s="1"/>
  <c r="X18" i="15"/>
  <c r="Q24" i="12" s="1"/>
  <c r="R43" i="8" s="1"/>
  <c r="T18" i="5"/>
  <c r="Q20" i="6" s="1"/>
  <c r="H18" i="2"/>
  <c r="Q8" i="3" s="1"/>
  <c r="H18" i="5"/>
  <c r="Q8" i="6" s="1"/>
  <c r="T20" i="14"/>
  <c r="S20" i="11" s="1"/>
  <c r="Q20" i="14"/>
  <c r="S17" i="11" s="1"/>
  <c r="X20" i="15"/>
  <c r="S24" i="12" s="1"/>
  <c r="T43" i="8" s="1"/>
  <c r="S20" i="16"/>
  <c r="S19" i="13" s="1"/>
  <c r="S20" i="5"/>
  <c r="S19" i="6" s="1"/>
  <c r="J24" i="15"/>
  <c r="W10" i="12" s="1"/>
  <c r="S22" i="15"/>
  <c r="U19" i="12" s="1"/>
  <c r="K22" i="14"/>
  <c r="U11" i="11" s="1"/>
  <c r="AG18" i="16"/>
  <c r="Q33" i="13" s="1"/>
  <c r="AA26" i="15"/>
  <c r="Y27" i="12" s="1"/>
  <c r="G19" i="15"/>
  <c r="R7" i="12" s="1"/>
  <c r="Y19" i="15"/>
  <c r="R25" i="12" s="1"/>
  <c r="Y19" i="14"/>
  <c r="R25" i="11" s="1"/>
  <c r="AJ24" i="14"/>
  <c r="Y26" i="14"/>
  <c r="Y25" i="11" s="1"/>
  <c r="X26" i="5"/>
  <c r="Y24" i="6" s="1"/>
  <c r="Y20" i="15"/>
  <c r="S25" i="12" s="1"/>
  <c r="AA21" i="14"/>
  <c r="T27" i="11" s="1"/>
  <c r="Y24" i="2"/>
  <c r="W25" i="3" s="1"/>
  <c r="X26" i="16"/>
  <c r="Y24" i="13" s="1"/>
  <c r="S26" i="15"/>
  <c r="Y19" i="12" s="1"/>
  <c r="AG18" i="5"/>
  <c r="Q33" i="6" s="1"/>
  <c r="AG21" i="14"/>
  <c r="T33" i="11" s="1"/>
  <c r="U60" i="8" s="1"/>
  <c r="W26" i="16"/>
  <c r="Y23" i="13" s="1"/>
  <c r="S25" i="16"/>
  <c r="X19" i="13" s="1"/>
  <c r="H25" i="2"/>
  <c r="X8" i="3" s="1"/>
  <c r="X8" i="4" s="1"/>
  <c r="W19" i="2"/>
  <c r="R23" i="3" s="1"/>
  <c r="R23" i="4" s="1"/>
  <c r="W19" i="14"/>
  <c r="R23" i="11" s="1"/>
  <c r="J17" i="2"/>
  <c r="P10" i="3" s="1"/>
  <c r="P10" i="4" s="1"/>
  <c r="Z18" i="15"/>
  <c r="Q26" i="12" s="1"/>
  <c r="AC26" i="2"/>
  <c r="Y29" i="3" s="1"/>
  <c r="S26" i="5"/>
  <c r="Y19" i="6" s="1"/>
  <c r="Z22" i="2"/>
  <c r="U26" i="3" s="1"/>
  <c r="U26" i="4" s="1"/>
  <c r="Z22" i="14"/>
  <c r="U26" i="11" s="1"/>
  <c r="W26" i="2"/>
  <c r="Y23" i="3" s="1"/>
  <c r="Y23" i="4" s="1"/>
  <c r="R25" i="16"/>
  <c r="X18" i="13" s="1"/>
  <c r="G24" i="14"/>
  <c r="W7" i="11" s="1"/>
  <c r="O26" i="16"/>
  <c r="Y15" i="13" s="1"/>
  <c r="R25" i="2"/>
  <c r="X18" i="3" s="1"/>
  <c r="X18" i="4" s="1"/>
  <c r="AG18" i="14"/>
  <c r="Q33" i="11" s="1"/>
  <c r="R60" i="8" s="1"/>
  <c r="AD17" i="2"/>
  <c r="P30" i="3" s="1"/>
  <c r="P30" i="4" s="1"/>
  <c r="Z19" i="15"/>
  <c r="R26" i="12" s="1"/>
  <c r="Z25" i="16"/>
  <c r="X26" i="13" s="1"/>
  <c r="Z24" i="2"/>
  <c r="W26" i="3" s="1"/>
  <c r="W26" i="4" s="1"/>
  <c r="Z26" i="14"/>
  <c r="Y26" i="11" s="1"/>
  <c r="Z21" i="14"/>
  <c r="T26" i="11" s="1"/>
  <c r="AA19" i="2"/>
  <c r="R27" i="3" s="1"/>
  <c r="R27" i="4" s="1"/>
  <c r="AA19" i="14"/>
  <c r="R27" i="11" s="1"/>
  <c r="AF19" i="2"/>
  <c r="R32" i="3" s="1"/>
  <c r="AG25" i="2"/>
  <c r="X33" i="3" s="1"/>
  <c r="X33" i="4" s="1"/>
  <c r="AD20" i="2"/>
  <c r="S30" i="3" s="1"/>
  <c r="S30" i="4" s="1"/>
  <c r="H25" i="16"/>
  <c r="X8" i="13" s="1"/>
  <c r="S25" i="2"/>
  <c r="X19" i="3" s="1"/>
  <c r="X19" i="4" s="1"/>
  <c r="G25" i="5"/>
  <c r="X7" i="6" s="1"/>
  <c r="Z18" i="14"/>
  <c r="Q26" i="11" s="1"/>
  <c r="I19" i="14"/>
  <c r="R9" i="11" s="1"/>
  <c r="Z25" i="15"/>
  <c r="X26" i="12" s="1"/>
  <c r="X18" i="2"/>
  <c r="Q24" i="3" s="1"/>
  <c r="Q24" i="4" s="1"/>
  <c r="Z26" i="16"/>
  <c r="Y26" i="13" s="1"/>
  <c r="G26" i="15"/>
  <c r="Y7" i="12" s="1"/>
  <c r="Z20" i="15"/>
  <c r="S26" i="12" s="1"/>
  <c r="Z20" i="14"/>
  <c r="S26" i="11" s="1"/>
  <c r="Y26" i="16"/>
  <c r="Y25" i="13" s="1"/>
  <c r="O19" i="5"/>
  <c r="R15" i="6" s="1"/>
  <c r="AE25" i="15"/>
  <c r="X31" i="12" s="1"/>
  <c r="L25" i="2"/>
  <c r="X12" i="3" s="1"/>
  <c r="L25" i="15"/>
  <c r="X12" i="12" s="1"/>
  <c r="AB21" i="14"/>
  <c r="T28" i="11" s="1"/>
  <c r="U57" i="8" s="1"/>
  <c r="H17" i="2"/>
  <c r="P8" i="3" s="1"/>
  <c r="P8" i="4" s="1"/>
  <c r="G24" i="15"/>
  <c r="W7" i="12" s="1"/>
  <c r="S26" i="16"/>
  <c r="Y19" i="13" s="1"/>
  <c r="AG26" i="16"/>
  <c r="Y33" i="13" s="1"/>
  <c r="AG26" i="2"/>
  <c r="Y33" i="3" s="1"/>
  <c r="Y33" i="4" s="1"/>
  <c r="R26" i="15"/>
  <c r="Y18" i="12" s="1"/>
  <c r="AB26" i="16"/>
  <c r="Y28" i="13" s="1"/>
  <c r="Z27" i="8" s="1"/>
  <c r="O25" i="2"/>
  <c r="X15" i="3" s="1"/>
  <c r="X15" i="4" s="1"/>
  <c r="D24" i="2"/>
  <c r="W4" i="3" s="1"/>
  <c r="W4" i="4" s="1"/>
  <c r="C24" i="16"/>
  <c r="W3" i="13" s="1"/>
  <c r="AE24" i="5"/>
  <c r="W31" i="6" s="1"/>
  <c r="AB24" i="2"/>
  <c r="W28" i="3" s="1"/>
  <c r="W28" i="4" s="1"/>
  <c r="AI24" i="2"/>
  <c r="AI24" i="14"/>
  <c r="AE24" i="2"/>
  <c r="W31" i="3" s="1"/>
  <c r="AI24" i="15"/>
  <c r="C24" i="15" s="1"/>
  <c r="W3" i="12" s="1"/>
  <c r="AC20" i="15"/>
  <c r="S29" i="12" s="1"/>
  <c r="U20" i="14"/>
  <c r="S21" i="11" s="1"/>
  <c r="AA20" i="15"/>
  <c r="S27" i="12" s="1"/>
  <c r="R21" i="14"/>
  <c r="T18" i="11" s="1"/>
  <c r="O18" i="2"/>
  <c r="Q15" i="3" s="1"/>
  <c r="Q15" i="4" s="1"/>
  <c r="N17" i="14"/>
  <c r="P14" i="11" s="1"/>
  <c r="AE19" i="15"/>
  <c r="R31" i="12" s="1"/>
  <c r="R17" i="15"/>
  <c r="P18" i="12" s="1"/>
  <c r="U18" i="2"/>
  <c r="Q21" i="3" s="1"/>
  <c r="Q21" i="4" s="1"/>
  <c r="U18" i="14"/>
  <c r="Q21" i="11" s="1"/>
  <c r="R26" i="2"/>
  <c r="Y18" i="3" s="1"/>
  <c r="E21" i="14"/>
  <c r="T5" i="11" s="1"/>
  <c r="E21" i="2"/>
  <c r="T5" i="3" s="1"/>
  <c r="T5" i="4" s="1"/>
  <c r="AE18" i="5"/>
  <c r="Q31" i="6" s="1"/>
  <c r="AC21" i="5"/>
  <c r="T29" i="6" s="1"/>
  <c r="AA26" i="2"/>
  <c r="Y27" i="3" s="1"/>
  <c r="Y27" i="4" s="1"/>
  <c r="E22" i="2"/>
  <c r="U5" i="3" s="1"/>
  <c r="U5" i="4" s="1"/>
  <c r="AC21" i="2"/>
  <c r="T29" i="3" s="1"/>
  <c r="R17" i="2"/>
  <c r="P18" i="3" s="1"/>
  <c r="P18" i="4" s="1"/>
  <c r="AG21" i="2"/>
  <c r="T33" i="3" s="1"/>
  <c r="T33" i="4" s="1"/>
  <c r="AB26" i="2"/>
  <c r="Y28" i="3" s="1"/>
  <c r="N17" i="2"/>
  <c r="P14" i="3" s="1"/>
  <c r="P14" i="4" s="1"/>
  <c r="U22" i="2"/>
  <c r="U21" i="3" s="1"/>
  <c r="U22" i="5"/>
  <c r="U21" i="6" s="1"/>
  <c r="X9" i="4" l="1"/>
  <c r="R15" i="8"/>
  <c r="R7" i="7"/>
  <c r="X5" i="7"/>
  <c r="X13" i="8"/>
  <c r="Y15" i="8"/>
  <c r="Y7" i="7"/>
  <c r="X30" i="4"/>
  <c r="Y14" i="8"/>
  <c r="Y6" i="7"/>
  <c r="T13" i="4"/>
  <c r="O21" i="2"/>
  <c r="T15" i="3" s="1"/>
  <c r="W21" i="15"/>
  <c r="T23" i="12" s="1"/>
  <c r="X21" i="15"/>
  <c r="T24" i="12" s="1"/>
  <c r="U43" i="8" s="1"/>
  <c r="AF21" i="14"/>
  <c r="T32" i="11" s="1"/>
  <c r="P21" i="2"/>
  <c r="T16" i="3" s="1"/>
  <c r="T16" i="4" s="1"/>
  <c r="F21" i="15"/>
  <c r="T6" i="12" s="1"/>
  <c r="AA21" i="5"/>
  <c r="T27" i="6" s="1"/>
  <c r="U21" i="2"/>
  <c r="T21" i="3" s="1"/>
  <c r="T21" i="4" s="1"/>
  <c r="F21" i="2"/>
  <c r="T6" i="3" s="1"/>
  <c r="W29" i="4"/>
  <c r="U21" i="4"/>
  <c r="R19" i="4"/>
  <c r="X12" i="4"/>
  <c r="I19" i="15"/>
  <c r="R9" i="12" s="1"/>
  <c r="S34" i="8" s="1"/>
  <c r="Y26" i="5"/>
  <c r="Y25" i="6" s="1"/>
  <c r="Z38" i="8"/>
  <c r="AF24" i="14"/>
  <c r="W32" i="11" s="1"/>
  <c r="W18" i="4"/>
  <c r="W22" i="4"/>
  <c r="X35" i="8"/>
  <c r="X22" i="8"/>
  <c r="C24" i="14"/>
  <c r="W3" i="11" s="1"/>
  <c r="AF24" i="2"/>
  <c r="W32" i="3" s="1"/>
  <c r="W32" i="4" s="1"/>
  <c r="H17" i="14"/>
  <c r="P8" i="11" s="1"/>
  <c r="Q8" i="4"/>
  <c r="W31" i="4"/>
  <c r="AE19" i="16"/>
  <c r="R31" i="13" s="1"/>
  <c r="Y29" i="4"/>
  <c r="T29" i="4"/>
  <c r="W24" i="2"/>
  <c r="W23" i="3" s="1"/>
  <c r="W23" i="4" s="1"/>
  <c r="G18" i="2"/>
  <c r="Q7" i="3" s="1"/>
  <c r="X24" i="2"/>
  <c r="W24" i="3" s="1"/>
  <c r="W24" i="4" s="1"/>
  <c r="N26" i="2"/>
  <c r="Y14" i="3" s="1"/>
  <c r="Y14" i="4" s="1"/>
  <c r="Q21" i="14"/>
  <c r="T17" i="11" s="1"/>
  <c r="J25" i="2"/>
  <c r="X10" i="3" s="1"/>
  <c r="X10" i="4" s="1"/>
  <c r="AE24" i="14"/>
  <c r="W31" i="11" s="1"/>
  <c r="Z19" i="14"/>
  <c r="R26" i="11" s="1"/>
  <c r="J19" i="14"/>
  <c r="R10" i="11" s="1"/>
  <c r="V20" i="15"/>
  <c r="S22" i="12" s="1"/>
  <c r="X24" i="14"/>
  <c r="W24" i="11" s="1"/>
  <c r="Y25" i="2"/>
  <c r="X25" i="3" s="1"/>
  <c r="X25" i="4" s="1"/>
  <c r="P20" i="15"/>
  <c r="S16" i="12" s="1"/>
  <c r="L24" i="2"/>
  <c r="W12" i="3" s="1"/>
  <c r="W12" i="4" s="1"/>
  <c r="Q26" i="2"/>
  <c r="Y17" i="3" s="1"/>
  <c r="Y17" i="4" s="1"/>
  <c r="AA25" i="15"/>
  <c r="X27" i="12" s="1"/>
  <c r="G25" i="15"/>
  <c r="X7" i="12" s="1"/>
  <c r="AE21" i="14"/>
  <c r="T31" i="11" s="1"/>
  <c r="J17" i="15"/>
  <c r="P10" i="12" s="1"/>
  <c r="AF17" i="5"/>
  <c r="P32" i="6" s="1"/>
  <c r="AG17" i="5"/>
  <c r="P33" i="6" s="1"/>
  <c r="AA25" i="2"/>
  <c r="X27" i="3" s="1"/>
  <c r="X27" i="4" s="1"/>
  <c r="C21" i="16"/>
  <c r="T3" i="13" s="1"/>
  <c r="K20" i="14"/>
  <c r="S11" i="11" s="1"/>
  <c r="AE18" i="15"/>
  <c r="Q31" i="12" s="1"/>
  <c r="AD17" i="14"/>
  <c r="P30" i="11" s="1"/>
  <c r="Y25" i="15"/>
  <c r="X25" i="12" s="1"/>
  <c r="AI24" i="5"/>
  <c r="AA17" i="5"/>
  <c r="P27" i="6" s="1"/>
  <c r="X21" i="14"/>
  <c r="T24" i="11" s="1"/>
  <c r="V21" i="15"/>
  <c r="T22" i="12" s="1"/>
  <c r="R21" i="15"/>
  <c r="T18" i="12" s="1"/>
  <c r="X20" i="16"/>
  <c r="S24" i="13" s="1"/>
  <c r="AA20" i="16"/>
  <c r="S27" i="13" s="1"/>
  <c r="T20" i="16"/>
  <c r="S20" i="13" s="1"/>
  <c r="AC22" i="2"/>
  <c r="U29" i="3" s="1"/>
  <c r="U29" i="4" s="1"/>
  <c r="AC22" i="15"/>
  <c r="U29" i="12" s="1"/>
  <c r="W22" i="5"/>
  <c r="U23" i="6" s="1"/>
  <c r="R22" i="5"/>
  <c r="U18" i="6" s="1"/>
  <c r="AJ24" i="2"/>
  <c r="C24" i="2" s="1"/>
  <c r="W3" i="3" s="1"/>
  <c r="Y21" i="14"/>
  <c r="T25" i="11" s="1"/>
  <c r="AB17" i="2"/>
  <c r="P28" i="3" s="1"/>
  <c r="P28" i="4" s="1"/>
  <c r="AB17" i="14"/>
  <c r="P28" i="11" s="1"/>
  <c r="Q57" i="8" s="1"/>
  <c r="R20" i="16"/>
  <c r="S18" i="13" s="1"/>
  <c r="P19" i="15"/>
  <c r="R16" i="12" s="1"/>
  <c r="X25" i="2"/>
  <c r="X24" i="3" s="1"/>
  <c r="X24" i="4" s="1"/>
  <c r="R19" i="5"/>
  <c r="R18" i="6" s="1"/>
  <c r="H22" i="2"/>
  <c r="U8" i="3" s="1"/>
  <c r="H22" i="5"/>
  <c r="U8" i="6" s="1"/>
  <c r="AE17" i="5"/>
  <c r="P31" i="6" s="1"/>
  <c r="N19" i="2"/>
  <c r="R14" i="3" s="1"/>
  <c r="R14" i="4" s="1"/>
  <c r="L18" i="16"/>
  <c r="Q12" i="13" s="1"/>
  <c r="W23" i="2"/>
  <c r="V23" i="3" s="1"/>
  <c r="W23" i="5"/>
  <c r="V23" i="6" s="1"/>
  <c r="G24" i="5"/>
  <c r="W7" i="6" s="1"/>
  <c r="G18" i="5"/>
  <c r="Q7" i="6" s="1"/>
  <c r="AJ24" i="5"/>
  <c r="Y26" i="15"/>
  <c r="Y25" i="12" s="1"/>
  <c r="G21" i="15"/>
  <c r="T7" i="12" s="1"/>
  <c r="P17" i="2"/>
  <c r="P16" i="3" s="1"/>
  <c r="P16" i="4" s="1"/>
  <c r="X23" i="14"/>
  <c r="V24" i="11" s="1"/>
  <c r="X22" i="16"/>
  <c r="U24" i="13" s="1"/>
  <c r="V22" i="14"/>
  <c r="U22" i="11" s="1"/>
  <c r="Q22" i="2"/>
  <c r="U17" i="3" s="1"/>
  <c r="U17" i="4" s="1"/>
  <c r="Q22" i="14"/>
  <c r="U17" i="11" s="1"/>
  <c r="Y22" i="15"/>
  <c r="U25" i="12" s="1"/>
  <c r="X21" i="5"/>
  <c r="T24" i="6" s="1"/>
  <c r="AE21" i="16"/>
  <c r="T31" i="13" s="1"/>
  <c r="Q18" i="14"/>
  <c r="Q17" i="11" s="1"/>
  <c r="Y24" i="5"/>
  <c r="W25" i="6" s="1"/>
  <c r="N23" i="5"/>
  <c r="V14" i="6" s="1"/>
  <c r="W9" i="8" s="1"/>
  <c r="I20" i="5"/>
  <c r="S9" i="6" s="1"/>
  <c r="T21" i="2"/>
  <c r="T20" i="3" s="1"/>
  <c r="T20" i="4" s="1"/>
  <c r="M22" i="14"/>
  <c r="U13" i="11" s="1"/>
  <c r="L20" i="16"/>
  <c r="S12" i="13" s="1"/>
  <c r="X19" i="5"/>
  <c r="R24" i="6" s="1"/>
  <c r="R23" i="15"/>
  <c r="V18" i="12" s="1"/>
  <c r="AE17" i="15"/>
  <c r="P31" i="12" s="1"/>
  <c r="T20" i="5"/>
  <c r="S20" i="6" s="1"/>
  <c r="AE26" i="16"/>
  <c r="Y31" i="13" s="1"/>
  <c r="Q23" i="2"/>
  <c r="V17" i="3" s="1"/>
  <c r="V17" i="4" s="1"/>
  <c r="J22" i="16"/>
  <c r="U10" i="13" s="1"/>
  <c r="D21" i="14"/>
  <c r="T4" i="11" s="1"/>
  <c r="T38" i="11" s="1"/>
  <c r="G23" i="5"/>
  <c r="V7" i="6" s="1"/>
  <c r="Z25" i="2"/>
  <c r="X26" i="3" s="1"/>
  <c r="X26" i="4" s="1"/>
  <c r="AE26" i="15"/>
  <c r="Y31" i="12" s="1"/>
  <c r="H19" i="2"/>
  <c r="R8" i="3" s="1"/>
  <c r="D21" i="2"/>
  <c r="T4" i="3" s="1"/>
  <c r="T4" i="4" s="1"/>
  <c r="AG22" i="15"/>
  <c r="U33" i="12" s="1"/>
  <c r="V48" i="8" s="1"/>
  <c r="K22" i="2"/>
  <c r="U11" i="3" s="1"/>
  <c r="U11" i="4" s="1"/>
  <c r="K22" i="15"/>
  <c r="U11" i="12" s="1"/>
  <c r="V22" i="5"/>
  <c r="U22" i="6" s="1"/>
  <c r="G17" i="2"/>
  <c r="P7" i="3" s="1"/>
  <c r="P7" i="4" s="1"/>
  <c r="G17" i="15"/>
  <c r="P7" i="12" s="1"/>
  <c r="T23" i="2"/>
  <c r="V20" i="3" s="1"/>
  <c r="V20" i="4" s="1"/>
  <c r="Q18" i="16"/>
  <c r="Q17" i="13" s="1"/>
  <c r="J25" i="15"/>
  <c r="X10" i="12" s="1"/>
  <c r="Q21" i="2"/>
  <c r="T17" i="3" s="1"/>
  <c r="T17" i="4" s="1"/>
  <c r="M20" i="16"/>
  <c r="S13" i="13" s="1"/>
  <c r="AG20" i="14"/>
  <c r="S33" i="11" s="1"/>
  <c r="T60" i="8" s="1"/>
  <c r="W21" i="5"/>
  <c r="T23" i="6" s="1"/>
  <c r="Y19" i="5"/>
  <c r="R25" i="6" s="1"/>
  <c r="I21" i="15"/>
  <c r="T9" i="12" s="1"/>
  <c r="U34" i="8" s="1"/>
  <c r="R22" i="2"/>
  <c r="U18" i="3" s="1"/>
  <c r="U18" i="4" s="1"/>
  <c r="R22" i="14"/>
  <c r="U18" i="11" s="1"/>
  <c r="G22" i="5"/>
  <c r="U7" i="6" s="1"/>
  <c r="T22" i="5"/>
  <c r="U20" i="6" s="1"/>
  <c r="M23" i="15"/>
  <c r="V13" i="12" s="1"/>
  <c r="I23" i="15"/>
  <c r="V9" i="12" s="1"/>
  <c r="W34" i="8" s="1"/>
  <c r="I20" i="2"/>
  <c r="S9" i="3" s="1"/>
  <c r="AD20" i="14"/>
  <c r="S30" i="11" s="1"/>
  <c r="K20" i="2"/>
  <c r="S11" i="3" s="1"/>
  <c r="S11" i="4" s="1"/>
  <c r="H20" i="2"/>
  <c r="S8" i="3" s="1"/>
  <c r="AB20" i="5"/>
  <c r="S28" i="6" s="1"/>
  <c r="K20" i="16"/>
  <c r="S11" i="13" s="1"/>
  <c r="Q20" i="5"/>
  <c r="S17" i="6" s="1"/>
  <c r="T3" i="7" s="1"/>
  <c r="J26" i="14"/>
  <c r="Y10" i="11" s="1"/>
  <c r="J19" i="15"/>
  <c r="R10" i="12" s="1"/>
  <c r="H26" i="5"/>
  <c r="Y8" i="6" s="1"/>
  <c r="S20" i="2"/>
  <c r="S19" i="3" s="1"/>
  <c r="S19" i="4" s="1"/>
  <c r="L19" i="14"/>
  <c r="R12" i="11" s="1"/>
  <c r="O21" i="5"/>
  <c r="T15" i="6" s="1"/>
  <c r="T15" i="4" s="1"/>
  <c r="J19" i="5"/>
  <c r="R10" i="6" s="1"/>
  <c r="G19" i="14"/>
  <c r="R7" i="11" s="1"/>
  <c r="H20" i="14"/>
  <c r="S8" i="11" s="1"/>
  <c r="S21" i="5"/>
  <c r="T19" i="6" s="1"/>
  <c r="W20" i="14"/>
  <c r="S23" i="11" s="1"/>
  <c r="AC20" i="14"/>
  <c r="S29" i="11" s="1"/>
  <c r="D20" i="5"/>
  <c r="S4" i="6" s="1"/>
  <c r="Y21" i="15"/>
  <c r="T25" i="12" s="1"/>
  <c r="AB21" i="5"/>
  <c r="T28" i="6" s="1"/>
  <c r="S21" i="15"/>
  <c r="T19" i="12" s="1"/>
  <c r="L21" i="2"/>
  <c r="T12" i="3" s="1"/>
  <c r="T12" i="4" s="1"/>
  <c r="H21" i="2"/>
  <c r="T8" i="3" s="1"/>
  <c r="T8" i="4" s="1"/>
  <c r="S21" i="2"/>
  <c r="T19" i="3" s="1"/>
  <c r="D17" i="2"/>
  <c r="P4" i="3" s="1"/>
  <c r="P4" i="4" s="1"/>
  <c r="O17" i="2"/>
  <c r="P15" i="3" s="1"/>
  <c r="P15" i="4" s="1"/>
  <c r="X17" i="2"/>
  <c r="P24" i="3" s="1"/>
  <c r="P24" i="4" s="1"/>
  <c r="X17" i="14"/>
  <c r="P24" i="11" s="1"/>
  <c r="AF17" i="2"/>
  <c r="P32" i="3" s="1"/>
  <c r="K17" i="2"/>
  <c r="P11" i="3" s="1"/>
  <c r="P11" i="4" s="1"/>
  <c r="K17" i="14"/>
  <c r="P11" i="11" s="1"/>
  <c r="W18" i="5"/>
  <c r="Q23" i="6" s="1"/>
  <c r="Y18" i="15"/>
  <c r="Q25" i="12" s="1"/>
  <c r="X18" i="14"/>
  <c r="Q24" i="11" s="1"/>
  <c r="I18" i="5"/>
  <c r="Q9" i="6" s="1"/>
  <c r="T18" i="15"/>
  <c r="Q20" i="12" s="1"/>
  <c r="R42" i="8" s="1"/>
  <c r="Q19" i="2"/>
  <c r="R17" i="3" s="1"/>
  <c r="R17" i="4" s="1"/>
  <c r="H19" i="5"/>
  <c r="R8" i="6" s="1"/>
  <c r="M19" i="2"/>
  <c r="R13" i="3" s="1"/>
  <c r="R13" i="4" s="1"/>
  <c r="AF19" i="5"/>
  <c r="R32" i="6" s="1"/>
  <c r="R32" i="4" s="1"/>
  <c r="T18" i="14"/>
  <c r="Q20" i="11" s="1"/>
  <c r="Z18" i="2"/>
  <c r="Q26" i="3" s="1"/>
  <c r="Q26" i="4" s="1"/>
  <c r="S18" i="2"/>
  <c r="Q19" i="3" s="1"/>
  <c r="Q19" i="4" s="1"/>
  <c r="AB18" i="2"/>
  <c r="Q28" i="3" s="1"/>
  <c r="Q28" i="4" s="1"/>
  <c r="AB18" i="14"/>
  <c r="Q28" i="11" s="1"/>
  <c r="R57" i="8" s="1"/>
  <c r="T18" i="2"/>
  <c r="Q20" i="3" s="1"/>
  <c r="Q20" i="4" s="1"/>
  <c r="I18" i="2"/>
  <c r="Q9" i="3" s="1"/>
  <c r="AG18" i="15"/>
  <c r="Q33" i="12" s="1"/>
  <c r="R48" i="8" s="1"/>
  <c r="X20" i="14"/>
  <c r="S24" i="11" s="1"/>
  <c r="J20" i="14"/>
  <c r="S10" i="11" s="1"/>
  <c r="AE20" i="15"/>
  <c r="S31" i="12" s="1"/>
  <c r="Y20" i="16"/>
  <c r="S25" i="13" s="1"/>
  <c r="H20" i="5"/>
  <c r="S8" i="6" s="1"/>
  <c r="T20" i="15"/>
  <c r="S20" i="12" s="1"/>
  <c r="T42" i="8" s="1"/>
  <c r="T20" i="2"/>
  <c r="S20" i="3" s="1"/>
  <c r="S20" i="4" s="1"/>
  <c r="P20" i="5"/>
  <c r="S16" i="6" s="1"/>
  <c r="M20" i="5"/>
  <c r="S13" i="6" s="1"/>
  <c r="G20" i="2"/>
  <c r="S7" i="3" s="1"/>
  <c r="Y18" i="14"/>
  <c r="Q25" i="11" s="1"/>
  <c r="Z20" i="2"/>
  <c r="S26" i="3" s="1"/>
  <c r="S26" i="4" s="1"/>
  <c r="S22" i="2"/>
  <c r="U19" i="3" s="1"/>
  <c r="S22" i="5"/>
  <c r="U19" i="6" s="1"/>
  <c r="O22" i="14"/>
  <c r="U15" i="11" s="1"/>
  <c r="M22" i="5"/>
  <c r="U13" i="6" s="1"/>
  <c r="Y22" i="2"/>
  <c r="U25" i="3" s="1"/>
  <c r="U25" i="4" s="1"/>
  <c r="Y18" i="2"/>
  <c r="Q25" i="3" s="1"/>
  <c r="Q25" i="4" s="1"/>
  <c r="AA17" i="2"/>
  <c r="P27" i="3" s="1"/>
  <c r="P27" i="4" s="1"/>
  <c r="B24" i="2"/>
  <c r="W36" i="3" s="1"/>
  <c r="G25" i="2"/>
  <c r="X7" i="3" s="1"/>
  <c r="X7" i="4" s="1"/>
  <c r="AA23" i="16"/>
  <c r="V27" i="13" s="1"/>
  <c r="X26" i="2"/>
  <c r="Y24" i="3" s="1"/>
  <c r="Y24" i="4" s="1"/>
  <c r="AE21" i="5"/>
  <c r="T31" i="6" s="1"/>
  <c r="R20" i="5"/>
  <c r="S18" i="6" s="1"/>
  <c r="AA18" i="14"/>
  <c r="Q27" i="11" s="1"/>
  <c r="L19" i="5"/>
  <c r="R12" i="6" s="1"/>
  <c r="AA23" i="5"/>
  <c r="V27" i="6" s="1"/>
  <c r="G24" i="2"/>
  <c r="W7" i="3" s="1"/>
  <c r="W7" i="4" s="1"/>
  <c r="X22" i="2"/>
  <c r="U24" i="3" s="1"/>
  <c r="U24" i="4" s="1"/>
  <c r="AA23" i="14"/>
  <c r="V27" i="11" s="1"/>
  <c r="X23" i="5"/>
  <c r="V24" i="6" s="1"/>
  <c r="O20" i="5"/>
  <c r="S15" i="6" s="1"/>
  <c r="AG20" i="16"/>
  <c r="S33" i="13" s="1"/>
  <c r="AA21" i="2"/>
  <c r="T27" i="3" s="1"/>
  <c r="T27" i="4" s="1"/>
  <c r="AJ21" i="14"/>
  <c r="AA17" i="14"/>
  <c r="P27" i="11" s="1"/>
  <c r="AH17" i="5"/>
  <c r="P34" i="6" s="1"/>
  <c r="AE25" i="2"/>
  <c r="X31" i="3" s="1"/>
  <c r="X31" i="4" s="1"/>
  <c r="L18" i="2"/>
  <c r="Q12" i="3" s="1"/>
  <c r="Q12" i="4" s="1"/>
  <c r="X19" i="14"/>
  <c r="R24" i="11" s="1"/>
  <c r="Z26" i="5"/>
  <c r="Y26" i="6" s="1"/>
  <c r="Y26" i="4" s="1"/>
  <c r="Z26" i="2"/>
  <c r="Y26" i="3" s="1"/>
  <c r="W20" i="15"/>
  <c r="S23" i="12" s="1"/>
  <c r="W18" i="14"/>
  <c r="Q23" i="11" s="1"/>
  <c r="L18" i="14"/>
  <c r="Q12" i="11" s="1"/>
  <c r="J26" i="15"/>
  <c r="Y10" i="12" s="1"/>
  <c r="AC19" i="14"/>
  <c r="R29" i="11" s="1"/>
  <c r="I23" i="2"/>
  <c r="V9" i="3" s="1"/>
  <c r="V9" i="4" s="1"/>
  <c r="AD19" i="2"/>
  <c r="R30" i="3" s="1"/>
  <c r="R30" i="4" s="1"/>
  <c r="W20" i="2"/>
  <c r="S23" i="3" s="1"/>
  <c r="S23" i="4" s="1"/>
  <c r="Z17" i="2"/>
  <c r="P26" i="3" s="1"/>
  <c r="P26" i="4" s="1"/>
  <c r="Z17" i="14"/>
  <c r="P26" i="11" s="1"/>
  <c r="X19" i="2"/>
  <c r="R24" i="3" s="1"/>
  <c r="R24" i="4" s="1"/>
  <c r="AB21" i="2"/>
  <c r="T28" i="3" s="1"/>
  <c r="T28" i="4" s="1"/>
  <c r="AB20" i="2"/>
  <c r="S28" i="3" s="1"/>
  <c r="S28" i="4" s="1"/>
  <c r="G26" i="2"/>
  <c r="Y7" i="3" s="1"/>
  <c r="S26" i="2"/>
  <c r="Y19" i="3" s="1"/>
  <c r="Y19" i="4" s="1"/>
  <c r="I19" i="5"/>
  <c r="R9" i="6" s="1"/>
  <c r="Y26" i="2"/>
  <c r="Y25" i="3" s="1"/>
  <c r="Y25" i="4" s="1"/>
  <c r="AD21" i="2"/>
  <c r="T30" i="3" s="1"/>
  <c r="J19" i="2"/>
  <c r="R10" i="3" s="1"/>
  <c r="R10" i="4" s="1"/>
  <c r="W18" i="15"/>
  <c r="Q23" i="12" s="1"/>
  <c r="AG18" i="2"/>
  <c r="Q33" i="3" s="1"/>
  <c r="Q33" i="4" s="1"/>
  <c r="J20" i="16"/>
  <c r="S10" i="13" s="1"/>
  <c r="I19" i="2"/>
  <c r="R9" i="3" s="1"/>
  <c r="R9" i="4" s="1"/>
  <c r="N23" i="2"/>
  <c r="V14" i="3" s="1"/>
  <c r="V14" i="4" s="1"/>
  <c r="AB23" i="2"/>
  <c r="V28" i="3" s="1"/>
  <c r="V28" i="4" s="1"/>
  <c r="I22" i="16"/>
  <c r="U9" i="13" s="1"/>
  <c r="H26" i="2"/>
  <c r="Y8" i="3" s="1"/>
  <c r="Y8" i="4" s="1"/>
  <c r="AC19" i="2"/>
  <c r="R29" i="3" s="1"/>
  <c r="W18" i="2"/>
  <c r="Q23" i="3" s="1"/>
  <c r="Q23" i="4" s="1"/>
  <c r="J20" i="2"/>
  <c r="S10" i="3" s="1"/>
  <c r="S10" i="4" s="1"/>
  <c r="Z23" i="14"/>
  <c r="V26" i="11" s="1"/>
  <c r="N21" i="2"/>
  <c r="T14" i="3" s="1"/>
  <c r="T14" i="4" s="1"/>
  <c r="AD21" i="14"/>
  <c r="T30" i="11" s="1"/>
  <c r="G26" i="14"/>
  <c r="Y7" i="11" s="1"/>
  <c r="AC18" i="14"/>
  <c r="Q29" i="11" s="1"/>
  <c r="G26" i="5"/>
  <c r="Y7" i="6" s="1"/>
  <c r="AE20" i="5"/>
  <c r="S31" i="6" s="1"/>
  <c r="AB19" i="2"/>
  <c r="R28" i="3" s="1"/>
  <c r="R28" i="4" s="1"/>
  <c r="H23" i="2"/>
  <c r="V8" i="3" s="1"/>
  <c r="V8" i="4" s="1"/>
  <c r="J22" i="5"/>
  <c r="U10" i="6" s="1"/>
  <c r="G20" i="14"/>
  <c r="S7" i="11" s="1"/>
  <c r="Z26" i="15"/>
  <c r="Y26" i="12" s="1"/>
  <c r="G19" i="5"/>
  <c r="R7" i="6" s="1"/>
  <c r="G20" i="5"/>
  <c r="S7" i="6" s="1"/>
  <c r="AG17" i="16"/>
  <c r="P33" i="13" s="1"/>
  <c r="Q17" i="2"/>
  <c r="P17" i="3" s="1"/>
  <c r="P17" i="4" s="1"/>
  <c r="J26" i="2"/>
  <c r="Y10" i="3" s="1"/>
  <c r="Y10" i="4" s="1"/>
  <c r="AC18" i="2"/>
  <c r="Q29" i="3" s="1"/>
  <c r="Z19" i="2"/>
  <c r="R26" i="3" s="1"/>
  <c r="R26" i="4" s="1"/>
  <c r="AE18" i="2"/>
  <c r="Q31" i="3" s="1"/>
  <c r="Q31" i="4" s="1"/>
  <c r="AE19" i="14"/>
  <c r="R31" i="11" s="1"/>
  <c r="U20" i="2"/>
  <c r="S21" i="3" s="1"/>
  <c r="S21" i="4" s="1"/>
  <c r="AH25" i="14"/>
  <c r="X34" i="11" s="1"/>
  <c r="X1" i="11" s="1"/>
  <c r="AH24" i="14"/>
  <c r="W34" i="11" s="1"/>
  <c r="AI18" i="5"/>
  <c r="C18" i="5" s="1"/>
  <c r="Q3" i="6" s="1"/>
  <c r="AB26" i="5"/>
  <c r="Y28" i="6" s="1"/>
  <c r="Y28" i="4" s="1"/>
  <c r="AE26" i="14"/>
  <c r="Y31" i="11" s="1"/>
  <c r="AA26" i="14"/>
  <c r="Y27" i="11" s="1"/>
  <c r="O26" i="14"/>
  <c r="Y15" i="11" s="1"/>
  <c r="R26" i="5"/>
  <c r="Y18" i="6" s="1"/>
  <c r="AE26" i="2"/>
  <c r="Y31" i="3" s="1"/>
  <c r="O26" i="2"/>
  <c r="Y15" i="3" s="1"/>
  <c r="Y15" i="4" s="1"/>
  <c r="AE26" i="5"/>
  <c r="Y31" i="6" s="1"/>
  <c r="R26" i="14"/>
  <c r="Y18" i="11" s="1"/>
  <c r="AH25" i="5"/>
  <c r="X34" i="6" s="1"/>
  <c r="X1" i="6" s="1"/>
  <c r="AH25" i="16"/>
  <c r="X34" i="13" s="1"/>
  <c r="X1" i="13" s="1"/>
  <c r="AH24" i="15"/>
  <c r="W34" i="12" s="1"/>
  <c r="W1" i="12" s="1"/>
  <c r="AH24" i="5"/>
  <c r="W34" i="6" s="1"/>
  <c r="AH24" i="16"/>
  <c r="W34" i="13" s="1"/>
  <c r="W1" i="13" s="1"/>
  <c r="AI21" i="14"/>
  <c r="Q20" i="2"/>
  <c r="S17" i="3" s="1"/>
  <c r="S17" i="4" s="1"/>
  <c r="R20" i="14"/>
  <c r="S18" i="11" s="1"/>
  <c r="AI19" i="5"/>
  <c r="C19" i="5" s="1"/>
  <c r="R3" i="6" s="1"/>
  <c r="AI17" i="5"/>
  <c r="C17" i="5" s="1"/>
  <c r="P3" i="6" s="1"/>
  <c r="G19" i="2"/>
  <c r="R7" i="3" s="1"/>
  <c r="R7" i="4" s="1"/>
  <c r="AH25" i="15"/>
  <c r="X34" i="12" s="1"/>
  <c r="X1" i="12" s="1"/>
  <c r="AH21" i="14"/>
  <c r="T34" i="11" s="1"/>
  <c r="AH19" i="15"/>
  <c r="R34" i="12" s="1"/>
  <c r="AE23" i="14"/>
  <c r="V31" i="11" s="1"/>
  <c r="E23" i="5"/>
  <c r="V5" i="6" s="1"/>
  <c r="V5" i="4" s="1"/>
  <c r="D23" i="5"/>
  <c r="V4" i="6" s="1"/>
  <c r="R23" i="2"/>
  <c r="V18" i="3" s="1"/>
  <c r="R23" i="5"/>
  <c r="V18" i="6" s="1"/>
  <c r="AE23" i="16"/>
  <c r="V31" i="13" s="1"/>
  <c r="O23" i="15"/>
  <c r="V15" i="12" s="1"/>
  <c r="V13" i="8" l="1"/>
  <c r="V5" i="7"/>
  <c r="Q15" i="8"/>
  <c r="Q7" i="7"/>
  <c r="AH21" i="16"/>
  <c r="T34" i="13" s="1"/>
  <c r="T1" i="13" s="1"/>
  <c r="AX1" i="7" s="1"/>
  <c r="W22" i="2"/>
  <c r="U23" i="3" s="1"/>
  <c r="U23" i="4" s="1"/>
  <c r="M22" i="16"/>
  <c r="U13" i="13" s="1"/>
  <c r="V21" i="5"/>
  <c r="T22" i="6" s="1"/>
  <c r="V18" i="4"/>
  <c r="T19" i="4"/>
  <c r="F21" i="5"/>
  <c r="T6" i="6" s="1"/>
  <c r="T6" i="4" s="1"/>
  <c r="V21" i="2"/>
  <c r="T22" i="3" s="1"/>
  <c r="AF21" i="15"/>
  <c r="T32" i="12" s="1"/>
  <c r="AF21" i="5"/>
  <c r="T32" i="6" s="1"/>
  <c r="T32" i="4" s="1"/>
  <c r="U22" i="8"/>
  <c r="AF21" i="2"/>
  <c r="T32" i="3" s="1"/>
  <c r="C21" i="14"/>
  <c r="T3" i="11" s="1"/>
  <c r="U19" i="4"/>
  <c r="S9" i="4"/>
  <c r="S7" i="4"/>
  <c r="Q9" i="4"/>
  <c r="V4" i="4"/>
  <c r="V38" i="6"/>
  <c r="Y7" i="4"/>
  <c r="R24" i="8"/>
  <c r="V23" i="4"/>
  <c r="Y18" i="4"/>
  <c r="S4" i="4"/>
  <c r="S38" i="6"/>
  <c r="S8" i="4"/>
  <c r="Q7" i="4"/>
  <c r="Q3" i="4"/>
  <c r="W36" i="8"/>
  <c r="O19" i="2"/>
  <c r="R15" i="3" s="1"/>
  <c r="R15" i="4" s="1"/>
  <c r="B24" i="16"/>
  <c r="W36" i="13" s="1"/>
  <c r="B24" i="14"/>
  <c r="W36" i="11" s="1"/>
  <c r="B24" i="15"/>
  <c r="W36" i="12" s="1"/>
  <c r="B24" i="5"/>
  <c r="W36" i="6" s="1"/>
  <c r="C24" i="5"/>
  <c r="W3" i="6" s="1"/>
  <c r="W1" i="6" s="1"/>
  <c r="AH24" i="2"/>
  <c r="W34" i="3" s="1"/>
  <c r="W1" i="3" s="1"/>
  <c r="W25" i="4"/>
  <c r="U8" i="4"/>
  <c r="R8" i="4"/>
  <c r="T1" i="11"/>
  <c r="U52" i="8" s="1"/>
  <c r="X33" i="8"/>
  <c r="X49" i="8" s="1"/>
  <c r="CD1" i="7"/>
  <c r="CD8" i="7" s="1"/>
  <c r="DH1" i="7"/>
  <c r="DH8" i="7" s="1"/>
  <c r="Y52" i="8"/>
  <c r="Y61" i="8" s="1"/>
  <c r="BB1" i="7"/>
  <c r="BB8" i="7" s="1"/>
  <c r="Y19" i="8"/>
  <c r="Y30" i="8" s="1"/>
  <c r="Y33" i="8"/>
  <c r="Y49" i="8" s="1"/>
  <c r="CE1" i="7"/>
  <c r="CE8" i="7" s="1"/>
  <c r="Y1" i="7"/>
  <c r="Y8" i="7" s="1"/>
  <c r="Y7" i="8"/>
  <c r="Y16" i="8" s="1"/>
  <c r="X19" i="8"/>
  <c r="X30" i="8" s="1"/>
  <c r="BA1" i="7"/>
  <c r="BA8" i="7" s="1"/>
  <c r="AE22" i="15"/>
  <c r="U31" i="12" s="1"/>
  <c r="P32" i="4"/>
  <c r="Y31" i="4"/>
  <c r="P1" i="6"/>
  <c r="R1" i="12"/>
  <c r="W1" i="11"/>
  <c r="Q29" i="4"/>
  <c r="R29" i="4"/>
  <c r="R21" i="2"/>
  <c r="T18" i="3" s="1"/>
  <c r="T18" i="4" s="1"/>
  <c r="AG17" i="14"/>
  <c r="P33" i="11" s="1"/>
  <c r="Q60" i="8" s="1"/>
  <c r="N20" i="5"/>
  <c r="S14" i="6" s="1"/>
  <c r="T9" i="8" s="1"/>
  <c r="X22" i="14"/>
  <c r="U24" i="11" s="1"/>
  <c r="V22" i="2"/>
  <c r="U22" i="3" s="1"/>
  <c r="U22" i="4" s="1"/>
  <c r="AE20" i="16"/>
  <c r="S31" i="13" s="1"/>
  <c r="R19" i="2"/>
  <c r="R18" i="3" s="1"/>
  <c r="R18" i="4" s="1"/>
  <c r="AE23" i="15"/>
  <c r="V31" i="12" s="1"/>
  <c r="AH25" i="2"/>
  <c r="X34" i="3" s="1"/>
  <c r="X34" i="4" s="1"/>
  <c r="X1" i="4" s="1"/>
  <c r="AB23" i="14"/>
  <c r="V28" i="11" s="1"/>
  <c r="W57" i="8" s="1"/>
  <c r="O23" i="2"/>
  <c r="V15" i="3" s="1"/>
  <c r="V15" i="4" s="1"/>
  <c r="M23" i="14"/>
  <c r="V13" i="11" s="1"/>
  <c r="I22" i="14"/>
  <c r="U9" i="11" s="1"/>
  <c r="J22" i="2"/>
  <c r="U10" i="3" s="1"/>
  <c r="U10" i="4" s="1"/>
  <c r="N22" i="16"/>
  <c r="U14" i="13" s="1"/>
  <c r="AE22" i="14"/>
  <c r="U31" i="11" s="1"/>
  <c r="M22" i="2"/>
  <c r="U13" i="3" s="1"/>
  <c r="U13" i="4" s="1"/>
  <c r="I22" i="2"/>
  <c r="U9" i="3" s="1"/>
  <c r="G22" i="14"/>
  <c r="U7" i="11" s="1"/>
  <c r="R20" i="2"/>
  <c r="S18" i="3" s="1"/>
  <c r="S18" i="4" s="1"/>
  <c r="Y20" i="14"/>
  <c r="S25" i="11" s="1"/>
  <c r="AE18" i="16"/>
  <c r="Q31" i="13" s="1"/>
  <c r="V23" i="16"/>
  <c r="V22" i="13" s="1"/>
  <c r="Y23" i="5"/>
  <c r="V25" i="6" s="1"/>
  <c r="L23" i="14"/>
  <c r="V12" i="11" s="1"/>
  <c r="AJ21" i="15"/>
  <c r="L20" i="2"/>
  <c r="S12" i="3" s="1"/>
  <c r="S12" i="4" s="1"/>
  <c r="V20" i="16"/>
  <c r="S22" i="13" s="1"/>
  <c r="AE17" i="2"/>
  <c r="P31" i="3" s="1"/>
  <c r="P31" i="4" s="1"/>
  <c r="Y17" i="14"/>
  <c r="P25" i="11" s="1"/>
  <c r="AI17" i="2"/>
  <c r="C17" i="2" s="1"/>
  <c r="P3" i="3" s="1"/>
  <c r="P3" i="4" s="1"/>
  <c r="I23" i="16"/>
  <c r="V9" i="13" s="1"/>
  <c r="AC20" i="5"/>
  <c r="S29" i="6" s="1"/>
  <c r="R18" i="2"/>
  <c r="Q18" i="3" s="1"/>
  <c r="Q18" i="4" s="1"/>
  <c r="AE21" i="2"/>
  <c r="T31" i="3" s="1"/>
  <c r="T31" i="4" s="1"/>
  <c r="AE20" i="2"/>
  <c r="S31" i="3" s="1"/>
  <c r="S31" i="4" s="1"/>
  <c r="Q18" i="2"/>
  <c r="Q17" i="3" s="1"/>
  <c r="Q17" i="4" s="1"/>
  <c r="AA22" i="2"/>
  <c r="U27" i="3" s="1"/>
  <c r="U27" i="4" s="1"/>
  <c r="Y22" i="14"/>
  <c r="U25" i="11" s="1"/>
  <c r="I21" i="5"/>
  <c r="T9" i="6" s="1"/>
  <c r="N20" i="2"/>
  <c r="S14" i="3" s="1"/>
  <c r="AJ21" i="5"/>
  <c r="AI21" i="5"/>
  <c r="C21" i="5" s="1"/>
  <c r="T3" i="6" s="1"/>
  <c r="AJ21" i="2"/>
  <c r="Y17" i="2"/>
  <c r="P25" i="3" s="1"/>
  <c r="P25" i="4" s="1"/>
  <c r="P20" i="2"/>
  <c r="S16" i="3" s="1"/>
  <c r="S16" i="4" s="1"/>
  <c r="M23" i="2"/>
  <c r="V13" i="3" s="1"/>
  <c r="V13" i="4" s="1"/>
  <c r="N22" i="5"/>
  <c r="U14" i="6" s="1"/>
  <c r="V9" i="8" s="1"/>
  <c r="AH17" i="16"/>
  <c r="P34" i="13" s="1"/>
  <c r="G21" i="5"/>
  <c r="T7" i="6" s="1"/>
  <c r="P19" i="2"/>
  <c r="R16" i="3" s="1"/>
  <c r="R16" i="4" s="1"/>
  <c r="L19" i="2"/>
  <c r="R12" i="3" s="1"/>
  <c r="R12" i="4" s="1"/>
  <c r="R18" i="14"/>
  <c r="Q18" i="11" s="1"/>
  <c r="AE20" i="14"/>
  <c r="S31" i="11" s="1"/>
  <c r="N22" i="2"/>
  <c r="U14" i="3" s="1"/>
  <c r="V23" i="5"/>
  <c r="V22" i="6" s="1"/>
  <c r="Y23" i="16"/>
  <c r="V25" i="13" s="1"/>
  <c r="I20" i="14"/>
  <c r="S9" i="11" s="1"/>
  <c r="X20" i="2"/>
  <c r="S24" i="3" s="1"/>
  <c r="S24" i="4" s="1"/>
  <c r="T22" i="2"/>
  <c r="U20" i="3" s="1"/>
  <c r="U20" i="4" s="1"/>
  <c r="P20" i="14"/>
  <c r="S16" i="11" s="1"/>
  <c r="AE22" i="16"/>
  <c r="U31" i="13" s="1"/>
  <c r="P19" i="14"/>
  <c r="R16" i="11" s="1"/>
  <c r="AA20" i="2"/>
  <c r="S27" i="3" s="1"/>
  <c r="S27" i="4" s="1"/>
  <c r="Y21" i="2"/>
  <c r="T25" i="3" s="1"/>
  <c r="G22" i="2"/>
  <c r="U7" i="3" s="1"/>
  <c r="U7" i="4" s="1"/>
  <c r="AG22" i="14"/>
  <c r="U33" i="11" s="1"/>
  <c r="V60" i="8" s="1"/>
  <c r="AG22" i="2"/>
  <c r="U33" i="3" s="1"/>
  <c r="AA20" i="14"/>
  <c r="S27" i="11" s="1"/>
  <c r="X21" i="2"/>
  <c r="T24" i="3" s="1"/>
  <c r="T24" i="4" s="1"/>
  <c r="L19" i="16"/>
  <c r="R12" i="13" s="1"/>
  <c r="I22" i="15"/>
  <c r="U9" i="12" s="1"/>
  <c r="V34" i="8" s="1"/>
  <c r="V20" i="5"/>
  <c r="S22" i="6" s="1"/>
  <c r="AG22" i="5"/>
  <c r="U33" i="6" s="1"/>
  <c r="AA22" i="14"/>
  <c r="U27" i="11" s="1"/>
  <c r="AE17" i="14"/>
  <c r="P31" i="11" s="1"/>
  <c r="V20" i="2"/>
  <c r="S22" i="3" s="1"/>
  <c r="Y21" i="5"/>
  <c r="T25" i="6" s="1"/>
  <c r="Y19" i="2"/>
  <c r="R25" i="3" s="1"/>
  <c r="R25" i="4" s="1"/>
  <c r="Q17" i="16"/>
  <c r="P17" i="13" s="1"/>
  <c r="AE21" i="15"/>
  <c r="T31" i="12" s="1"/>
  <c r="W21" i="2"/>
  <c r="T23" i="3" s="1"/>
  <c r="T23" i="4" s="1"/>
  <c r="AE17" i="16"/>
  <c r="P31" i="13" s="1"/>
  <c r="AI22" i="2"/>
  <c r="C22" i="2" s="1"/>
  <c r="U3" i="3" s="1"/>
  <c r="AH18" i="16"/>
  <c r="Q34" i="13" s="1"/>
  <c r="AE18" i="14"/>
  <c r="Q31" i="11" s="1"/>
  <c r="G23" i="2"/>
  <c r="V7" i="3" s="1"/>
  <c r="V7" i="4" s="1"/>
  <c r="G23" i="14"/>
  <c r="V7" i="11" s="1"/>
  <c r="AD21" i="5"/>
  <c r="T30" i="6" s="1"/>
  <c r="AC20" i="2"/>
  <c r="S29" i="3" s="1"/>
  <c r="I21" i="2"/>
  <c r="T9" i="3" s="1"/>
  <c r="T9" i="4" s="1"/>
  <c r="AH23" i="14"/>
  <c r="V34" i="11" s="1"/>
  <c r="M17" i="2"/>
  <c r="P13" i="3" s="1"/>
  <c r="P13" i="4" s="1"/>
  <c r="D22" i="2"/>
  <c r="U4" i="3" s="1"/>
  <c r="U4" i="4" s="1"/>
  <c r="I22" i="5"/>
  <c r="U9" i="6" s="1"/>
  <c r="O20" i="2"/>
  <c r="S15" i="3" s="1"/>
  <c r="S15" i="4" s="1"/>
  <c r="Y20" i="5"/>
  <c r="S25" i="6" s="1"/>
  <c r="AH26" i="2"/>
  <c r="Y34" i="3" s="1"/>
  <c r="O22" i="16"/>
  <c r="U15" i="13" s="1"/>
  <c r="AH26" i="16"/>
  <c r="Y34" i="13" s="1"/>
  <c r="Y1" i="13" s="1"/>
  <c r="AG20" i="2"/>
  <c r="S33" i="3" s="1"/>
  <c r="S33" i="4" s="1"/>
  <c r="M20" i="2"/>
  <c r="S13" i="3" s="1"/>
  <c r="S13" i="4" s="1"/>
  <c r="Y20" i="2"/>
  <c r="S25" i="3" s="1"/>
  <c r="S25" i="4" s="1"/>
  <c r="AI20" i="5"/>
  <c r="C20" i="5" s="1"/>
  <c r="S3" i="6" s="1"/>
  <c r="AE19" i="5"/>
  <c r="R31" i="6" s="1"/>
  <c r="X23" i="2"/>
  <c r="V24" i="3" s="1"/>
  <c r="V24" i="4" s="1"/>
  <c r="N23" i="14"/>
  <c r="V14" i="11" s="1"/>
  <c r="AA23" i="2"/>
  <c r="V27" i="3" s="1"/>
  <c r="V27" i="4" s="1"/>
  <c r="AH23" i="16"/>
  <c r="V34" i="13" s="1"/>
  <c r="Y23" i="14"/>
  <c r="V25" i="11" s="1"/>
  <c r="AA18" i="2"/>
  <c r="Q27" i="3" s="1"/>
  <c r="Q27" i="4" s="1"/>
  <c r="X23" i="15"/>
  <c r="V24" i="12" s="1"/>
  <c r="W43" i="8" s="1"/>
  <c r="B22" i="2"/>
  <c r="U36" i="3" s="1"/>
  <c r="J23" i="16"/>
  <c r="V10" i="13" s="1"/>
  <c r="G23" i="15"/>
  <c r="V7" i="12" s="1"/>
  <c r="Y23" i="2"/>
  <c r="V25" i="3" s="1"/>
  <c r="V25" i="4" s="1"/>
  <c r="B19" i="2"/>
  <c r="R36" i="3" s="1"/>
  <c r="B17" i="2"/>
  <c r="P36" i="3" s="1"/>
  <c r="B21" i="2"/>
  <c r="T36" i="3" s="1"/>
  <c r="J23" i="14"/>
  <c r="V10" i="11" s="1"/>
  <c r="AH17" i="15"/>
  <c r="P34" i="12" s="1"/>
  <c r="P1" i="12" s="1"/>
  <c r="AH18" i="15"/>
  <c r="Q34" i="12" s="1"/>
  <c r="Q1" i="12" s="1"/>
  <c r="AH26" i="15"/>
  <c r="Y34" i="12" s="1"/>
  <c r="Y1" i="12" s="1"/>
  <c r="V23" i="2"/>
  <c r="V22" i="3" s="1"/>
  <c r="G21" i="2"/>
  <c r="T7" i="3" s="1"/>
  <c r="Z21" i="2"/>
  <c r="T26" i="3" s="1"/>
  <c r="T26" i="4" s="1"/>
  <c r="Y23" i="15"/>
  <c r="V25" i="12" s="1"/>
  <c r="O23" i="16"/>
  <c r="V15" i="13" s="1"/>
  <c r="AE22" i="5"/>
  <c r="U31" i="6" s="1"/>
  <c r="O22" i="5"/>
  <c r="U15" i="6" s="1"/>
  <c r="J23" i="5"/>
  <c r="V10" i="6" s="1"/>
  <c r="Z23" i="16"/>
  <c r="V26" i="13" s="1"/>
  <c r="AC23" i="5"/>
  <c r="V29" i="6" s="1"/>
  <c r="AE22" i="2"/>
  <c r="U31" i="3" s="1"/>
  <c r="L23" i="2"/>
  <c r="V12" i="3" s="1"/>
  <c r="V12" i="4" s="1"/>
  <c r="J23" i="2"/>
  <c r="V10" i="3" s="1"/>
  <c r="O22" i="2"/>
  <c r="U15" i="3" s="1"/>
  <c r="AI21" i="15"/>
  <c r="C21" i="15" s="1"/>
  <c r="T3" i="12" s="1"/>
  <c r="AI21" i="2"/>
  <c r="C21" i="2" s="1"/>
  <c r="T3" i="3" s="1"/>
  <c r="AI22" i="5"/>
  <c r="C22" i="5" s="1"/>
  <c r="U3" i="6" s="1"/>
  <c r="Z23" i="2"/>
  <c r="V26" i="3" s="1"/>
  <c r="V26" i="4" s="1"/>
  <c r="AC23" i="2"/>
  <c r="V29" i="3" s="1"/>
  <c r="AG17" i="2"/>
  <c r="P33" i="3" s="1"/>
  <c r="P33" i="4" s="1"/>
  <c r="J23" i="15"/>
  <c r="V10" i="12" s="1"/>
  <c r="AH20" i="15"/>
  <c r="S34" i="12" s="1"/>
  <c r="S1" i="12" s="1"/>
  <c r="AH18" i="5"/>
  <c r="Q34" i="6" s="1"/>
  <c r="Q1" i="6" s="1"/>
  <c r="AH19" i="14"/>
  <c r="R34" i="11" s="1"/>
  <c r="AE23" i="2"/>
  <c r="V31" i="3" s="1"/>
  <c r="AH26" i="14"/>
  <c r="Y34" i="11" s="1"/>
  <c r="Y1" i="11" s="1"/>
  <c r="AH26" i="5"/>
  <c r="Y34" i="6" s="1"/>
  <c r="Y1" i="6" s="1"/>
  <c r="AE23" i="5"/>
  <c r="V31" i="6" s="1"/>
  <c r="AI23" i="5"/>
  <c r="C23" i="5" s="1"/>
  <c r="V3" i="6" s="1"/>
  <c r="AE19" i="2"/>
  <c r="R31" i="3" s="1"/>
  <c r="D19" i="2"/>
  <c r="R4" i="3" s="1"/>
  <c r="R4" i="4" s="1"/>
  <c r="AI19" i="2"/>
  <c r="C19" i="2" s="1"/>
  <c r="R3" i="3" s="1"/>
  <c r="R3" i="4" s="1"/>
  <c r="AH19" i="2"/>
  <c r="R34" i="3" s="1"/>
  <c r="T22" i="4" l="1"/>
  <c r="V10" i="4"/>
  <c r="T7" i="4"/>
  <c r="T30" i="4"/>
  <c r="U6" i="7"/>
  <c r="U14" i="8"/>
  <c r="V15" i="8"/>
  <c r="V7" i="7"/>
  <c r="T5" i="7"/>
  <c r="T13" i="8"/>
  <c r="W13" i="8"/>
  <c r="W5" i="7"/>
  <c r="U5" i="7"/>
  <c r="U13" i="8"/>
  <c r="S14" i="4"/>
  <c r="AH20" i="2"/>
  <c r="S34" i="3" s="1"/>
  <c r="S1" i="3" s="1"/>
  <c r="U35" i="8"/>
  <c r="B21" i="15"/>
  <c r="T36" i="12" s="1"/>
  <c r="B21" i="14"/>
  <c r="T36" i="11" s="1"/>
  <c r="B21" i="16"/>
  <c r="T36" i="13" s="1"/>
  <c r="B21" i="5"/>
  <c r="T36" i="6" s="1"/>
  <c r="U61" i="8"/>
  <c r="T3" i="4"/>
  <c r="U14" i="4"/>
  <c r="V1" i="11"/>
  <c r="U9" i="4"/>
  <c r="U33" i="4"/>
  <c r="V1" i="13"/>
  <c r="S3" i="4"/>
  <c r="Q24" i="8"/>
  <c r="U3" i="4"/>
  <c r="S22" i="4"/>
  <c r="V22" i="4"/>
  <c r="V3" i="4"/>
  <c r="U15" i="4"/>
  <c r="AH23" i="15"/>
  <c r="V34" i="12" s="1"/>
  <c r="V1" i="12" s="1"/>
  <c r="AH21" i="5"/>
  <c r="T34" i="6" s="1"/>
  <c r="T1" i="6" s="1"/>
  <c r="AH19" i="5"/>
  <c r="R34" i="6" s="1"/>
  <c r="R34" i="4" s="1"/>
  <c r="DD1" i="7"/>
  <c r="DD8" i="7" s="1"/>
  <c r="AH20" i="14"/>
  <c r="S34" i="11" s="1"/>
  <c r="S1" i="11" s="1"/>
  <c r="T25" i="4"/>
  <c r="W34" i="4"/>
  <c r="W3" i="4"/>
  <c r="U19" i="8"/>
  <c r="U30" i="8" s="1"/>
  <c r="AH23" i="5"/>
  <c r="V34" i="6" s="1"/>
  <c r="V1" i="6" s="1"/>
  <c r="R31" i="4"/>
  <c r="R1" i="11"/>
  <c r="DB1" i="7" s="1"/>
  <c r="DB8" i="7" s="1"/>
  <c r="Q33" i="8"/>
  <c r="Q49" i="8" s="1"/>
  <c r="BW1" i="7"/>
  <c r="BW8" i="7" s="1"/>
  <c r="W52" i="8"/>
  <c r="W61" i="8" s="1"/>
  <c r="DF1" i="7"/>
  <c r="DF8" i="7" s="1"/>
  <c r="BZ1" i="7"/>
  <c r="BZ8" i="7" s="1"/>
  <c r="T33" i="8"/>
  <c r="T49" i="8" s="1"/>
  <c r="Z19" i="8"/>
  <c r="Z30" i="8" s="1"/>
  <c r="BC1" i="7"/>
  <c r="BC8" i="7" s="1"/>
  <c r="S52" i="8"/>
  <c r="S61" i="8" s="1"/>
  <c r="BX1" i="7"/>
  <c r="BX8" i="7" s="1"/>
  <c r="R33" i="8"/>
  <c r="R49" i="8" s="1"/>
  <c r="Z7" i="8"/>
  <c r="Z1" i="7"/>
  <c r="Z8" i="7" s="1"/>
  <c r="Z52" i="8"/>
  <c r="Z61" i="8" s="1"/>
  <c r="DI1" i="7"/>
  <c r="DI8" i="7" s="1"/>
  <c r="CF1" i="7"/>
  <c r="CF8" i="7" s="1"/>
  <c r="Z33" i="8"/>
  <c r="Z49" i="8" s="1"/>
  <c r="AZ1" i="7"/>
  <c r="AZ8" i="7" s="1"/>
  <c r="W19" i="8"/>
  <c r="W30" i="8" s="1"/>
  <c r="Q1" i="13"/>
  <c r="X52" i="8"/>
  <c r="X61" i="8" s="1"/>
  <c r="DG1" i="7"/>
  <c r="DG8" i="7" s="1"/>
  <c r="X7" i="8"/>
  <c r="X16" i="8" s="1"/>
  <c r="X1" i="7"/>
  <c r="X8" i="7" s="1"/>
  <c r="R1" i="3"/>
  <c r="X1" i="3"/>
  <c r="S33" i="8"/>
  <c r="S49" i="8" s="1"/>
  <c r="BY1" i="7"/>
  <c r="BY8" i="7" s="1"/>
  <c r="V31" i="4"/>
  <c r="Y34" i="4"/>
  <c r="Y1" i="4" s="1"/>
  <c r="Q7" i="8"/>
  <c r="Q16" i="8" s="1"/>
  <c r="Q1" i="7"/>
  <c r="Q8" i="7" s="1"/>
  <c r="U31" i="4"/>
  <c r="AX8" i="7"/>
  <c r="P1" i="13"/>
  <c r="Y1" i="3"/>
  <c r="R1" i="7"/>
  <c r="R8" i="7" s="1"/>
  <c r="R7" i="8"/>
  <c r="V29" i="4"/>
  <c r="S29" i="4"/>
  <c r="AH22" i="16"/>
  <c r="U34" i="13" s="1"/>
  <c r="U1" i="13" s="1"/>
  <c r="AH22" i="14"/>
  <c r="U34" i="11" s="1"/>
  <c r="U1" i="11" s="1"/>
  <c r="AH22" i="2"/>
  <c r="U34" i="3" s="1"/>
  <c r="U1" i="3" s="1"/>
  <c r="AH22" i="5"/>
  <c r="U34" i="6" s="1"/>
  <c r="AH17" i="2"/>
  <c r="P34" i="3" s="1"/>
  <c r="AH18" i="14"/>
  <c r="Q34" i="11" s="1"/>
  <c r="Q1" i="11" s="1"/>
  <c r="AH19" i="16"/>
  <c r="R34" i="13" s="1"/>
  <c r="R1" i="13" s="1"/>
  <c r="AH23" i="2"/>
  <c r="V34" i="3" s="1"/>
  <c r="AH20" i="16"/>
  <c r="S34" i="13" s="1"/>
  <c r="S1" i="13" s="1"/>
  <c r="AH22" i="15"/>
  <c r="U34" i="12" s="1"/>
  <c r="U1" i="12" s="1"/>
  <c r="AH20" i="5"/>
  <c r="S34" i="6" s="1"/>
  <c r="S34" i="4" s="1"/>
  <c r="AH18" i="2"/>
  <c r="Q34" i="3" s="1"/>
  <c r="AH17" i="14"/>
  <c r="P34" i="11" s="1"/>
  <c r="P1" i="11" s="1"/>
  <c r="AH21" i="2"/>
  <c r="T34" i="3" s="1"/>
  <c r="AH21" i="15"/>
  <c r="T34" i="12" s="1"/>
  <c r="T1" i="12" s="1"/>
  <c r="W2" i="5"/>
  <c r="A23" i="6" s="1"/>
  <c r="O2" i="5"/>
  <c r="A15" i="6" s="1"/>
  <c r="AC2" i="15"/>
  <c r="A29" i="12" s="1"/>
  <c r="AA2" i="14"/>
  <c r="A27" i="11" s="1"/>
  <c r="U2" i="15"/>
  <c r="A21" i="12" s="1"/>
  <c r="M2" i="15"/>
  <c r="A13" i="12" s="1"/>
  <c r="AB36" i="8" s="1"/>
  <c r="R1" i="4" l="1"/>
  <c r="Z16" i="8"/>
  <c r="T34" i="4"/>
  <c r="T1" i="4" s="1"/>
  <c r="R1" i="6"/>
  <c r="S7" i="8" s="1"/>
  <c r="S16" i="8" s="1"/>
  <c r="V34" i="4"/>
  <c r="V1" i="4" s="1"/>
  <c r="T52" i="8"/>
  <c r="T61" i="8" s="1"/>
  <c r="DC1" i="7"/>
  <c r="W1" i="4"/>
  <c r="V33" i="8"/>
  <c r="V49" i="8" s="1"/>
  <c r="CB1" i="7"/>
  <c r="CB8" i="7" s="1"/>
  <c r="V52" i="8"/>
  <c r="V61" i="8" s="1"/>
  <c r="DE1" i="7"/>
  <c r="DE8" i="7" s="1"/>
  <c r="T19" i="8"/>
  <c r="T30" i="8" s="1"/>
  <c r="AW1" i="7"/>
  <c r="AW8" i="7" s="1"/>
  <c r="AY1" i="7"/>
  <c r="AY8" i="7" s="1"/>
  <c r="V19" i="8"/>
  <c r="V30" i="8" s="1"/>
  <c r="CA1" i="7"/>
  <c r="CA8" i="7" s="1"/>
  <c r="U33" i="8"/>
  <c r="U49" i="8" s="1"/>
  <c r="DA1" i="7"/>
  <c r="DA8" i="7" s="1"/>
  <c r="R52" i="8"/>
  <c r="R61" i="8" s="1"/>
  <c r="CZ1" i="7"/>
  <c r="CZ8" i="7" s="1"/>
  <c r="Q52" i="8"/>
  <c r="Q61" i="8" s="1"/>
  <c r="U7" i="8"/>
  <c r="U16" i="8" s="1"/>
  <c r="U1" i="7"/>
  <c r="U8" i="7" s="1"/>
  <c r="T1" i="3"/>
  <c r="S19" i="8"/>
  <c r="S30" i="8" s="1"/>
  <c r="AV1" i="7"/>
  <c r="AV8" i="7" s="1"/>
  <c r="S1" i="4"/>
  <c r="P1" i="3"/>
  <c r="P34" i="4"/>
  <c r="P1" i="4" s="1"/>
  <c r="DC8" i="7"/>
  <c r="Q34" i="4"/>
  <c r="Q1" i="4" s="1"/>
  <c r="Q1" i="3"/>
  <c r="R16" i="8" s="1"/>
  <c r="U34" i="4"/>
  <c r="U1" i="4" s="1"/>
  <c r="U1" i="6"/>
  <c r="S1" i="6"/>
  <c r="R19" i="8"/>
  <c r="R30" i="8" s="1"/>
  <c r="AU1" i="7"/>
  <c r="AU8" i="7" s="1"/>
  <c r="CC1" i="7"/>
  <c r="CC8" i="7" s="1"/>
  <c r="W33" i="8"/>
  <c r="W49" i="8" s="1"/>
  <c r="V1" i="3"/>
  <c r="Q19" i="8"/>
  <c r="Q30" i="8" s="1"/>
  <c r="AT1" i="7"/>
  <c r="AT8" i="7" s="1"/>
  <c r="W1" i="7"/>
  <c r="W8" i="7" s="1"/>
  <c r="W7" i="8"/>
  <c r="W16" i="8" s="1"/>
  <c r="J2" i="14"/>
  <c r="A10" i="11" s="1"/>
  <c r="F2" i="16"/>
  <c r="A6" i="13" s="1"/>
  <c r="AE2" i="5"/>
  <c r="A31" i="6" s="1"/>
  <c r="V2" i="16"/>
  <c r="A22" i="13" s="1"/>
  <c r="N2" i="16"/>
  <c r="A14" i="13" s="1"/>
  <c r="AD2" i="16"/>
  <c r="A30" i="13" s="1"/>
  <c r="AB2" i="14"/>
  <c r="A28" i="11" s="1"/>
  <c r="AB57" i="8" s="1"/>
  <c r="G2" i="5"/>
  <c r="A7" i="6" s="1"/>
  <c r="G2" i="16"/>
  <c r="A7" i="13" s="1"/>
  <c r="H2" i="5"/>
  <c r="A8" i="6" s="1"/>
  <c r="P2" i="14"/>
  <c r="A16" i="11" s="1"/>
  <c r="P2" i="5"/>
  <c r="A16" i="6" s="1"/>
  <c r="X2" i="5"/>
  <c r="A24" i="6" s="1"/>
  <c r="AF2" i="5"/>
  <c r="A32" i="6" s="1"/>
  <c r="O2" i="16"/>
  <c r="A15" i="13" s="1"/>
  <c r="W2" i="16"/>
  <c r="A23" i="13" s="1"/>
  <c r="AE2" i="16"/>
  <c r="A31" i="13" s="1"/>
  <c r="F2" i="15"/>
  <c r="A6" i="12" s="1"/>
  <c r="N2" i="15"/>
  <c r="A14" i="12" s="1"/>
  <c r="V2" i="15"/>
  <c r="A22" i="12" s="1"/>
  <c r="AD2" i="15"/>
  <c r="A30" i="12" s="1"/>
  <c r="I2" i="15"/>
  <c r="A9" i="12" s="1"/>
  <c r="AB34" i="8" s="1"/>
  <c r="I2" i="16"/>
  <c r="A9" i="13" s="1"/>
  <c r="I2" i="5"/>
  <c r="A9" i="6" s="1"/>
  <c r="Q2" i="15"/>
  <c r="A17" i="12" s="1"/>
  <c r="AB38" i="8" s="1"/>
  <c r="Q2" i="16"/>
  <c r="A17" i="13" s="1"/>
  <c r="AB24" i="8" s="1"/>
  <c r="Q2" i="5"/>
  <c r="A17" i="6" s="1"/>
  <c r="A3" i="7" s="1"/>
  <c r="Y2" i="15"/>
  <c r="A25" i="12" s="1"/>
  <c r="Y2" i="16"/>
  <c r="A25" i="13" s="1"/>
  <c r="Y2" i="5"/>
  <c r="A25" i="6" s="1"/>
  <c r="AG2" i="15"/>
  <c r="A33" i="12" s="1"/>
  <c r="AB48" i="8" s="1"/>
  <c r="AG2" i="16"/>
  <c r="A33" i="13" s="1"/>
  <c r="AG2" i="5"/>
  <c r="A33" i="6" s="1"/>
  <c r="H2" i="16"/>
  <c r="A8" i="13" s="1"/>
  <c r="P2" i="16"/>
  <c r="A16" i="13" s="1"/>
  <c r="X2" i="16"/>
  <c r="A24" i="13" s="1"/>
  <c r="AF2" i="16"/>
  <c r="A32" i="13" s="1"/>
  <c r="G2" i="15"/>
  <c r="A7" i="12" s="1"/>
  <c r="O2" i="15"/>
  <c r="A15" i="12" s="1"/>
  <c r="W2" i="15"/>
  <c r="A23" i="12" s="1"/>
  <c r="AE2" i="15"/>
  <c r="A31" i="12" s="1"/>
  <c r="V2" i="14"/>
  <c r="A22" i="11" s="1"/>
  <c r="J2" i="5"/>
  <c r="A10" i="6" s="1"/>
  <c r="R2" i="5"/>
  <c r="A18" i="6" s="1"/>
  <c r="Z2" i="5"/>
  <c r="A26" i="6" s="1"/>
  <c r="H2" i="15"/>
  <c r="A8" i="12" s="1"/>
  <c r="P2" i="15"/>
  <c r="A16" i="12" s="1"/>
  <c r="X2" i="15"/>
  <c r="A24" i="12" s="1"/>
  <c r="AB43" i="8" s="1"/>
  <c r="AF2" i="15"/>
  <c r="A32" i="12" s="1"/>
  <c r="AE2" i="14"/>
  <c r="A31" i="11" s="1"/>
  <c r="K2" i="5"/>
  <c r="A11" i="6" s="1"/>
  <c r="AB11" i="8" s="1"/>
  <c r="S2" i="5"/>
  <c r="A19" i="6" s="1"/>
  <c r="AA2" i="5"/>
  <c r="A27" i="6" s="1"/>
  <c r="J2" i="16"/>
  <c r="A10" i="13" s="1"/>
  <c r="R2" i="16"/>
  <c r="A18" i="13" s="1"/>
  <c r="Z2" i="16"/>
  <c r="A26" i="13" s="1"/>
  <c r="L2" i="5"/>
  <c r="A12" i="6" s="1"/>
  <c r="T2" i="5"/>
  <c r="A20" i="6" s="1"/>
  <c r="AB2" i="5"/>
  <c r="A28" i="6" s="1"/>
  <c r="K2" i="16"/>
  <c r="A11" i="13" s="1"/>
  <c r="S2" i="16"/>
  <c r="A19" i="13" s="1"/>
  <c r="AA2" i="16"/>
  <c r="A27" i="13" s="1"/>
  <c r="J2" i="15"/>
  <c r="A10" i="12" s="1"/>
  <c r="R2" i="15"/>
  <c r="A18" i="12" s="1"/>
  <c r="Z2" i="15"/>
  <c r="A26" i="12" s="1"/>
  <c r="M2" i="5"/>
  <c r="A13" i="6" s="1"/>
  <c r="U2" i="5"/>
  <c r="A21" i="6" s="1"/>
  <c r="AC2" i="5"/>
  <c r="A29" i="6" s="1"/>
  <c r="L2" i="16"/>
  <c r="A12" i="13" s="1"/>
  <c r="T2" i="16"/>
  <c r="A20" i="13" s="1"/>
  <c r="AB2" i="16"/>
  <c r="A28" i="13" s="1"/>
  <c r="AB27" i="8" s="1"/>
  <c r="K2" i="15"/>
  <c r="A11" i="12" s="1"/>
  <c r="S2" i="15"/>
  <c r="A19" i="12" s="1"/>
  <c r="AA2" i="15"/>
  <c r="A27" i="12" s="1"/>
  <c r="F2" i="5"/>
  <c r="A6" i="6" s="1"/>
  <c r="N2" i="5"/>
  <c r="A14" i="6" s="1"/>
  <c r="AB9" i="8" s="1"/>
  <c r="V2" i="5"/>
  <c r="A22" i="6" s="1"/>
  <c r="AD2" i="5"/>
  <c r="A30" i="6" s="1"/>
  <c r="M2" i="16"/>
  <c r="A13" i="13" s="1"/>
  <c r="U2" i="16"/>
  <c r="A21" i="13" s="1"/>
  <c r="AC2" i="16"/>
  <c r="A29" i="13" s="1"/>
  <c r="L2" i="15"/>
  <c r="A12" i="12" s="1"/>
  <c r="T2" i="15"/>
  <c r="A20" i="12" s="1"/>
  <c r="AB42" i="8" s="1"/>
  <c r="AB2" i="15"/>
  <c r="A28" i="12" s="1"/>
  <c r="AB14" i="8" l="1"/>
  <c r="A6" i="7"/>
  <c r="AB13" i="8"/>
  <c r="A5" i="7"/>
  <c r="AB15" i="8"/>
  <c r="A7" i="7"/>
  <c r="N2" i="14"/>
  <c r="A14" i="11" s="1"/>
  <c r="I2" i="14"/>
  <c r="A9" i="11" s="1"/>
  <c r="M2" i="14"/>
  <c r="A13" i="11" s="1"/>
  <c r="K2" i="14"/>
  <c r="A11" i="11" s="1"/>
  <c r="S2" i="14"/>
  <c r="A19" i="11" s="1"/>
  <c r="G2" i="14"/>
  <c r="A7" i="11" s="1"/>
  <c r="L2" i="14"/>
  <c r="A12" i="11" s="1"/>
  <c r="T2" i="14"/>
  <c r="A20" i="11" s="1"/>
  <c r="X2" i="14"/>
  <c r="A24" i="11" s="1"/>
  <c r="AG2" i="14"/>
  <c r="A33" i="11" s="1"/>
  <c r="AB60" i="8" s="1"/>
  <c r="Q2" i="14"/>
  <c r="A17" i="11" s="1"/>
  <c r="R2" i="14"/>
  <c r="A18" i="11" s="1"/>
  <c r="F2" i="14"/>
  <c r="A6" i="11" s="1"/>
  <c r="S1" i="7"/>
  <c r="S8" i="7" s="1"/>
  <c r="O2" i="14"/>
  <c r="A15" i="11" s="1"/>
  <c r="W2" i="14"/>
  <c r="A23" i="11" s="1"/>
  <c r="Z2" i="14"/>
  <c r="A26" i="11" s="1"/>
  <c r="Y2" i="14"/>
  <c r="A25" i="11" s="1"/>
  <c r="H2" i="14"/>
  <c r="A8" i="11" s="1"/>
  <c r="U2" i="14"/>
  <c r="A21" i="11" s="1"/>
  <c r="T7" i="8"/>
  <c r="T16" i="8" s="1"/>
  <c r="T1" i="7"/>
  <c r="T8" i="7" s="1"/>
  <c r="V7" i="8"/>
  <c r="V16" i="8" s="1"/>
  <c r="V1" i="7"/>
  <c r="V8" i="7" s="1"/>
  <c r="AD2" i="14"/>
  <c r="A30" i="11" s="1"/>
  <c r="AC2" i="14"/>
  <c r="A29" i="11" s="1"/>
  <c r="AF2" i="14"/>
  <c r="A32" i="11" s="1"/>
  <c r="K11" i="16" l="1"/>
  <c r="J11" i="13" s="1"/>
  <c r="V9" i="16"/>
  <c r="H22" i="13" s="1"/>
  <c r="K7" i="16"/>
  <c r="F11" i="13" s="1"/>
  <c r="V9" i="15"/>
  <c r="H22" i="12" s="1"/>
  <c r="K9" i="16"/>
  <c r="H11" i="13" s="1"/>
  <c r="V10" i="15"/>
  <c r="I22" i="12" s="1"/>
  <c r="V10" i="16"/>
  <c r="I22" i="13" s="1"/>
  <c r="AF10" i="16"/>
  <c r="I32" i="13" s="1"/>
  <c r="K10" i="16"/>
  <c r="I11" i="13" s="1"/>
  <c r="V11" i="15"/>
  <c r="J22" i="12" s="1"/>
  <c r="AF14" i="16"/>
  <c r="M32" i="13" s="1"/>
  <c r="AF13" i="16"/>
  <c r="L32" i="13" s="1"/>
  <c r="AF12" i="16" l="1"/>
  <c r="K32" i="13" s="1"/>
  <c r="V12" i="15"/>
  <c r="K22" i="12" s="1"/>
  <c r="K12" i="16"/>
  <c r="K11" i="13" s="1"/>
  <c r="V13" i="15" l="1"/>
  <c r="L22" i="12" s="1"/>
  <c r="V13" i="16"/>
  <c r="L22" i="13" s="1"/>
  <c r="V7" i="16"/>
  <c r="F22" i="13" s="1"/>
  <c r="V7" i="15"/>
  <c r="F22" i="12" s="1"/>
  <c r="X9" i="16"/>
  <c r="H24" i="13" s="1"/>
  <c r="V14" i="16"/>
  <c r="M22" i="13" s="1"/>
  <c r="V16" i="15"/>
  <c r="O22" i="12" s="1"/>
  <c r="P14" i="16"/>
  <c r="M16" i="13" s="1"/>
  <c r="K16" i="5"/>
  <c r="O11" i="6" s="1"/>
  <c r="X8" i="16"/>
  <c r="G24" i="13" s="1"/>
  <c r="X13" i="16"/>
  <c r="L24" i="13" s="1"/>
  <c r="AF7" i="16"/>
  <c r="F32" i="13" s="1"/>
  <c r="AF9" i="16"/>
  <c r="H32" i="13" s="1"/>
  <c r="K9" i="5"/>
  <c r="H11" i="6" s="1"/>
  <c r="Q11" i="16"/>
  <c r="J17" i="13" s="1"/>
  <c r="AF11" i="16"/>
  <c r="J32" i="13" s="1"/>
  <c r="H12" i="16"/>
  <c r="K8" i="13" s="1"/>
  <c r="H13" i="16"/>
  <c r="L8" i="13" s="1"/>
  <c r="AD16" i="14"/>
  <c r="O30" i="11" s="1"/>
  <c r="Y8" i="16"/>
  <c r="G25" i="13" s="1"/>
  <c r="H15" i="16"/>
  <c r="N8" i="13" s="1"/>
  <c r="W8" i="16"/>
  <c r="G23" i="13" s="1"/>
  <c r="Q10" i="16"/>
  <c r="I17" i="13" s="1"/>
  <c r="H16" i="16"/>
  <c r="O8" i="13" s="1"/>
  <c r="H8" i="16"/>
  <c r="G8" i="13" s="1"/>
  <c r="Q9" i="15"/>
  <c r="H17" i="12" s="1"/>
  <c r="P13" i="16"/>
  <c r="L16" i="13" s="1"/>
  <c r="P13" i="14"/>
  <c r="L16" i="11" s="1"/>
  <c r="K15" i="5"/>
  <c r="N11" i="6" s="1"/>
  <c r="M8" i="14"/>
  <c r="G13" i="11" s="1"/>
  <c r="P11" i="15"/>
  <c r="J16" i="12" s="1"/>
  <c r="AD12" i="16"/>
  <c r="K30" i="13" s="1"/>
  <c r="H13" i="5"/>
  <c r="L8" i="6" s="1"/>
  <c r="F16" i="5"/>
  <c r="O6" i="6" s="1"/>
  <c r="AF7" i="5"/>
  <c r="F32" i="6" s="1"/>
  <c r="Y7" i="16"/>
  <c r="F25" i="13" s="1"/>
  <c r="P7" i="16"/>
  <c r="F16" i="13" s="1"/>
  <c r="AD7" i="16"/>
  <c r="F30" i="13" s="1"/>
  <c r="V8" i="16"/>
  <c r="G22" i="13" s="1"/>
  <c r="K10" i="5"/>
  <c r="I11" i="6" s="1"/>
  <c r="AF11" i="14"/>
  <c r="J32" i="11" s="1"/>
  <c r="K13" i="5"/>
  <c r="L11" i="6" s="1"/>
  <c r="F16" i="15"/>
  <c r="O6" i="12" s="1"/>
  <c r="Q15" i="15"/>
  <c r="N17" i="12" s="1"/>
  <c r="AF8" i="15"/>
  <c r="G32" i="12" s="1"/>
  <c r="G16" i="16"/>
  <c r="O7" i="13" s="1"/>
  <c r="F16" i="16"/>
  <c r="O6" i="13" s="1"/>
  <c r="H12" i="5"/>
  <c r="K8" i="6" s="1"/>
  <c r="H12" i="15"/>
  <c r="K8" i="12" s="1"/>
  <c r="M12" i="16"/>
  <c r="K13" i="13" s="1"/>
  <c r="R12" i="16"/>
  <c r="K18" i="13" s="1"/>
  <c r="M13" i="16"/>
  <c r="L13" i="13" s="1"/>
  <c r="M16" i="16"/>
  <c r="O13" i="13" s="1"/>
  <c r="M15" i="16"/>
  <c r="N13" i="13" s="1"/>
  <c r="V12" i="16"/>
  <c r="K22" i="13" s="1"/>
  <c r="M11" i="16"/>
  <c r="J13" i="13" s="1"/>
  <c r="K12" i="15"/>
  <c r="K11" i="12" s="1"/>
  <c r="AD12" i="15"/>
  <c r="K30" i="12" s="1"/>
  <c r="P12" i="5"/>
  <c r="K16" i="6" s="1"/>
  <c r="R12" i="15"/>
  <c r="K18" i="12" s="1"/>
  <c r="M8" i="16"/>
  <c r="G13" i="13" s="1"/>
  <c r="P14" i="2"/>
  <c r="M16" i="3" s="1"/>
  <c r="X9" i="5"/>
  <c r="H24" i="6" s="1"/>
  <c r="F14" i="15"/>
  <c r="M6" i="12" s="1"/>
  <c r="R8" i="16"/>
  <c r="G18" i="13" s="1"/>
  <c r="W9" i="5"/>
  <c r="H23" i="6" s="1"/>
  <c r="Z9" i="15"/>
  <c r="H26" i="12" s="1"/>
  <c r="R9" i="14"/>
  <c r="H18" i="11" s="1"/>
  <c r="Z9" i="16"/>
  <c r="H26" i="13" s="1"/>
  <c r="W14" i="16"/>
  <c r="M23" i="13" s="1"/>
  <c r="W14" i="14"/>
  <c r="M23" i="11" s="1"/>
  <c r="T16" i="16"/>
  <c r="O20" i="13" s="1"/>
  <c r="G7" i="5"/>
  <c r="F7" i="6" s="1"/>
  <c r="W7" i="16"/>
  <c r="F23" i="13" s="1"/>
  <c r="M11" i="8" l="1"/>
  <c r="M4" i="7"/>
  <c r="J4" i="7"/>
  <c r="J11" i="8"/>
  <c r="O11" i="8"/>
  <c r="O4" i="7"/>
  <c r="I4" i="7"/>
  <c r="I11" i="8"/>
  <c r="P4" i="7"/>
  <c r="P11" i="8"/>
  <c r="K7" i="5"/>
  <c r="F11" i="6" s="1"/>
  <c r="P15" i="15"/>
  <c r="N16" i="12" s="1"/>
  <c r="P16" i="16"/>
  <c r="O16" i="13" s="1"/>
  <c r="M14" i="16"/>
  <c r="M13" i="13" s="1"/>
  <c r="W15" i="16"/>
  <c r="N23" i="13" s="1"/>
  <c r="X12" i="5"/>
  <c r="K24" i="6" s="1"/>
  <c r="Q14" i="16"/>
  <c r="M17" i="13" s="1"/>
  <c r="N24" i="8" s="1"/>
  <c r="P13" i="15"/>
  <c r="L16" i="12" s="1"/>
  <c r="P9" i="15"/>
  <c r="H16" i="12" s="1"/>
  <c r="M14" i="15"/>
  <c r="M13" i="12" s="1"/>
  <c r="I38" i="8"/>
  <c r="O38" i="8"/>
  <c r="J24" i="8"/>
  <c r="K24" i="8"/>
  <c r="S10" i="16"/>
  <c r="I19" i="13" s="1"/>
  <c r="P15" i="5"/>
  <c r="N16" i="6" s="1"/>
  <c r="V7" i="5"/>
  <c r="F22" i="6" s="1"/>
  <c r="S16" i="16"/>
  <c r="O19" i="13" s="1"/>
  <c r="V15" i="15"/>
  <c r="N22" i="12" s="1"/>
  <c r="V14" i="15"/>
  <c r="M22" i="12" s="1"/>
  <c r="S11" i="14"/>
  <c r="J19" i="11" s="1"/>
  <c r="AC7" i="16"/>
  <c r="F29" i="13" s="1"/>
  <c r="M10" i="16"/>
  <c r="I13" i="13" s="1"/>
  <c r="M7" i="15"/>
  <c r="F13" i="12" s="1"/>
  <c r="K8" i="5"/>
  <c r="G11" i="6" s="1"/>
  <c r="Y7" i="15"/>
  <c r="F25" i="12" s="1"/>
  <c r="H14" i="16"/>
  <c r="M8" i="13" s="1"/>
  <c r="V11" i="16"/>
  <c r="J22" i="13" s="1"/>
  <c r="V11" i="5"/>
  <c r="J22" i="6" s="1"/>
  <c r="V16" i="14"/>
  <c r="O22" i="11" s="1"/>
  <c r="V10" i="14"/>
  <c r="I22" i="11" s="1"/>
  <c r="V9" i="5"/>
  <c r="H22" i="6" s="1"/>
  <c r="P7" i="15"/>
  <c r="F16" i="12" s="1"/>
  <c r="V15" i="5"/>
  <c r="N22" i="6" s="1"/>
  <c r="P15" i="2"/>
  <c r="N16" i="3" s="1"/>
  <c r="N16" i="4" s="1"/>
  <c r="V10" i="2"/>
  <c r="I22" i="3" s="1"/>
  <c r="V15" i="2"/>
  <c r="N22" i="3" s="1"/>
  <c r="V15" i="16"/>
  <c r="N22" i="13" s="1"/>
  <c r="Q13" i="16"/>
  <c r="L17" i="13" s="1"/>
  <c r="V13" i="2"/>
  <c r="L22" i="3" s="1"/>
  <c r="V10" i="5"/>
  <c r="I22" i="6" s="1"/>
  <c r="X10" i="16"/>
  <c r="I24" i="13" s="1"/>
  <c r="V15" i="14"/>
  <c r="N22" i="11" s="1"/>
  <c r="V14" i="5"/>
  <c r="M22" i="6" s="1"/>
  <c r="P15" i="14"/>
  <c r="N16" i="11" s="1"/>
  <c r="V7" i="14"/>
  <c r="F22" i="11" s="1"/>
  <c r="V12" i="14"/>
  <c r="K22" i="11" s="1"/>
  <c r="V11" i="14"/>
  <c r="J22" i="11" s="1"/>
  <c r="V16" i="5"/>
  <c r="O22" i="6" s="1"/>
  <c r="P14" i="5"/>
  <c r="M16" i="6" s="1"/>
  <c r="M16" i="4" s="1"/>
  <c r="P14" i="14"/>
  <c r="M16" i="11" s="1"/>
  <c r="P14" i="15"/>
  <c r="M16" i="12" s="1"/>
  <c r="Q9" i="16"/>
  <c r="H17" i="13" s="1"/>
  <c r="P16" i="5"/>
  <c r="O16" i="6" s="1"/>
  <c r="P16" i="14"/>
  <c r="O16" i="11" s="1"/>
  <c r="S12" i="14"/>
  <c r="K19" i="11" s="1"/>
  <c r="V7" i="2"/>
  <c r="F22" i="3" s="1"/>
  <c r="F22" i="4" s="1"/>
  <c r="V11" i="2"/>
  <c r="J22" i="3" s="1"/>
  <c r="V16" i="16"/>
  <c r="O22" i="13" s="1"/>
  <c r="V8" i="5"/>
  <c r="G22" i="6" s="1"/>
  <c r="V13" i="5"/>
  <c r="L22" i="6" s="1"/>
  <c r="P16" i="15"/>
  <c r="O16" i="12" s="1"/>
  <c r="P15" i="16"/>
  <c r="N16" i="13" s="1"/>
  <c r="V13" i="14"/>
  <c r="L22" i="11" s="1"/>
  <c r="V12" i="5"/>
  <c r="K22" i="6" s="1"/>
  <c r="H10" i="16"/>
  <c r="I8" i="13" s="1"/>
  <c r="S7" i="16"/>
  <c r="F19" i="13" s="1"/>
  <c r="S7" i="5"/>
  <c r="F19" i="6" s="1"/>
  <c r="AD14" i="2"/>
  <c r="M30" i="3" s="1"/>
  <c r="Y9" i="16"/>
  <c r="H25" i="13" s="1"/>
  <c r="H14" i="14"/>
  <c r="M8" i="11" s="1"/>
  <c r="AF10" i="2"/>
  <c r="I32" i="3" s="1"/>
  <c r="S14" i="15"/>
  <c r="M19" i="12" s="1"/>
  <c r="X15" i="16"/>
  <c r="N24" i="13" s="1"/>
  <c r="S11" i="16"/>
  <c r="J19" i="13" s="1"/>
  <c r="S14" i="5"/>
  <c r="M19" i="6" s="1"/>
  <c r="S9" i="5"/>
  <c r="H19" i="6" s="1"/>
  <c r="S11" i="5"/>
  <c r="J19" i="6" s="1"/>
  <c r="S15" i="16"/>
  <c r="N19" i="13" s="1"/>
  <c r="S11" i="15"/>
  <c r="J19" i="12" s="1"/>
  <c r="M12" i="5"/>
  <c r="K13" i="6" s="1"/>
  <c r="S8" i="16"/>
  <c r="G19" i="13" s="1"/>
  <c r="S16" i="5"/>
  <c r="O19" i="6" s="1"/>
  <c r="S15" i="15"/>
  <c r="N19" i="12" s="1"/>
  <c r="S11" i="2"/>
  <c r="J19" i="3" s="1"/>
  <c r="M9" i="16"/>
  <c r="H13" i="13" s="1"/>
  <c r="S14" i="14"/>
  <c r="M19" i="11" s="1"/>
  <c r="S14" i="2"/>
  <c r="M19" i="3" s="1"/>
  <c r="M19" i="4" s="1"/>
  <c r="S13" i="14"/>
  <c r="L19" i="11" s="1"/>
  <c r="S12" i="15"/>
  <c r="K19" i="12" s="1"/>
  <c r="S9" i="15"/>
  <c r="H19" i="12" s="1"/>
  <c r="S8" i="15"/>
  <c r="G19" i="12" s="1"/>
  <c r="X16" i="5"/>
  <c r="O24" i="6" s="1"/>
  <c r="S9" i="14"/>
  <c r="H19" i="11" s="1"/>
  <c r="S12" i="16"/>
  <c r="K19" i="13" s="1"/>
  <c r="S7" i="14"/>
  <c r="F19" i="11" s="1"/>
  <c r="X14" i="5"/>
  <c r="M24" i="6" s="1"/>
  <c r="S14" i="16"/>
  <c r="M19" i="13" s="1"/>
  <c r="S7" i="2"/>
  <c r="F19" i="3" s="1"/>
  <c r="X11" i="16"/>
  <c r="J24" i="13" s="1"/>
  <c r="S9" i="2"/>
  <c r="H19" i="3" s="1"/>
  <c r="H19" i="4" s="1"/>
  <c r="M7" i="16"/>
  <c r="F13" i="13" s="1"/>
  <c r="S15" i="5"/>
  <c r="N19" i="6" s="1"/>
  <c r="S15" i="14"/>
  <c r="N19" i="11" s="1"/>
  <c r="S13" i="16"/>
  <c r="L19" i="13" s="1"/>
  <c r="S10" i="15"/>
  <c r="I19" i="12" s="1"/>
  <c r="S8" i="14"/>
  <c r="G19" i="11" s="1"/>
  <c r="M8" i="15"/>
  <c r="G13" i="12" s="1"/>
  <c r="S13" i="5"/>
  <c r="L19" i="6" s="1"/>
  <c r="S12" i="5"/>
  <c r="K19" i="6" s="1"/>
  <c r="X15" i="5"/>
  <c r="N24" i="6" s="1"/>
  <c r="S13" i="15"/>
  <c r="L19" i="12" s="1"/>
  <c r="S9" i="16"/>
  <c r="H19" i="13" s="1"/>
  <c r="S16" i="15"/>
  <c r="O19" i="12" s="1"/>
  <c r="Y10" i="16"/>
  <c r="I25" i="13" s="1"/>
  <c r="S7" i="15"/>
  <c r="F19" i="12" s="1"/>
  <c r="W10" i="16"/>
  <c r="I23" i="13" s="1"/>
  <c r="Q16" i="16"/>
  <c r="O17" i="13" s="1"/>
  <c r="F9" i="2"/>
  <c r="H6" i="3" s="1"/>
  <c r="F7" i="2"/>
  <c r="F6" i="3" s="1"/>
  <c r="AC8" i="5"/>
  <c r="G29" i="6" s="1"/>
  <c r="AD10" i="16"/>
  <c r="I30" i="13" s="1"/>
  <c r="AC8" i="14"/>
  <c r="G29" i="11" s="1"/>
  <c r="P10" i="5"/>
  <c r="I16" i="6" s="1"/>
  <c r="AD14" i="14"/>
  <c r="M30" i="11" s="1"/>
  <c r="AF14" i="15"/>
  <c r="M32" i="12" s="1"/>
  <c r="Q11" i="15"/>
  <c r="J17" i="12" s="1"/>
  <c r="Q8" i="16"/>
  <c r="G17" i="13" s="1"/>
  <c r="Y7" i="2"/>
  <c r="F25" i="3" s="1"/>
  <c r="AF13" i="14"/>
  <c r="L32" i="11" s="1"/>
  <c r="Q9" i="5"/>
  <c r="H17" i="6" s="1"/>
  <c r="I3" i="7" s="1"/>
  <c r="Z13" i="16"/>
  <c r="L26" i="13" s="1"/>
  <c r="AC9" i="15"/>
  <c r="H29" i="12" s="1"/>
  <c r="AD16" i="2"/>
  <c r="O30" i="3" s="1"/>
  <c r="AC15" i="15"/>
  <c r="N29" i="12" s="1"/>
  <c r="AD11" i="14"/>
  <c r="J30" i="11" s="1"/>
  <c r="H14" i="5"/>
  <c r="M8" i="6" s="1"/>
  <c r="F7" i="5"/>
  <c r="F6" i="6" s="1"/>
  <c r="G8" i="15"/>
  <c r="G7" i="12" s="1"/>
  <c r="AD15" i="5"/>
  <c r="N30" i="6" s="1"/>
  <c r="AF16" i="15"/>
  <c r="O32" i="12" s="1"/>
  <c r="AC13" i="15"/>
  <c r="L29" i="12" s="1"/>
  <c r="Y7" i="5"/>
  <c r="F25" i="6" s="1"/>
  <c r="AF13" i="15"/>
  <c r="L32" i="12" s="1"/>
  <c r="L12" i="5"/>
  <c r="K12" i="6" s="1"/>
  <c r="G12" i="16"/>
  <c r="K7" i="13" s="1"/>
  <c r="H7" i="5"/>
  <c r="F8" i="6" s="1"/>
  <c r="F15" i="15"/>
  <c r="N6" i="12" s="1"/>
  <c r="Y15" i="16"/>
  <c r="N25" i="13" s="1"/>
  <c r="G11" i="16"/>
  <c r="J7" i="13" s="1"/>
  <c r="F8" i="14"/>
  <c r="G6" i="11" s="1"/>
  <c r="V8" i="14"/>
  <c r="G22" i="11" s="1"/>
  <c r="AF8" i="2"/>
  <c r="G32" i="3" s="1"/>
  <c r="R16" i="15"/>
  <c r="O18" i="12" s="1"/>
  <c r="AD11" i="16"/>
  <c r="J30" i="13" s="1"/>
  <c r="H11" i="16"/>
  <c r="J8" i="13" s="1"/>
  <c r="P9" i="5"/>
  <c r="H16" i="6" s="1"/>
  <c r="Q15" i="16"/>
  <c r="N17" i="13" s="1"/>
  <c r="AC13" i="16"/>
  <c r="L29" i="13" s="1"/>
  <c r="H11" i="5"/>
  <c r="J8" i="6" s="1"/>
  <c r="F10" i="14"/>
  <c r="I6" i="11" s="1"/>
  <c r="V8" i="15"/>
  <c r="G22" i="12" s="1"/>
  <c r="Q8" i="14"/>
  <c r="G17" i="11" s="1"/>
  <c r="AF7" i="2"/>
  <c r="F32" i="3" s="1"/>
  <c r="F32" i="4" s="1"/>
  <c r="F7" i="16"/>
  <c r="F6" i="13" s="1"/>
  <c r="F15" i="16"/>
  <c r="N6" i="13" s="1"/>
  <c r="F11" i="5"/>
  <c r="J6" i="6" s="1"/>
  <c r="AF14" i="5"/>
  <c r="M32" i="6" s="1"/>
  <c r="AF9" i="2"/>
  <c r="H32" i="3" s="1"/>
  <c r="AD7" i="15"/>
  <c r="F30" i="12" s="1"/>
  <c r="F12" i="16"/>
  <c r="K6" i="13" s="1"/>
  <c r="AD11" i="2"/>
  <c r="J30" i="3" s="1"/>
  <c r="P9" i="16"/>
  <c r="H16" i="13" s="1"/>
  <c r="AD9" i="14"/>
  <c r="H30" i="11" s="1"/>
  <c r="Q8" i="5"/>
  <c r="G17" i="6" s="1"/>
  <c r="H3" i="7" s="1"/>
  <c r="F14" i="5"/>
  <c r="M6" i="6" s="1"/>
  <c r="F12" i="14"/>
  <c r="K6" i="11" s="1"/>
  <c r="F10" i="16"/>
  <c r="I6" i="13" s="1"/>
  <c r="G15" i="16"/>
  <c r="N7" i="13" s="1"/>
  <c r="AD14" i="16"/>
  <c r="M30" i="13" s="1"/>
  <c r="P13" i="5"/>
  <c r="L16" i="6" s="1"/>
  <c r="F11" i="14"/>
  <c r="J6" i="11" s="1"/>
  <c r="P10" i="16"/>
  <c r="I16" i="13" s="1"/>
  <c r="P10" i="14"/>
  <c r="I16" i="11" s="1"/>
  <c r="P8" i="15"/>
  <c r="G16" i="12" s="1"/>
  <c r="AF12" i="15"/>
  <c r="K32" i="12" s="1"/>
  <c r="Q8" i="2"/>
  <c r="G17" i="3" s="1"/>
  <c r="Q7" i="14"/>
  <c r="F17" i="11" s="1"/>
  <c r="AD13" i="5"/>
  <c r="L30" i="6" s="1"/>
  <c r="AD13" i="14"/>
  <c r="L30" i="11" s="1"/>
  <c r="Q10" i="2"/>
  <c r="I17" i="3" s="1"/>
  <c r="F9" i="5"/>
  <c r="H6" i="6" s="1"/>
  <c r="AD8" i="15"/>
  <c r="G30" i="12" s="1"/>
  <c r="E15" i="16"/>
  <c r="N5" i="13" s="1"/>
  <c r="Q16" i="15"/>
  <c r="O17" i="12" s="1"/>
  <c r="F13" i="16"/>
  <c r="L6" i="13" s="1"/>
  <c r="L10" i="5"/>
  <c r="I12" i="6" s="1"/>
  <c r="AD16" i="16"/>
  <c r="O30" i="13" s="1"/>
  <c r="F9" i="15"/>
  <c r="H6" i="12" s="1"/>
  <c r="AF11" i="15"/>
  <c r="J32" i="12" s="1"/>
  <c r="P8" i="16"/>
  <c r="G16" i="13" s="1"/>
  <c r="V8" i="2"/>
  <c r="G22" i="3" s="1"/>
  <c r="AC7" i="15"/>
  <c r="F29" i="12" s="1"/>
  <c r="H16" i="15"/>
  <c r="O8" i="12" s="1"/>
  <c r="F14" i="16"/>
  <c r="M6" i="13" s="1"/>
  <c r="AD13" i="16"/>
  <c r="L30" i="13" s="1"/>
  <c r="R11" i="15"/>
  <c r="J18" i="12" s="1"/>
  <c r="Q10" i="5"/>
  <c r="I17" i="6" s="1"/>
  <c r="J3" i="7" s="1"/>
  <c r="AF7" i="14"/>
  <c r="F32" i="11" s="1"/>
  <c r="F8" i="16"/>
  <c r="G6" i="13" s="1"/>
  <c r="P7" i="5"/>
  <c r="F16" i="6" s="1"/>
  <c r="F12" i="15"/>
  <c r="K6" i="12" s="1"/>
  <c r="AF9" i="5"/>
  <c r="H32" i="6" s="1"/>
  <c r="AF8" i="14"/>
  <c r="G32" i="11" s="1"/>
  <c r="P12" i="15"/>
  <c r="K16" i="12" s="1"/>
  <c r="AF12" i="5"/>
  <c r="K32" i="6" s="1"/>
  <c r="AF10" i="5"/>
  <c r="I32" i="6" s="1"/>
  <c r="I32" i="4" s="1"/>
  <c r="AD9" i="16"/>
  <c r="H30" i="13" s="1"/>
  <c r="Q14" i="15"/>
  <c r="M17" i="12" s="1"/>
  <c r="F13" i="2"/>
  <c r="L6" i="3" s="1"/>
  <c r="F13" i="5"/>
  <c r="L6" i="6" s="1"/>
  <c r="AD13" i="2"/>
  <c r="L30" i="3" s="1"/>
  <c r="L30" i="4" s="1"/>
  <c r="H12" i="14"/>
  <c r="K8" i="11" s="1"/>
  <c r="AF11" i="5"/>
  <c r="J32" i="6" s="1"/>
  <c r="W9" i="16"/>
  <c r="H23" i="13" s="1"/>
  <c r="AF13" i="5"/>
  <c r="L32" i="6" s="1"/>
  <c r="P11" i="16"/>
  <c r="J16" i="13" s="1"/>
  <c r="AD10" i="14"/>
  <c r="I30" i="11" s="1"/>
  <c r="AD10" i="15"/>
  <c r="I30" i="12" s="1"/>
  <c r="AD8" i="5"/>
  <c r="G30" i="6" s="1"/>
  <c r="AD14" i="5"/>
  <c r="M30" i="6" s="1"/>
  <c r="H15" i="5"/>
  <c r="N8" i="6" s="1"/>
  <c r="AD11" i="5"/>
  <c r="J30" i="6" s="1"/>
  <c r="AD7" i="14"/>
  <c r="F30" i="11" s="1"/>
  <c r="X7" i="5"/>
  <c r="F24" i="6" s="1"/>
  <c r="F13" i="14"/>
  <c r="L6" i="11" s="1"/>
  <c r="F12" i="5"/>
  <c r="K6" i="6" s="1"/>
  <c r="G9" i="16"/>
  <c r="H7" i="13" s="1"/>
  <c r="G13" i="16"/>
  <c r="L7" i="13" s="1"/>
  <c r="Q13" i="15"/>
  <c r="L17" i="12" s="1"/>
  <c r="AD16" i="5"/>
  <c r="O30" i="6" s="1"/>
  <c r="L14" i="5"/>
  <c r="M12" i="6" s="1"/>
  <c r="Q7" i="5"/>
  <c r="F17" i="6" s="1"/>
  <c r="G3" i="7" s="1"/>
  <c r="AD10" i="2"/>
  <c r="I30" i="3" s="1"/>
  <c r="G12" i="15"/>
  <c r="K7" i="12" s="1"/>
  <c r="F11" i="15"/>
  <c r="J6" i="12" s="1"/>
  <c r="L8" i="5"/>
  <c r="G12" i="6" s="1"/>
  <c r="G11" i="15"/>
  <c r="J7" i="12" s="1"/>
  <c r="F7" i="15"/>
  <c r="F6" i="12" s="1"/>
  <c r="H16" i="5"/>
  <c r="O8" i="6" s="1"/>
  <c r="P12" i="14"/>
  <c r="K16" i="11" s="1"/>
  <c r="Q7" i="15"/>
  <c r="F17" i="12" s="1"/>
  <c r="F13" i="15"/>
  <c r="L6" i="12" s="1"/>
  <c r="R9" i="16"/>
  <c r="H18" i="13" s="1"/>
  <c r="Q8" i="15"/>
  <c r="G17" i="12" s="1"/>
  <c r="AF11" i="2"/>
  <c r="J32" i="3" s="1"/>
  <c r="P11" i="5"/>
  <c r="J16" i="6" s="1"/>
  <c r="AD8" i="16"/>
  <c r="G30" i="13" s="1"/>
  <c r="Q15" i="14"/>
  <c r="N17" i="11" s="1"/>
  <c r="AD12" i="5"/>
  <c r="K30" i="6" s="1"/>
  <c r="AD14" i="15"/>
  <c r="M30" i="12" s="1"/>
  <c r="P11" i="14"/>
  <c r="J16" i="11" s="1"/>
  <c r="AD8" i="14"/>
  <c r="G30" i="11" s="1"/>
  <c r="F10" i="5"/>
  <c r="I6" i="6" s="1"/>
  <c r="AF9" i="15"/>
  <c r="H32" i="12" s="1"/>
  <c r="R13" i="16"/>
  <c r="L18" i="13" s="1"/>
  <c r="AC10" i="15"/>
  <c r="I29" i="12" s="1"/>
  <c r="AD9" i="15"/>
  <c r="H30" i="12" s="1"/>
  <c r="AF8" i="5"/>
  <c r="G32" i="6" s="1"/>
  <c r="G32" i="4" s="1"/>
  <c r="F7" i="14"/>
  <c r="F6" i="11" s="1"/>
  <c r="AC14" i="16"/>
  <c r="M29" i="13" s="1"/>
  <c r="AF12" i="14"/>
  <c r="K32" i="11" s="1"/>
  <c r="AF10" i="15"/>
  <c r="I32" i="12" s="1"/>
  <c r="F9" i="16"/>
  <c r="H6" i="13" s="1"/>
  <c r="AF8" i="16"/>
  <c r="G32" i="13" s="1"/>
  <c r="Q7" i="16"/>
  <c r="F17" i="13" s="1"/>
  <c r="AD13" i="15"/>
  <c r="L30" i="12" s="1"/>
  <c r="F8" i="5"/>
  <c r="G6" i="6" s="1"/>
  <c r="F14" i="14"/>
  <c r="M6" i="11" s="1"/>
  <c r="AF13" i="2"/>
  <c r="L32" i="3" s="1"/>
  <c r="L32" i="4" s="1"/>
  <c r="F11" i="16"/>
  <c r="J6" i="13" s="1"/>
  <c r="Q10" i="15"/>
  <c r="I17" i="12" s="1"/>
  <c r="AC9" i="16"/>
  <c r="H29" i="13" s="1"/>
  <c r="F8" i="15"/>
  <c r="G6" i="12" s="1"/>
  <c r="Y7" i="14"/>
  <c r="F25" i="11" s="1"/>
  <c r="AD15" i="16"/>
  <c r="N30" i="13" s="1"/>
  <c r="F11" i="2"/>
  <c r="J6" i="3" s="1"/>
  <c r="AD8" i="2"/>
  <c r="G30" i="3" s="1"/>
  <c r="AC15" i="16"/>
  <c r="N29" i="13" s="1"/>
  <c r="AF9" i="14"/>
  <c r="H32" i="11" s="1"/>
  <c r="E15" i="15"/>
  <c r="N5" i="12" s="1"/>
  <c r="AC16" i="16"/>
  <c r="O29" i="13" s="1"/>
  <c r="R14" i="16"/>
  <c r="M18" i="13" s="1"/>
  <c r="Y11" i="5"/>
  <c r="J25" i="6" s="1"/>
  <c r="Q10" i="14"/>
  <c r="I17" i="11" s="1"/>
  <c r="AF7" i="15"/>
  <c r="F32" i="12" s="1"/>
  <c r="AD11" i="15"/>
  <c r="J30" i="12" s="1"/>
  <c r="AD12" i="14"/>
  <c r="K30" i="11" s="1"/>
  <c r="Q12" i="15"/>
  <c r="K17" i="12" s="1"/>
  <c r="P12" i="16"/>
  <c r="K16" i="13" s="1"/>
  <c r="AC12" i="15"/>
  <c r="K29" i="12" s="1"/>
  <c r="AD10" i="5"/>
  <c r="I30" i="6" s="1"/>
  <c r="P9" i="14"/>
  <c r="H16" i="11" s="1"/>
  <c r="AC8" i="15"/>
  <c r="G29" i="12" s="1"/>
  <c r="T12" i="5"/>
  <c r="K20" i="6" s="1"/>
  <c r="AE7" i="16"/>
  <c r="F31" i="13" s="1"/>
  <c r="L12" i="14"/>
  <c r="K12" i="11" s="1"/>
  <c r="K12" i="14"/>
  <c r="K11" i="11" s="1"/>
  <c r="AG15" i="15"/>
  <c r="N33" i="12" s="1"/>
  <c r="O48" i="8" s="1"/>
  <c r="N12" i="15"/>
  <c r="K14" i="12" s="1"/>
  <c r="I12" i="14"/>
  <c r="K9" i="11" s="1"/>
  <c r="X12" i="14"/>
  <c r="K24" i="11" s="1"/>
  <c r="T12" i="14"/>
  <c r="K20" i="11" s="1"/>
  <c r="N12" i="14"/>
  <c r="K14" i="11" s="1"/>
  <c r="J12" i="14"/>
  <c r="K10" i="11" s="1"/>
  <c r="W12" i="16"/>
  <c r="K23" i="13" s="1"/>
  <c r="T12" i="16"/>
  <c r="K20" i="13" s="1"/>
  <c r="X16" i="15"/>
  <c r="O24" i="12" s="1"/>
  <c r="P43" i="8" s="1"/>
  <c r="K7" i="15"/>
  <c r="F11" i="12" s="1"/>
  <c r="U10" i="15"/>
  <c r="I21" i="12" s="1"/>
  <c r="U12" i="15"/>
  <c r="K21" i="12" s="1"/>
  <c r="AB12" i="16"/>
  <c r="K28" i="13" s="1"/>
  <c r="L27" i="8" s="1"/>
  <c r="I12" i="16"/>
  <c r="K9" i="13" s="1"/>
  <c r="O12" i="5"/>
  <c r="K15" i="6" s="1"/>
  <c r="AB12" i="15"/>
  <c r="K28" i="12" s="1"/>
  <c r="AB11" i="5"/>
  <c r="J28" i="6" s="1"/>
  <c r="Y12" i="15"/>
  <c r="K25" i="12" s="1"/>
  <c r="N12" i="5"/>
  <c r="K14" i="6" s="1"/>
  <c r="L9" i="8" s="1"/>
  <c r="O12" i="14"/>
  <c r="K15" i="11" s="1"/>
  <c r="I12" i="15"/>
  <c r="K9" i="12" s="1"/>
  <c r="L34" i="8" s="1"/>
  <c r="O12" i="15"/>
  <c r="K15" i="12" s="1"/>
  <c r="L12" i="15"/>
  <c r="K12" i="12" s="1"/>
  <c r="M9" i="15"/>
  <c r="H13" i="12" s="1"/>
  <c r="U12" i="14"/>
  <c r="K21" i="11" s="1"/>
  <c r="AC12" i="14"/>
  <c r="K29" i="11" s="1"/>
  <c r="O12" i="16"/>
  <c r="K15" i="13" s="1"/>
  <c r="AA12" i="15"/>
  <c r="K27" i="12" s="1"/>
  <c r="U12" i="16"/>
  <c r="K21" i="13" s="1"/>
  <c r="L12" i="16"/>
  <c r="K12" i="13" s="1"/>
  <c r="AA12" i="16"/>
  <c r="K27" i="13" s="1"/>
  <c r="W12" i="15"/>
  <c r="K23" i="12" s="1"/>
  <c r="U8" i="5"/>
  <c r="G21" i="6" s="1"/>
  <c r="AA12" i="5"/>
  <c r="K27" i="6" s="1"/>
  <c r="Z12" i="14"/>
  <c r="K26" i="11" s="1"/>
  <c r="J12" i="15"/>
  <c r="K10" i="12" s="1"/>
  <c r="M9" i="14"/>
  <c r="H13" i="11" s="1"/>
  <c r="AB12" i="5"/>
  <c r="K28" i="6" s="1"/>
  <c r="M12" i="15"/>
  <c r="K13" i="12" s="1"/>
  <c r="M13" i="15"/>
  <c r="L13" i="12" s="1"/>
  <c r="W12" i="5"/>
  <c r="K23" i="6" s="1"/>
  <c r="M12" i="14"/>
  <c r="K13" i="11" s="1"/>
  <c r="I12" i="5"/>
  <c r="K9" i="6" s="1"/>
  <c r="Z12" i="15"/>
  <c r="K26" i="12" s="1"/>
  <c r="U12" i="5"/>
  <c r="K21" i="6" s="1"/>
  <c r="N12" i="16"/>
  <c r="K14" i="13" s="1"/>
  <c r="Z12" i="5"/>
  <c r="K26" i="6" s="1"/>
  <c r="N13" i="14"/>
  <c r="L14" i="11" s="1"/>
  <c r="Z14" i="5"/>
  <c r="M26" i="6" s="1"/>
  <c r="K8" i="2"/>
  <c r="G11" i="3" s="1"/>
  <c r="Z7" i="2"/>
  <c r="F26" i="3" s="1"/>
  <c r="AD7" i="2"/>
  <c r="F30" i="3" s="1"/>
  <c r="Z7" i="5"/>
  <c r="F26" i="6" s="1"/>
  <c r="T7" i="16"/>
  <c r="F20" i="13" s="1"/>
  <c r="I7" i="2"/>
  <c r="F9" i="3" s="1"/>
  <c r="Z7" i="16"/>
  <c r="F26" i="13" s="1"/>
  <c r="T7" i="14"/>
  <c r="F20" i="11" s="1"/>
  <c r="W7" i="15"/>
  <c r="F23" i="12" s="1"/>
  <c r="AC7" i="14"/>
  <c r="F29" i="11" s="1"/>
  <c r="AB7" i="14"/>
  <c r="F28" i="11" s="1"/>
  <c r="G57" i="8" s="1"/>
  <c r="W7" i="2"/>
  <c r="F23" i="3" s="1"/>
  <c r="L7" i="15"/>
  <c r="F12" i="12" s="1"/>
  <c r="H7" i="16"/>
  <c r="F8" i="13" s="1"/>
  <c r="AB7" i="5"/>
  <c r="F28" i="6" s="1"/>
  <c r="X7" i="14"/>
  <c r="F24" i="11" s="1"/>
  <c r="U7" i="14"/>
  <c r="F21" i="11" s="1"/>
  <c r="W7" i="14"/>
  <c r="F23" i="11" s="1"/>
  <c r="H7" i="15"/>
  <c r="F8" i="12" s="1"/>
  <c r="U7" i="16"/>
  <c r="F21" i="13" s="1"/>
  <c r="R7" i="15"/>
  <c r="F18" i="12" s="1"/>
  <c r="M7" i="14"/>
  <c r="F13" i="11" s="1"/>
  <c r="U7" i="15"/>
  <c r="F21" i="12" s="1"/>
  <c r="J7" i="2"/>
  <c r="F10" i="3" s="1"/>
  <c r="L7" i="2"/>
  <c r="F12" i="3" s="1"/>
  <c r="AD7" i="5"/>
  <c r="F30" i="6" s="1"/>
  <c r="K7" i="14"/>
  <c r="F11" i="11" s="1"/>
  <c r="R7" i="16"/>
  <c r="F18" i="13" s="1"/>
  <c r="U7" i="5"/>
  <c r="F21" i="6" s="1"/>
  <c r="T7" i="15"/>
  <c r="F20" i="12" s="1"/>
  <c r="G42" i="8" s="1"/>
  <c r="I7" i="14"/>
  <c r="F9" i="11" s="1"/>
  <c r="L7" i="14"/>
  <c r="F12" i="11" s="1"/>
  <c r="J7" i="16"/>
  <c r="F10" i="13" s="1"/>
  <c r="H7" i="14"/>
  <c r="F8" i="11" s="1"/>
  <c r="O7" i="15"/>
  <c r="F15" i="12" s="1"/>
  <c r="W7" i="5"/>
  <c r="F23" i="6" s="1"/>
  <c r="T7" i="5"/>
  <c r="F20" i="6" s="1"/>
  <c r="M7" i="2"/>
  <c r="F13" i="3" s="1"/>
  <c r="K7" i="2"/>
  <c r="F11" i="3" s="1"/>
  <c r="F11" i="4" s="1"/>
  <c r="I7" i="15"/>
  <c r="F9" i="12" s="1"/>
  <c r="G34" i="8" s="1"/>
  <c r="AB7" i="16"/>
  <c r="F28" i="13" s="1"/>
  <c r="G27" i="8" s="1"/>
  <c r="X7" i="15"/>
  <c r="F24" i="12" s="1"/>
  <c r="G43" i="8" s="1"/>
  <c r="AA7" i="14"/>
  <c r="F27" i="11" s="1"/>
  <c r="M7" i="5"/>
  <c r="F13" i="6" s="1"/>
  <c r="O7" i="5"/>
  <c r="F15" i="6" s="1"/>
  <c r="R7" i="5"/>
  <c r="F18" i="6" s="1"/>
  <c r="I7" i="16"/>
  <c r="F9" i="13" s="1"/>
  <c r="I7" i="5"/>
  <c r="F9" i="6" s="1"/>
  <c r="X7" i="16"/>
  <c r="F24" i="13" s="1"/>
  <c r="O7" i="2"/>
  <c r="F15" i="3" s="1"/>
  <c r="G7" i="15"/>
  <c r="F7" i="12" s="1"/>
  <c r="L7" i="5"/>
  <c r="F12" i="6" s="1"/>
  <c r="T7" i="2"/>
  <c r="F20" i="3" s="1"/>
  <c r="O7" i="16"/>
  <c r="F15" i="13" s="1"/>
  <c r="J7" i="14"/>
  <c r="F10" i="11" s="1"/>
  <c r="AC7" i="5"/>
  <c r="F29" i="6" s="1"/>
  <c r="AC7" i="2"/>
  <c r="F29" i="3" s="1"/>
  <c r="L7" i="16"/>
  <c r="F12" i="13" s="1"/>
  <c r="R7" i="2"/>
  <c r="F18" i="3" s="1"/>
  <c r="F18" i="4" s="1"/>
  <c r="J7" i="15"/>
  <c r="F10" i="12" s="1"/>
  <c r="Z7" i="15"/>
  <c r="F26" i="12" s="1"/>
  <c r="AA7" i="5"/>
  <c r="F27" i="6" s="1"/>
  <c r="X7" i="2"/>
  <c r="F24" i="3" s="1"/>
  <c r="F24" i="4" s="1"/>
  <c r="O7" i="14"/>
  <c r="F15" i="11" s="1"/>
  <c r="Z7" i="14"/>
  <c r="F26" i="11" s="1"/>
  <c r="J7" i="5"/>
  <c r="F10" i="6" s="1"/>
  <c r="H7" i="2"/>
  <c r="F8" i="3" s="1"/>
  <c r="F8" i="4" s="1"/>
  <c r="G7" i="16"/>
  <c r="F7" i="13" s="1"/>
  <c r="AA7" i="16"/>
  <c r="F27" i="13" s="1"/>
  <c r="R7" i="14"/>
  <c r="F18" i="11" s="1"/>
  <c r="P7" i="14"/>
  <c r="F16" i="11" s="1"/>
  <c r="N7" i="14"/>
  <c r="F14" i="11" s="1"/>
  <c r="J8" i="5"/>
  <c r="G10" i="6" s="1"/>
  <c r="O8" i="16"/>
  <c r="G15" i="13" s="1"/>
  <c r="T8" i="5"/>
  <c r="G20" i="6" s="1"/>
  <c r="Z8" i="2"/>
  <c r="G26" i="3" s="1"/>
  <c r="O8" i="15"/>
  <c r="G15" i="12" s="1"/>
  <c r="M8" i="5"/>
  <c r="G13" i="6" s="1"/>
  <c r="T8" i="16"/>
  <c r="G20" i="13" s="1"/>
  <c r="G8" i="16"/>
  <c r="G7" i="13" s="1"/>
  <c r="W8" i="14"/>
  <c r="G23" i="11" s="1"/>
  <c r="AB8" i="5"/>
  <c r="G28" i="6" s="1"/>
  <c r="Z8" i="16"/>
  <c r="G26" i="13" s="1"/>
  <c r="P8" i="5"/>
  <c r="G16" i="6" s="1"/>
  <c r="W8" i="15"/>
  <c r="G23" i="12" s="1"/>
  <c r="L8" i="14"/>
  <c r="G12" i="11" s="1"/>
  <c r="AE8" i="16"/>
  <c r="G31" i="13" s="1"/>
  <c r="U8" i="14"/>
  <c r="G21" i="11" s="1"/>
  <c r="T8" i="14"/>
  <c r="G20" i="11" s="1"/>
  <c r="P8" i="2"/>
  <c r="G16" i="3" s="1"/>
  <c r="G16" i="4" s="1"/>
  <c r="J8" i="14"/>
  <c r="G10" i="11" s="1"/>
  <c r="Z8" i="15"/>
  <c r="G26" i="12" s="1"/>
  <c r="J8" i="2"/>
  <c r="G10" i="3" s="1"/>
  <c r="G10" i="4" s="1"/>
  <c r="AC8" i="2"/>
  <c r="G29" i="3" s="1"/>
  <c r="H8" i="2"/>
  <c r="G8" i="3" s="1"/>
  <c r="I8" i="5"/>
  <c r="G9" i="6" s="1"/>
  <c r="J8" i="16"/>
  <c r="G10" i="13" s="1"/>
  <c r="R8" i="14"/>
  <c r="G18" i="11" s="1"/>
  <c r="Z8" i="5"/>
  <c r="G26" i="6" s="1"/>
  <c r="K8" i="15"/>
  <c r="G11" i="12" s="1"/>
  <c r="H8" i="5"/>
  <c r="G8" i="6" s="1"/>
  <c r="G8" i="4" s="1"/>
  <c r="U8" i="2"/>
  <c r="G21" i="3" s="1"/>
  <c r="G21" i="4" s="1"/>
  <c r="T8" i="15"/>
  <c r="G20" i="12" s="1"/>
  <c r="H42" i="8" s="1"/>
  <c r="K8" i="14"/>
  <c r="G11" i="11" s="1"/>
  <c r="K8" i="16"/>
  <c r="G11" i="13" s="1"/>
  <c r="O8" i="14"/>
  <c r="G15" i="11" s="1"/>
  <c r="S8" i="5"/>
  <c r="G19" i="6" s="1"/>
  <c r="I8" i="15"/>
  <c r="G9" i="12" s="1"/>
  <c r="H34" i="8" s="1"/>
  <c r="U8" i="16"/>
  <c r="G21" i="13" s="1"/>
  <c r="J8" i="15"/>
  <c r="G10" i="12" s="1"/>
  <c r="I8" i="2"/>
  <c r="G9" i="3" s="1"/>
  <c r="G9" i="4" s="1"/>
  <c r="P8" i="14"/>
  <c r="G16" i="11" s="1"/>
  <c r="H8" i="15"/>
  <c r="G8" i="12" s="1"/>
  <c r="R8" i="15"/>
  <c r="G18" i="12" s="1"/>
  <c r="L8" i="15"/>
  <c r="G12" i="12" s="1"/>
  <c r="AB8" i="16"/>
  <c r="G28" i="13" s="1"/>
  <c r="H27" i="8" s="1"/>
  <c r="H8" i="14"/>
  <c r="G8" i="11" s="1"/>
  <c r="AC8" i="16"/>
  <c r="G29" i="13" s="1"/>
  <c r="L8" i="16"/>
  <c r="G12" i="13" s="1"/>
  <c r="I8" i="14"/>
  <c r="G9" i="11" s="1"/>
  <c r="I8" i="16"/>
  <c r="G9" i="13" s="1"/>
  <c r="AA8" i="14"/>
  <c r="G27" i="11" s="1"/>
  <c r="Z8" i="14"/>
  <c r="G26" i="11" s="1"/>
  <c r="X8" i="15"/>
  <c r="G24" i="12" s="1"/>
  <c r="H43" i="8" s="1"/>
  <c r="AB8" i="14"/>
  <c r="G28" i="11" s="1"/>
  <c r="H57" i="8" s="1"/>
  <c r="AA8" i="5"/>
  <c r="G27" i="6" s="1"/>
  <c r="U8" i="15"/>
  <c r="G21" i="12" s="1"/>
  <c r="L8" i="2"/>
  <c r="G12" i="3" s="1"/>
  <c r="G12" i="4" s="1"/>
  <c r="AG8" i="16"/>
  <c r="G33" i="13" s="1"/>
  <c r="AA8" i="16"/>
  <c r="G27" i="13" s="1"/>
  <c r="R8" i="5"/>
  <c r="G18" i="6" s="1"/>
  <c r="W8" i="5"/>
  <c r="G23" i="6" s="1"/>
  <c r="M8" i="2"/>
  <c r="G13" i="3" s="1"/>
  <c r="AD9" i="2"/>
  <c r="H30" i="3" s="1"/>
  <c r="AA9" i="15"/>
  <c r="H27" i="12" s="1"/>
  <c r="T9" i="15"/>
  <c r="H20" i="12" s="1"/>
  <c r="I42" i="8" s="1"/>
  <c r="U9" i="14"/>
  <c r="H21" i="11" s="1"/>
  <c r="H9" i="5"/>
  <c r="H8" i="6" s="1"/>
  <c r="H9" i="16"/>
  <c r="H8" i="13" s="1"/>
  <c r="W9" i="2"/>
  <c r="H23" i="3" s="1"/>
  <c r="H23" i="4" s="1"/>
  <c r="AD9" i="5"/>
  <c r="H30" i="6" s="1"/>
  <c r="H9" i="15"/>
  <c r="H8" i="12" s="1"/>
  <c r="AC9" i="5"/>
  <c r="H29" i="6" s="1"/>
  <c r="L9" i="2"/>
  <c r="H12" i="3" s="1"/>
  <c r="T9" i="5"/>
  <c r="H20" i="6" s="1"/>
  <c r="AG9" i="5"/>
  <c r="H33" i="6" s="1"/>
  <c r="I9" i="15"/>
  <c r="H9" i="12" s="1"/>
  <c r="I34" i="8" s="1"/>
  <c r="Z9" i="5"/>
  <c r="H26" i="6" s="1"/>
  <c r="R9" i="15"/>
  <c r="H18" i="12" s="1"/>
  <c r="R9" i="5"/>
  <c r="H18" i="6" s="1"/>
  <c r="O9" i="5"/>
  <c r="H15" i="6" s="1"/>
  <c r="L9" i="14"/>
  <c r="H12" i="11" s="1"/>
  <c r="AA9" i="16"/>
  <c r="H27" i="13" s="1"/>
  <c r="W9" i="14"/>
  <c r="H23" i="11" s="1"/>
  <c r="J9" i="16"/>
  <c r="H10" i="13" s="1"/>
  <c r="H9" i="2"/>
  <c r="H8" i="3" s="1"/>
  <c r="AB9" i="16"/>
  <c r="H28" i="13" s="1"/>
  <c r="I27" i="8" s="1"/>
  <c r="T9" i="16"/>
  <c r="H20" i="13" s="1"/>
  <c r="AB9" i="15"/>
  <c r="H28" i="12" s="1"/>
  <c r="N9" i="5"/>
  <c r="H14" i="6" s="1"/>
  <c r="I9" i="8" s="1"/>
  <c r="U9" i="2"/>
  <c r="H21" i="3" s="1"/>
  <c r="Z9" i="2"/>
  <c r="H26" i="3" s="1"/>
  <c r="T9" i="14"/>
  <c r="H20" i="11" s="1"/>
  <c r="K9" i="15"/>
  <c r="H11" i="12" s="1"/>
  <c r="J9" i="5"/>
  <c r="H10" i="6" s="1"/>
  <c r="I9" i="5"/>
  <c r="H9" i="6" s="1"/>
  <c r="T9" i="2"/>
  <c r="H20" i="3" s="1"/>
  <c r="H20" i="4" s="1"/>
  <c r="AB9" i="5"/>
  <c r="H28" i="6" s="1"/>
  <c r="L9" i="5"/>
  <c r="H12" i="6" s="1"/>
  <c r="O9" i="14"/>
  <c r="H15" i="11" s="1"/>
  <c r="R9" i="2"/>
  <c r="H18" i="3" s="1"/>
  <c r="G9" i="15"/>
  <c r="H7" i="12" s="1"/>
  <c r="H9" i="14"/>
  <c r="H8" i="11" s="1"/>
  <c r="U9" i="16"/>
  <c r="H21" i="13" s="1"/>
  <c r="Z9" i="14"/>
  <c r="H26" i="11" s="1"/>
  <c r="X9" i="15"/>
  <c r="H24" i="12" s="1"/>
  <c r="I43" i="8" s="1"/>
  <c r="AA9" i="5"/>
  <c r="H27" i="6" s="1"/>
  <c r="W9" i="15"/>
  <c r="H23" i="12" s="1"/>
  <c r="J9" i="15"/>
  <c r="H10" i="12" s="1"/>
  <c r="U9" i="15"/>
  <c r="H21" i="12" s="1"/>
  <c r="U9" i="5"/>
  <c r="H21" i="6" s="1"/>
  <c r="F9" i="14"/>
  <c r="H6" i="11" s="1"/>
  <c r="L9" i="15"/>
  <c r="H12" i="12" s="1"/>
  <c r="O9" i="16"/>
  <c r="H15" i="13" s="1"/>
  <c r="L9" i="16"/>
  <c r="H12" i="13" s="1"/>
  <c r="I9" i="16"/>
  <c r="H9" i="13" s="1"/>
  <c r="I9" i="14"/>
  <c r="H9" i="11" s="1"/>
  <c r="U10" i="5"/>
  <c r="I21" i="6" s="1"/>
  <c r="I10" i="16"/>
  <c r="I9" i="13" s="1"/>
  <c r="K10" i="14"/>
  <c r="I11" i="11" s="1"/>
  <c r="X10" i="14"/>
  <c r="I24" i="11" s="1"/>
  <c r="T10" i="16"/>
  <c r="I20" i="13" s="1"/>
  <c r="Z10" i="16"/>
  <c r="I26" i="13" s="1"/>
  <c r="J10" i="16"/>
  <c r="I10" i="13" s="1"/>
  <c r="I10" i="2"/>
  <c r="I9" i="3" s="1"/>
  <c r="I10" i="14"/>
  <c r="I9" i="11" s="1"/>
  <c r="P10" i="15"/>
  <c r="I16" i="12" s="1"/>
  <c r="R10" i="15"/>
  <c r="I18" i="12" s="1"/>
  <c r="X10" i="15"/>
  <c r="I24" i="12" s="1"/>
  <c r="J43" i="8" s="1"/>
  <c r="H10" i="5"/>
  <c r="I8" i="6" s="1"/>
  <c r="AB10" i="16"/>
  <c r="I28" i="13" s="1"/>
  <c r="J27" i="8" s="1"/>
  <c r="N10" i="16"/>
  <c r="I14" i="13" s="1"/>
  <c r="AA10" i="5"/>
  <c r="I27" i="6" s="1"/>
  <c r="L10" i="14"/>
  <c r="I12" i="11" s="1"/>
  <c r="M10" i="15"/>
  <c r="I13" i="12" s="1"/>
  <c r="K10" i="2"/>
  <c r="I11" i="3" s="1"/>
  <c r="I11" i="4" s="1"/>
  <c r="AC10" i="5"/>
  <c r="I29" i="6" s="1"/>
  <c r="K10" i="15"/>
  <c r="I11" i="12" s="1"/>
  <c r="U10" i="16"/>
  <c r="I21" i="13" s="1"/>
  <c r="AC10" i="14"/>
  <c r="I29" i="11" s="1"/>
  <c r="M10" i="14"/>
  <c r="I13" i="11" s="1"/>
  <c r="H10" i="15"/>
  <c r="I8" i="12" s="1"/>
  <c r="G10" i="14"/>
  <c r="I7" i="11" s="1"/>
  <c r="J10" i="5"/>
  <c r="I10" i="6" s="1"/>
  <c r="Z10" i="15"/>
  <c r="I26" i="12" s="1"/>
  <c r="F10" i="15"/>
  <c r="I6" i="12" s="1"/>
  <c r="AC10" i="2"/>
  <c r="I29" i="3" s="1"/>
  <c r="I29" i="4" s="1"/>
  <c r="U10" i="14"/>
  <c r="I21" i="11" s="1"/>
  <c r="O10" i="14"/>
  <c r="I15" i="11" s="1"/>
  <c r="G10" i="16"/>
  <c r="I7" i="13" s="1"/>
  <c r="H10" i="14"/>
  <c r="I8" i="11" s="1"/>
  <c r="AF10" i="14"/>
  <c r="I32" i="11" s="1"/>
  <c r="L10" i="15"/>
  <c r="I12" i="12" s="1"/>
  <c r="T10" i="15"/>
  <c r="I20" i="12" s="1"/>
  <c r="J42" i="8" s="1"/>
  <c r="Z10" i="14"/>
  <c r="I26" i="11" s="1"/>
  <c r="T10" i="14"/>
  <c r="I20" i="11" s="1"/>
  <c r="Z10" i="5"/>
  <c r="I26" i="6" s="1"/>
  <c r="L10" i="2"/>
  <c r="I12" i="3" s="1"/>
  <c r="J10" i="15"/>
  <c r="I10" i="12" s="1"/>
  <c r="AA10" i="14"/>
  <c r="I27" i="11" s="1"/>
  <c r="O10" i="15"/>
  <c r="I15" i="12" s="1"/>
  <c r="AB10" i="5"/>
  <c r="I28" i="6" s="1"/>
  <c r="F10" i="2"/>
  <c r="I6" i="3" s="1"/>
  <c r="I6" i="4" s="1"/>
  <c r="U10" i="2"/>
  <c r="I21" i="3" s="1"/>
  <c r="L10" i="16"/>
  <c r="I12" i="13" s="1"/>
  <c r="W10" i="15"/>
  <c r="I23" i="12" s="1"/>
  <c r="R10" i="16"/>
  <c r="I18" i="13" s="1"/>
  <c r="J10" i="2"/>
  <c r="I10" i="3" s="1"/>
  <c r="I10" i="4" s="1"/>
  <c r="O10" i="16"/>
  <c r="I15" i="13" s="1"/>
  <c r="H10" i="2"/>
  <c r="I8" i="3" s="1"/>
  <c r="I8" i="4" s="1"/>
  <c r="AA10" i="16"/>
  <c r="I27" i="13" s="1"/>
  <c r="I10" i="5"/>
  <c r="I9" i="6" s="1"/>
  <c r="AC10" i="16"/>
  <c r="I29" i="13" s="1"/>
  <c r="AB10" i="14"/>
  <c r="I28" i="11" s="1"/>
  <c r="J57" i="8" s="1"/>
  <c r="I10" i="15"/>
  <c r="I9" i="12" s="1"/>
  <c r="J34" i="8" s="1"/>
  <c r="Z10" i="2"/>
  <c r="I26" i="3" s="1"/>
  <c r="J10" i="14"/>
  <c r="I10" i="11" s="1"/>
  <c r="L11" i="15"/>
  <c r="J12" i="12" s="1"/>
  <c r="AA11" i="2"/>
  <c r="J27" i="3" s="1"/>
  <c r="R11" i="16"/>
  <c r="J18" i="13" s="1"/>
  <c r="W11" i="16"/>
  <c r="J23" i="13" s="1"/>
  <c r="I11" i="15"/>
  <c r="J9" i="12" s="1"/>
  <c r="K34" i="8" s="1"/>
  <c r="Z11" i="5"/>
  <c r="J26" i="6" s="1"/>
  <c r="X11" i="15"/>
  <c r="J24" i="12" s="1"/>
  <c r="K43" i="8" s="1"/>
  <c r="O11" i="5"/>
  <c r="J15" i="6" s="1"/>
  <c r="X11" i="5"/>
  <c r="J24" i="6" s="1"/>
  <c r="N11" i="15"/>
  <c r="J14" i="12" s="1"/>
  <c r="X11" i="14"/>
  <c r="J24" i="11" s="1"/>
  <c r="J11" i="15"/>
  <c r="J10" i="12" s="1"/>
  <c r="Q11" i="5"/>
  <c r="J17" i="6" s="1"/>
  <c r="K3" i="7" s="1"/>
  <c r="Z11" i="15"/>
  <c r="J26" i="12" s="1"/>
  <c r="I11" i="14"/>
  <c r="J9" i="11" s="1"/>
  <c r="U11" i="5"/>
  <c r="J21" i="6" s="1"/>
  <c r="O11" i="15"/>
  <c r="J15" i="12" s="1"/>
  <c r="W11" i="14"/>
  <c r="J23" i="11" s="1"/>
  <c r="L11" i="16"/>
  <c r="J12" i="13" s="1"/>
  <c r="J11" i="16"/>
  <c r="J10" i="13" s="1"/>
  <c r="AB11" i="14"/>
  <c r="J28" i="11" s="1"/>
  <c r="K57" i="8" s="1"/>
  <c r="I11" i="2"/>
  <c r="J9" i="3" s="1"/>
  <c r="J9" i="4" s="1"/>
  <c r="T11" i="14"/>
  <c r="J20" i="11" s="1"/>
  <c r="X11" i="2"/>
  <c r="J24" i="3" s="1"/>
  <c r="J11" i="5"/>
  <c r="J10" i="6" s="1"/>
  <c r="T11" i="16"/>
  <c r="J20" i="13" s="1"/>
  <c r="H11" i="15"/>
  <c r="J8" i="12" s="1"/>
  <c r="Z11" i="16"/>
  <c r="J26" i="13" s="1"/>
  <c r="U11" i="2"/>
  <c r="J21" i="3" s="1"/>
  <c r="Z11" i="14"/>
  <c r="J26" i="11" s="1"/>
  <c r="AC11" i="16"/>
  <c r="J29" i="13" s="1"/>
  <c r="K11" i="15"/>
  <c r="J11" i="12" s="1"/>
  <c r="H11" i="14"/>
  <c r="J8" i="11" s="1"/>
  <c r="I11" i="16"/>
  <c r="J9" i="13" s="1"/>
  <c r="AC11" i="15"/>
  <c r="J29" i="12" s="1"/>
  <c r="AA11" i="15"/>
  <c r="J27" i="12" s="1"/>
  <c r="K11" i="5"/>
  <c r="J11" i="6" s="1"/>
  <c r="Y11" i="15"/>
  <c r="J25" i="12" s="1"/>
  <c r="I11" i="5"/>
  <c r="J9" i="6" s="1"/>
  <c r="U11" i="16"/>
  <c r="J21" i="13" s="1"/>
  <c r="AC11" i="5"/>
  <c r="J29" i="6" s="1"/>
  <c r="AC11" i="14"/>
  <c r="J29" i="11" s="1"/>
  <c r="AB11" i="15"/>
  <c r="J28" i="12" s="1"/>
  <c r="N11" i="16"/>
  <c r="J14" i="13" s="1"/>
  <c r="W11" i="15"/>
  <c r="J23" i="12" s="1"/>
  <c r="Z11" i="2"/>
  <c r="J26" i="3" s="1"/>
  <c r="L11" i="14"/>
  <c r="J12" i="11" s="1"/>
  <c r="J11" i="2"/>
  <c r="J10" i="3" s="1"/>
  <c r="H11" i="2"/>
  <c r="J8" i="3" s="1"/>
  <c r="J8" i="4" s="1"/>
  <c r="U11" i="15"/>
  <c r="J21" i="12" s="1"/>
  <c r="O11" i="14"/>
  <c r="J15" i="11" s="1"/>
  <c r="J11" i="14"/>
  <c r="J10" i="11" s="1"/>
  <c r="U11" i="14"/>
  <c r="J21" i="11" s="1"/>
  <c r="O11" i="16"/>
  <c r="J15" i="13" s="1"/>
  <c r="AB11" i="16"/>
  <c r="J28" i="13" s="1"/>
  <c r="K27" i="8" s="1"/>
  <c r="AA11" i="16"/>
  <c r="J27" i="13" s="1"/>
  <c r="AA11" i="14"/>
  <c r="J27" i="11" s="1"/>
  <c r="AA11" i="5"/>
  <c r="J27" i="6" s="1"/>
  <c r="M11" i="15"/>
  <c r="J13" i="12" s="1"/>
  <c r="AC11" i="2"/>
  <c r="J29" i="3" s="1"/>
  <c r="M11" i="5"/>
  <c r="J13" i="6" s="1"/>
  <c r="AC15" i="5"/>
  <c r="N29" i="6" s="1"/>
  <c r="AB13" i="5"/>
  <c r="L28" i="6" s="1"/>
  <c r="W13" i="14"/>
  <c r="L23" i="11" s="1"/>
  <c r="U13" i="5"/>
  <c r="L21" i="6" s="1"/>
  <c r="N13" i="16"/>
  <c r="L14" i="13" s="1"/>
  <c r="L13" i="5"/>
  <c r="L12" i="6" s="1"/>
  <c r="O13" i="16"/>
  <c r="L15" i="13" s="1"/>
  <c r="AG13" i="2"/>
  <c r="L33" i="3" s="1"/>
  <c r="K13" i="14"/>
  <c r="L11" i="11" s="1"/>
  <c r="AB13" i="16"/>
  <c r="L28" i="13" s="1"/>
  <c r="M27" i="8" s="1"/>
  <c r="AC13" i="2"/>
  <c r="L29" i="3" s="1"/>
  <c r="W13" i="16"/>
  <c r="L23" i="13" s="1"/>
  <c r="H13" i="15"/>
  <c r="L8" i="12" s="1"/>
  <c r="AG13" i="14"/>
  <c r="L33" i="11" s="1"/>
  <c r="M60" i="8" s="1"/>
  <c r="AA13" i="16"/>
  <c r="L27" i="13" s="1"/>
  <c r="M13" i="14"/>
  <c r="L13" i="11" s="1"/>
  <c r="J13" i="15"/>
  <c r="L10" i="12" s="1"/>
  <c r="N13" i="15"/>
  <c r="L14" i="12" s="1"/>
  <c r="P13" i="2"/>
  <c r="L16" i="3" s="1"/>
  <c r="L16" i="4" s="1"/>
  <c r="T13" i="16"/>
  <c r="L20" i="13" s="1"/>
  <c r="AG13" i="16"/>
  <c r="L33" i="13" s="1"/>
  <c r="U13" i="15"/>
  <c r="L21" i="12" s="1"/>
  <c r="J13" i="5"/>
  <c r="L10" i="6" s="1"/>
  <c r="AA13" i="5"/>
  <c r="L27" i="6" s="1"/>
  <c r="O13" i="14"/>
  <c r="L15" i="11" s="1"/>
  <c r="X13" i="14"/>
  <c r="L24" i="11" s="1"/>
  <c r="AC13" i="14"/>
  <c r="L29" i="11" s="1"/>
  <c r="K13" i="16"/>
  <c r="L11" i="13" s="1"/>
  <c r="H13" i="14"/>
  <c r="L8" i="11" s="1"/>
  <c r="R13" i="14"/>
  <c r="L18" i="11" s="1"/>
  <c r="I13" i="16"/>
  <c r="L9" i="13" s="1"/>
  <c r="AC13" i="5"/>
  <c r="L29" i="6" s="1"/>
  <c r="AG13" i="15"/>
  <c r="L33" i="12" s="1"/>
  <c r="M48" i="8" s="1"/>
  <c r="U13" i="14"/>
  <c r="L21" i="11" s="1"/>
  <c r="Z13" i="14"/>
  <c r="L26" i="11" s="1"/>
  <c r="H13" i="2"/>
  <c r="L8" i="3" s="1"/>
  <c r="L8" i="4" s="1"/>
  <c r="K13" i="2"/>
  <c r="L11" i="3" s="1"/>
  <c r="L11" i="4" s="1"/>
  <c r="L13" i="16"/>
  <c r="L12" i="13" s="1"/>
  <c r="G13" i="5"/>
  <c r="L7" i="6" s="1"/>
  <c r="Y13" i="14"/>
  <c r="L25" i="11" s="1"/>
  <c r="L13" i="15"/>
  <c r="L12" i="12" s="1"/>
  <c r="AG13" i="5"/>
  <c r="L33" i="6" s="1"/>
  <c r="U13" i="16"/>
  <c r="L21" i="13" s="1"/>
  <c r="O13" i="15"/>
  <c r="L15" i="12" s="1"/>
  <c r="T13" i="15"/>
  <c r="L20" i="12" s="1"/>
  <c r="M42" i="8" s="1"/>
  <c r="K13" i="15"/>
  <c r="L11" i="12" s="1"/>
  <c r="Q13" i="14"/>
  <c r="L17" i="11" s="1"/>
  <c r="L13" i="14"/>
  <c r="L12" i="11" s="1"/>
  <c r="I13" i="15"/>
  <c r="L9" i="12" s="1"/>
  <c r="M34" i="8" s="1"/>
  <c r="J13" i="16"/>
  <c r="L10" i="13" s="1"/>
  <c r="L13" i="2"/>
  <c r="L12" i="3" s="1"/>
  <c r="L12" i="4" s="1"/>
  <c r="AG14" i="14"/>
  <c r="M33" i="11" s="1"/>
  <c r="N60" i="8" s="1"/>
  <c r="H14" i="2"/>
  <c r="M8" i="3" s="1"/>
  <c r="M8" i="4" s="1"/>
  <c r="L14" i="14"/>
  <c r="M12" i="11" s="1"/>
  <c r="I14" i="14"/>
  <c r="M9" i="11" s="1"/>
  <c r="L14" i="2"/>
  <c r="M12" i="3" s="1"/>
  <c r="AG14" i="16"/>
  <c r="M33" i="13" s="1"/>
  <c r="K14" i="15"/>
  <c r="M11" i="12" s="1"/>
  <c r="U14" i="15"/>
  <c r="M21" i="12" s="1"/>
  <c r="K14" i="16"/>
  <c r="M11" i="13" s="1"/>
  <c r="AC14" i="15"/>
  <c r="M29" i="12" s="1"/>
  <c r="U14" i="14"/>
  <c r="M21" i="11" s="1"/>
  <c r="G14" i="16"/>
  <c r="M7" i="13" s="1"/>
  <c r="X14" i="15"/>
  <c r="M24" i="12" s="1"/>
  <c r="N43" i="8" s="1"/>
  <c r="J14" i="15"/>
  <c r="M10" i="12" s="1"/>
  <c r="Y14" i="5"/>
  <c r="M25" i="6" s="1"/>
  <c r="AG14" i="5"/>
  <c r="M33" i="6" s="1"/>
  <c r="Y14" i="15"/>
  <c r="M25" i="12" s="1"/>
  <c r="U14" i="16"/>
  <c r="M21" i="13" s="1"/>
  <c r="AA14" i="15"/>
  <c r="M27" i="12" s="1"/>
  <c r="L14" i="16"/>
  <c r="M12" i="13" s="1"/>
  <c r="AB14" i="15"/>
  <c r="M28" i="12" s="1"/>
  <c r="AC14" i="14"/>
  <c r="M29" i="11" s="1"/>
  <c r="O14" i="15"/>
  <c r="M15" i="12" s="1"/>
  <c r="L14" i="15"/>
  <c r="M12" i="12" s="1"/>
  <c r="AG14" i="15"/>
  <c r="M33" i="12" s="1"/>
  <c r="N48" i="8" s="1"/>
  <c r="U14" i="5"/>
  <c r="M21" i="6" s="1"/>
  <c r="W14" i="5"/>
  <c r="M23" i="6" s="1"/>
  <c r="J14" i="16"/>
  <c r="M10" i="13" s="1"/>
  <c r="N14" i="15"/>
  <c r="M14" i="12" s="1"/>
  <c r="I14" i="15"/>
  <c r="M9" i="12" s="1"/>
  <c r="N34" i="8" s="1"/>
  <c r="F14" i="2"/>
  <c r="M6" i="3" s="1"/>
  <c r="M6" i="4" s="1"/>
  <c r="I14" i="5"/>
  <c r="M9" i="6" s="1"/>
  <c r="I14" i="16"/>
  <c r="M9" i="13" s="1"/>
  <c r="U14" i="2"/>
  <c r="M21" i="3" s="1"/>
  <c r="M21" i="4" s="1"/>
  <c r="AF14" i="14"/>
  <c r="M32" i="11" s="1"/>
  <c r="N14" i="16"/>
  <c r="M14" i="13" s="1"/>
  <c r="H14" i="15"/>
  <c r="M8" i="12" s="1"/>
  <c r="O14" i="16"/>
  <c r="M15" i="13" s="1"/>
  <c r="AB15" i="15"/>
  <c r="N28" i="12" s="1"/>
  <c r="Q15" i="5"/>
  <c r="N17" i="6" s="1"/>
  <c r="O3" i="7" s="1"/>
  <c r="T15" i="16"/>
  <c r="N20" i="13" s="1"/>
  <c r="W15" i="14"/>
  <c r="N23" i="11" s="1"/>
  <c r="D15" i="5"/>
  <c r="N4" i="6" s="1"/>
  <c r="U15" i="5"/>
  <c r="N21" i="6" s="1"/>
  <c r="R15" i="16"/>
  <c r="N18" i="13" s="1"/>
  <c r="AD15" i="14"/>
  <c r="N30" i="11" s="1"/>
  <c r="K15" i="16"/>
  <c r="N11" i="13" s="1"/>
  <c r="H15" i="15"/>
  <c r="N8" i="12" s="1"/>
  <c r="AG15" i="14"/>
  <c r="N33" i="11" s="1"/>
  <c r="O60" i="8" s="1"/>
  <c r="AA15" i="16"/>
  <c r="N27" i="13" s="1"/>
  <c r="U15" i="2"/>
  <c r="N21" i="3" s="1"/>
  <c r="L15" i="16"/>
  <c r="N12" i="13" s="1"/>
  <c r="N15" i="14"/>
  <c r="N14" i="11" s="1"/>
  <c r="R15" i="14"/>
  <c r="N18" i="11" s="1"/>
  <c r="U15" i="15"/>
  <c r="N21" i="12" s="1"/>
  <c r="AB15" i="16"/>
  <c r="N28" i="13" s="1"/>
  <c r="O27" i="8" s="1"/>
  <c r="R15" i="15"/>
  <c r="N18" i="12" s="1"/>
  <c r="E15" i="5"/>
  <c r="N5" i="6" s="1"/>
  <c r="AG15" i="16"/>
  <c r="N33" i="13" s="1"/>
  <c r="AG15" i="2"/>
  <c r="N33" i="3" s="1"/>
  <c r="AD15" i="15"/>
  <c r="N30" i="12" s="1"/>
  <c r="K15" i="14"/>
  <c r="N11" i="11" s="1"/>
  <c r="AG15" i="5"/>
  <c r="N33" i="6" s="1"/>
  <c r="D15" i="16"/>
  <c r="N4" i="13" s="1"/>
  <c r="N38" i="13" s="1"/>
  <c r="Z15" i="16"/>
  <c r="N26" i="13" s="1"/>
  <c r="AC15" i="14"/>
  <c r="N29" i="11" s="1"/>
  <c r="AA15" i="15"/>
  <c r="N27" i="12" s="1"/>
  <c r="U15" i="14"/>
  <c r="N21" i="11" s="1"/>
  <c r="I15" i="16"/>
  <c r="N9" i="13" s="1"/>
  <c r="W15" i="5"/>
  <c r="N23" i="6" s="1"/>
  <c r="Q15" i="2"/>
  <c r="N17" i="3" s="1"/>
  <c r="N17" i="4" s="1"/>
  <c r="AD15" i="2"/>
  <c r="N30" i="3" s="1"/>
  <c r="U15" i="16"/>
  <c r="N21" i="13" s="1"/>
  <c r="U16" i="15"/>
  <c r="O21" i="12" s="1"/>
  <c r="AG16" i="15"/>
  <c r="O33" i="12" s="1"/>
  <c r="P48" i="8" s="1"/>
  <c r="L16" i="5"/>
  <c r="O12" i="6" s="1"/>
  <c r="Y16" i="15"/>
  <c r="O25" i="12" s="1"/>
  <c r="AB16" i="16"/>
  <c r="O28" i="13" s="1"/>
  <c r="P27" i="8" s="1"/>
  <c r="U16" i="5"/>
  <c r="O21" i="6" s="1"/>
  <c r="R16" i="16"/>
  <c r="O18" i="13" s="1"/>
  <c r="J16" i="16"/>
  <c r="O10" i="13" s="1"/>
  <c r="M16" i="15"/>
  <c r="O13" i="12" s="1"/>
  <c r="T16" i="15"/>
  <c r="O20" i="12" s="1"/>
  <c r="P42" i="8" s="1"/>
  <c r="AA16" i="15"/>
  <c r="O27" i="12" s="1"/>
  <c r="AD16" i="15"/>
  <c r="O30" i="12" s="1"/>
  <c r="U16" i="16"/>
  <c r="O21" i="13" s="1"/>
  <c r="Z16" i="5"/>
  <c r="O26" i="6" s="1"/>
  <c r="AB16" i="15"/>
  <c r="O28" i="12" s="1"/>
  <c r="I16" i="16"/>
  <c r="O9" i="13" s="1"/>
  <c r="I16" i="14"/>
  <c r="O9" i="11" s="1"/>
  <c r="K16" i="16"/>
  <c r="O11" i="13" s="1"/>
  <c r="AG16" i="5"/>
  <c r="O33" i="6" s="1"/>
  <c r="AG16" i="16"/>
  <c r="O33" i="13" s="1"/>
  <c r="Z16" i="15"/>
  <c r="O26" i="12" s="1"/>
  <c r="O16" i="14"/>
  <c r="O15" i="11" s="1"/>
  <c r="AC16" i="15"/>
  <c r="O29" i="12" s="1"/>
  <c r="AA16" i="16"/>
  <c r="O27" i="13" s="1"/>
  <c r="F19" i="4" l="1"/>
  <c r="L33" i="4"/>
  <c r="G13" i="4"/>
  <c r="J19" i="4"/>
  <c r="J29" i="4"/>
  <c r="I21" i="4"/>
  <c r="P15" i="8"/>
  <c r="P7" i="7"/>
  <c r="O15" i="8"/>
  <c r="O7" i="7"/>
  <c r="N15" i="8"/>
  <c r="N7" i="7"/>
  <c r="M15" i="8"/>
  <c r="M7" i="7"/>
  <c r="K4" i="7"/>
  <c r="K11" i="8"/>
  <c r="I15" i="8"/>
  <c r="I7" i="7"/>
  <c r="I6" i="7"/>
  <c r="I14" i="8"/>
  <c r="G6" i="7"/>
  <c r="G14" i="8"/>
  <c r="I30" i="4"/>
  <c r="J14" i="8"/>
  <c r="J6" i="7"/>
  <c r="L14" i="8"/>
  <c r="L6" i="7"/>
  <c r="O30" i="4"/>
  <c r="P6" i="7"/>
  <c r="P14" i="8"/>
  <c r="J30" i="4"/>
  <c r="K14" i="8"/>
  <c r="K6" i="7"/>
  <c r="M30" i="4"/>
  <c r="N6" i="7"/>
  <c r="N14" i="8"/>
  <c r="H6" i="7"/>
  <c r="H14" i="8"/>
  <c r="M14" i="8"/>
  <c r="M6" i="7"/>
  <c r="O6" i="7"/>
  <c r="O14" i="8"/>
  <c r="L5" i="7"/>
  <c r="L13" i="8"/>
  <c r="M5" i="7"/>
  <c r="M13" i="8"/>
  <c r="H5" i="7"/>
  <c r="H13" i="8"/>
  <c r="P5" i="7"/>
  <c r="P13" i="8"/>
  <c r="N13" i="8"/>
  <c r="N5" i="7"/>
  <c r="J5" i="7"/>
  <c r="J13" i="8"/>
  <c r="O13" i="8"/>
  <c r="O5" i="7"/>
  <c r="I5" i="7"/>
  <c r="I13" i="8"/>
  <c r="K5" i="7"/>
  <c r="K13" i="8"/>
  <c r="H4" i="7"/>
  <c r="H11" i="8"/>
  <c r="G13" i="8"/>
  <c r="G5" i="7"/>
  <c r="G11" i="8"/>
  <c r="G4" i="7"/>
  <c r="H18" i="4"/>
  <c r="N36" i="8"/>
  <c r="H21" i="4"/>
  <c r="I26" i="4"/>
  <c r="O21" i="8"/>
  <c r="N33" i="4"/>
  <c r="N38" i="6"/>
  <c r="J21" i="4"/>
  <c r="J24" i="4"/>
  <c r="L38" i="8"/>
  <c r="G30" i="4"/>
  <c r="I12" i="4"/>
  <c r="P24" i="8"/>
  <c r="M24" i="8"/>
  <c r="K36" i="8"/>
  <c r="G11" i="4"/>
  <c r="P36" i="8"/>
  <c r="F9" i="4"/>
  <c r="G24" i="8"/>
  <c r="H38" i="8"/>
  <c r="M12" i="4"/>
  <c r="P38" i="8"/>
  <c r="I24" i="8"/>
  <c r="N22" i="4"/>
  <c r="J22" i="4"/>
  <c r="I9" i="4"/>
  <c r="H12" i="4"/>
  <c r="M36" i="8"/>
  <c r="O24" i="8"/>
  <c r="H36" i="8"/>
  <c r="G22" i="4"/>
  <c r="I22" i="4"/>
  <c r="J10" i="4"/>
  <c r="G26" i="4"/>
  <c r="F20" i="4"/>
  <c r="L36" i="8"/>
  <c r="I36" i="8"/>
  <c r="J38" i="8"/>
  <c r="M38" i="8"/>
  <c r="G17" i="4"/>
  <c r="F13" i="4"/>
  <c r="F12" i="4"/>
  <c r="H24" i="8"/>
  <c r="G36" i="8"/>
  <c r="F10" i="4"/>
  <c r="G38" i="8"/>
  <c r="L6" i="4"/>
  <c r="I17" i="4"/>
  <c r="K38" i="8"/>
  <c r="F6" i="4"/>
  <c r="J27" i="4"/>
  <c r="J36" i="8"/>
  <c r="N38" i="8"/>
  <c r="L22" i="4"/>
  <c r="F15" i="4"/>
  <c r="H6" i="4"/>
  <c r="J6" i="4"/>
  <c r="F23" i="4"/>
  <c r="F26" i="4"/>
  <c r="J26" i="4"/>
  <c r="H26" i="4"/>
  <c r="F25" i="4"/>
  <c r="H8" i="4"/>
  <c r="N21" i="4"/>
  <c r="H30" i="4"/>
  <c r="F30" i="4"/>
  <c r="N30" i="4"/>
  <c r="H32" i="4"/>
  <c r="J32" i="4"/>
  <c r="L29" i="4"/>
  <c r="G29" i="4"/>
  <c r="F29" i="4"/>
  <c r="L12" i="2" l="1"/>
  <c r="K12" i="3" s="1"/>
  <c r="K12" i="4" s="1"/>
  <c r="H12" i="2"/>
  <c r="K8" i="3" s="1"/>
  <c r="K8" i="4" s="1"/>
  <c r="U12" i="2"/>
  <c r="K21" i="3" s="1"/>
  <c r="K21" i="4" s="1"/>
  <c r="F12" i="2"/>
  <c r="K6" i="3" s="1"/>
  <c r="K6" i="4" s="1"/>
  <c r="N12" i="2"/>
  <c r="K14" i="3" s="1"/>
  <c r="K14" i="4" s="1"/>
  <c r="AF12" i="2"/>
  <c r="K32" i="3" s="1"/>
  <c r="K32" i="4" s="1"/>
  <c r="V12" i="2"/>
  <c r="K22" i="3" s="1"/>
  <c r="K22" i="4" s="1"/>
  <c r="AD12" i="2"/>
  <c r="K30" i="3" s="1"/>
  <c r="K30" i="4" s="1"/>
  <c r="I14" i="2"/>
  <c r="M9" i="3" s="1"/>
  <c r="M9" i="4" s="1"/>
  <c r="I12" i="2"/>
  <c r="K9" i="3" s="1"/>
  <c r="K9" i="4" s="1"/>
  <c r="O11" i="2"/>
  <c r="J15" i="3" s="1"/>
  <c r="J15" i="4" s="1"/>
  <c r="I9" i="2"/>
  <c r="H9" i="3" s="1"/>
  <c r="H9" i="4" s="1"/>
  <c r="F8" i="2"/>
  <c r="G6" i="3" s="1"/>
  <c r="G6" i="4" s="1"/>
  <c r="O15" i="14" l="1"/>
  <c r="N15" i="11" s="1"/>
  <c r="W16" i="15"/>
  <c r="O23" i="12" s="1"/>
  <c r="AE8" i="5"/>
  <c r="G31" i="6" s="1"/>
  <c r="Q12" i="14"/>
  <c r="K17" i="11" s="1"/>
  <c r="W10" i="14"/>
  <c r="I23" i="11" s="1"/>
  <c r="I13" i="5"/>
  <c r="L9" i="6" s="1"/>
  <c r="Y11" i="16"/>
  <c r="J25" i="13" s="1"/>
  <c r="N7" i="16"/>
  <c r="F14" i="13" s="1"/>
  <c r="G8" i="5"/>
  <c r="G7" i="6" s="1"/>
  <c r="Y10" i="14"/>
  <c r="I25" i="11" s="1"/>
  <c r="K11" i="2"/>
  <c r="J11" i="3" s="1"/>
  <c r="J11" i="4" s="1"/>
  <c r="K11" i="14"/>
  <c r="J11" i="11" s="1"/>
  <c r="W12" i="2"/>
  <c r="K23" i="3" s="1"/>
  <c r="K23" i="4" s="1"/>
  <c r="W12" i="14"/>
  <c r="K23" i="11" s="1"/>
  <c r="Q16" i="5"/>
  <c r="O17" i="6" s="1"/>
  <c r="P3" i="7" s="1"/>
  <c r="N8" i="16"/>
  <c r="G14" i="13" s="1"/>
  <c r="Q11" i="14"/>
  <c r="J17" i="11" s="1"/>
  <c r="R12" i="14"/>
  <c r="K18" i="11" s="1"/>
  <c r="Y8" i="5"/>
  <c r="G25" i="6" s="1"/>
  <c r="S15" i="2"/>
  <c r="N19" i="3" s="1"/>
  <c r="N19" i="4" s="1"/>
  <c r="D15" i="14"/>
  <c r="N4" i="11" s="1"/>
  <c r="M13" i="2"/>
  <c r="L13" i="3" s="1"/>
  <c r="M13" i="5"/>
  <c r="L13" i="6" s="1"/>
  <c r="AB7" i="2"/>
  <c r="F28" i="3" s="1"/>
  <c r="F28" i="4" s="1"/>
  <c r="AB7" i="15"/>
  <c r="F28" i="12" s="1"/>
  <c r="P7" i="2"/>
  <c r="F16" i="3" s="1"/>
  <c r="Y9" i="5"/>
  <c r="H25" i="6" s="1"/>
  <c r="AB10" i="15"/>
  <c r="I28" i="12" s="1"/>
  <c r="W13" i="5"/>
  <c r="L23" i="6" s="1"/>
  <c r="N16" i="16"/>
  <c r="O14" i="13" s="1"/>
  <c r="N16" i="15"/>
  <c r="O14" i="12" s="1"/>
  <c r="I16" i="5"/>
  <c r="O9" i="6" s="1"/>
  <c r="G9" i="5"/>
  <c r="H7" i="6" s="1"/>
  <c r="J16" i="5"/>
  <c r="O10" i="6" s="1"/>
  <c r="X15" i="14"/>
  <c r="N24" i="11" s="1"/>
  <c r="T11" i="15"/>
  <c r="J20" i="12" s="1"/>
  <c r="K42" i="8" s="1"/>
  <c r="T13" i="14"/>
  <c r="L20" i="11" s="1"/>
  <c r="S16" i="14"/>
  <c r="O19" i="11" s="1"/>
  <c r="I16" i="15"/>
  <c r="O9" i="12" s="1"/>
  <c r="P34" i="8" s="1"/>
  <c r="I15" i="15"/>
  <c r="N9" i="12" s="1"/>
  <c r="O34" i="8" s="1"/>
  <c r="W15" i="2"/>
  <c r="N23" i="3" s="1"/>
  <c r="N23" i="4" s="1"/>
  <c r="W15" i="15"/>
  <c r="N23" i="12" s="1"/>
  <c r="T8" i="2"/>
  <c r="G20" i="3" s="1"/>
  <c r="G20" i="4" s="1"/>
  <c r="W8" i="2"/>
  <c r="G23" i="3" s="1"/>
  <c r="G23" i="4" s="1"/>
  <c r="R10" i="5"/>
  <c r="I18" i="6" s="1"/>
  <c r="G11" i="14"/>
  <c r="J7" i="11" s="1"/>
  <c r="M12" i="2"/>
  <c r="K13" i="3" s="1"/>
  <c r="K13" i="4" s="1"/>
  <c r="X12" i="16"/>
  <c r="K24" i="13" s="1"/>
  <c r="T14" i="16"/>
  <c r="M20" i="13" s="1"/>
  <c r="H15" i="2"/>
  <c r="N8" i="3" s="1"/>
  <c r="N8" i="4" s="1"/>
  <c r="H15" i="14"/>
  <c r="N8" i="11" s="1"/>
  <c r="X15" i="15"/>
  <c r="N24" i="12" s="1"/>
  <c r="O43" i="8" s="1"/>
  <c r="AB13" i="14"/>
  <c r="L28" i="11" s="1"/>
  <c r="M57" i="8" s="1"/>
  <c r="K14" i="14"/>
  <c r="M11" i="11" s="1"/>
  <c r="X14" i="16"/>
  <c r="M24" i="13" s="1"/>
  <c r="T15" i="14"/>
  <c r="N20" i="11" s="1"/>
  <c r="I13" i="2"/>
  <c r="L9" i="3" s="1"/>
  <c r="L9" i="4" s="1"/>
  <c r="I13" i="14"/>
  <c r="L9" i="11" s="1"/>
  <c r="X13" i="5"/>
  <c r="L24" i="6" s="1"/>
  <c r="T15" i="5"/>
  <c r="N20" i="6" s="1"/>
  <c r="V9" i="2"/>
  <c r="H22" i="3" s="1"/>
  <c r="H22" i="4" s="1"/>
  <c r="V9" i="14"/>
  <c r="H22" i="11" s="1"/>
  <c r="N8" i="5"/>
  <c r="G14" i="6" s="1"/>
  <c r="H9" i="8" s="1"/>
  <c r="N9" i="15"/>
  <c r="H14" i="12" s="1"/>
  <c r="Y10" i="5"/>
  <c r="I25" i="6" s="1"/>
  <c r="AB12" i="2"/>
  <c r="K28" i="3" s="1"/>
  <c r="K28" i="4" s="1"/>
  <c r="Y16" i="5"/>
  <c r="O25" i="6" s="1"/>
  <c r="I15" i="14"/>
  <c r="N9" i="11" s="1"/>
  <c r="N15" i="15"/>
  <c r="N14" i="12" s="1"/>
  <c r="R10" i="14"/>
  <c r="I18" i="11" s="1"/>
  <c r="G10" i="15"/>
  <c r="I7" i="12" s="1"/>
  <c r="Y11" i="14"/>
  <c r="J25" i="11" s="1"/>
  <c r="T12" i="2"/>
  <c r="K20" i="3" s="1"/>
  <c r="K20" i="4" s="1"/>
  <c r="T12" i="15"/>
  <c r="K20" i="12" s="1"/>
  <c r="L42" i="8" s="1"/>
  <c r="AB14" i="16"/>
  <c r="M28" i="13" s="1"/>
  <c r="N27" i="8" s="1"/>
  <c r="L16" i="16"/>
  <c r="O12" i="13" s="1"/>
  <c r="K15" i="2"/>
  <c r="N11" i="3" s="1"/>
  <c r="N11" i="4" s="1"/>
  <c r="K15" i="15"/>
  <c r="N11" i="12" s="1"/>
  <c r="M11" i="14"/>
  <c r="J13" i="11" s="1"/>
  <c r="Y15" i="14"/>
  <c r="N25" i="11" s="1"/>
  <c r="S10" i="14"/>
  <c r="I19" i="11" s="1"/>
  <c r="T15" i="15"/>
  <c r="N20" i="12" s="1"/>
  <c r="O42" i="8" s="1"/>
  <c r="S10" i="5"/>
  <c r="I19" i="6" s="1"/>
  <c r="Y12" i="16"/>
  <c r="K25" i="13" s="1"/>
  <c r="AA13" i="14"/>
  <c r="L27" i="11" s="1"/>
  <c r="S13" i="2"/>
  <c r="L19" i="3" s="1"/>
  <c r="L19" i="4" s="1"/>
  <c r="Y14" i="16"/>
  <c r="M25" i="13" s="1"/>
  <c r="M16" i="14"/>
  <c r="O13" i="11" s="1"/>
  <c r="AA16" i="2"/>
  <c r="O27" i="3" s="1"/>
  <c r="O27" i="4" s="1"/>
  <c r="AA16" i="5"/>
  <c r="O27" i="6" s="1"/>
  <c r="M15" i="15"/>
  <c r="N13" i="12" s="1"/>
  <c r="AA7" i="2"/>
  <c r="F27" i="3" s="1"/>
  <c r="F27" i="4" s="1"/>
  <c r="AA7" i="15"/>
  <c r="F27" i="12" s="1"/>
  <c r="T10" i="2"/>
  <c r="I20" i="3" s="1"/>
  <c r="T10" i="5"/>
  <c r="I20" i="6" s="1"/>
  <c r="Y13" i="5"/>
  <c r="L25" i="6" s="1"/>
  <c r="M15" i="14"/>
  <c r="N13" i="11" s="1"/>
  <c r="M10" i="2"/>
  <c r="I13" i="3" s="1"/>
  <c r="M10" i="5"/>
  <c r="I13" i="6" s="1"/>
  <c r="M16" i="5"/>
  <c r="O13" i="6" s="1"/>
  <c r="M11" i="2"/>
  <c r="J13" i="3" s="1"/>
  <c r="J13" i="4" s="1"/>
  <c r="AA14" i="16"/>
  <c r="M27" i="13" s="1"/>
  <c r="T16" i="2"/>
  <c r="O20" i="3" s="1"/>
  <c r="M9" i="2"/>
  <c r="H13" i="3" s="1"/>
  <c r="M9" i="5"/>
  <c r="H13" i="6" s="1"/>
  <c r="AA10" i="15"/>
  <c r="I27" i="12" s="1"/>
  <c r="T13" i="2"/>
  <c r="L20" i="3" s="1"/>
  <c r="T13" i="5"/>
  <c r="L20" i="6" s="1"/>
  <c r="N16" i="14"/>
  <c r="O14" i="11" s="1"/>
  <c r="W16" i="14"/>
  <c r="O23" i="11" s="1"/>
  <c r="O16" i="15"/>
  <c r="O15" i="12" s="1"/>
  <c r="AA15" i="5"/>
  <c r="N27" i="6" s="1"/>
  <c r="P16" i="2"/>
  <c r="O16" i="3" s="1"/>
  <c r="O16" i="4" s="1"/>
  <c r="O9" i="2"/>
  <c r="H15" i="3" s="1"/>
  <c r="H15" i="4" s="1"/>
  <c r="P12" i="2"/>
  <c r="K16" i="3" s="1"/>
  <c r="K16" i="4" s="1"/>
  <c r="Z12" i="2"/>
  <c r="K26" i="3" s="1"/>
  <c r="K26" i="4" s="1"/>
  <c r="Z12" i="16"/>
  <c r="K26" i="13" s="1"/>
  <c r="Z13" i="15"/>
  <c r="L26" i="12" s="1"/>
  <c r="Z14" i="16"/>
  <c r="M26" i="13" s="1"/>
  <c r="L15" i="15"/>
  <c r="N12" i="12" s="1"/>
  <c r="O15" i="15"/>
  <c r="N15" i="12" s="1"/>
  <c r="Z13" i="5"/>
  <c r="L26" i="6" s="1"/>
  <c r="W10" i="5"/>
  <c r="I23" i="6" s="1"/>
  <c r="P11" i="2"/>
  <c r="J16" i="3" s="1"/>
  <c r="J16" i="4" s="1"/>
  <c r="U13" i="2"/>
  <c r="L21" i="3" s="1"/>
  <c r="AF14" i="2"/>
  <c r="M32" i="3" s="1"/>
  <c r="M32" i="4" s="1"/>
  <c r="AG14" i="2"/>
  <c r="M33" i="3" s="1"/>
  <c r="M33" i="4" s="1"/>
  <c r="Z14" i="14"/>
  <c r="M26" i="11" s="1"/>
  <c r="AC16" i="5"/>
  <c r="O29" i="6" s="1"/>
  <c r="AA15" i="2"/>
  <c r="N27" i="3" s="1"/>
  <c r="AB11" i="2"/>
  <c r="J28" i="3" s="1"/>
  <c r="J28" i="4" s="1"/>
  <c r="F16" i="14"/>
  <c r="O6" i="11" s="1"/>
  <c r="AF16" i="5"/>
  <c r="O32" i="6" s="1"/>
  <c r="Z15" i="14"/>
  <c r="N26" i="11" s="1"/>
  <c r="AE10" i="14"/>
  <c r="I31" i="11" s="1"/>
  <c r="X8" i="14"/>
  <c r="G24" i="11" s="1"/>
  <c r="X8" i="5"/>
  <c r="G24" i="6" s="1"/>
  <c r="O10" i="5"/>
  <c r="I15" i="6" s="1"/>
  <c r="W13" i="2"/>
  <c r="L23" i="3" s="1"/>
  <c r="L23" i="4" s="1"/>
  <c r="W13" i="15"/>
  <c r="L23" i="12" s="1"/>
  <c r="U16" i="2"/>
  <c r="O21" i="3" s="1"/>
  <c r="O21" i="4" s="1"/>
  <c r="U16" i="14"/>
  <c r="O21" i="11" s="1"/>
  <c r="K16" i="2"/>
  <c r="O11" i="3" s="1"/>
  <c r="O11" i="4" s="1"/>
  <c r="K16" i="14"/>
  <c r="O11" i="11" s="1"/>
  <c r="AF16" i="16"/>
  <c r="O32" i="13" s="1"/>
  <c r="G15" i="15"/>
  <c r="N7" i="12" s="1"/>
  <c r="O8" i="2"/>
  <c r="G15" i="3" s="1"/>
  <c r="F15" i="14"/>
  <c r="N6" i="11" s="1"/>
  <c r="Z15" i="15"/>
  <c r="N26" i="12" s="1"/>
  <c r="P9" i="2"/>
  <c r="H16" i="3" s="1"/>
  <c r="H16" i="4" s="1"/>
  <c r="X10" i="2"/>
  <c r="I24" i="3" s="1"/>
  <c r="X10" i="5"/>
  <c r="I24" i="6" s="1"/>
  <c r="P10" i="2"/>
  <c r="I16" i="3" s="1"/>
  <c r="I16" i="4" s="1"/>
  <c r="AF15" i="14"/>
  <c r="N32" i="11" s="1"/>
  <c r="K14" i="2"/>
  <c r="M11" i="3" s="1"/>
  <c r="I16" i="2"/>
  <c r="O9" i="3" s="1"/>
  <c r="O9" i="4" s="1"/>
  <c r="AG16" i="2"/>
  <c r="O33" i="3" s="1"/>
  <c r="O33" i="4" s="1"/>
  <c r="AG16" i="14"/>
  <c r="O33" i="11" s="1"/>
  <c r="P60" i="8" s="1"/>
  <c r="AF16" i="14"/>
  <c r="O32" i="11" s="1"/>
  <c r="L16" i="2"/>
  <c r="O12" i="3" s="1"/>
  <c r="O12" i="4" s="1"/>
  <c r="L16" i="15"/>
  <c r="O12" i="12" s="1"/>
  <c r="O12" i="2"/>
  <c r="K15" i="3" s="1"/>
  <c r="K15" i="4" s="1"/>
  <c r="AE12" i="14"/>
  <c r="K31" i="11" s="1"/>
  <c r="AE13" i="5"/>
  <c r="L31" i="6" s="1"/>
  <c r="N15" i="5"/>
  <c r="N14" i="6" s="1"/>
  <c r="O9" i="8" s="1"/>
  <c r="R16" i="14"/>
  <c r="O18" i="11" s="1"/>
  <c r="U7" i="2"/>
  <c r="F21" i="3" s="1"/>
  <c r="F21" i="4" s="1"/>
  <c r="H13" i="4" l="1"/>
  <c r="N16" i="5"/>
  <c r="O14" i="6" s="1"/>
  <c r="P9" i="8" s="1"/>
  <c r="I20" i="4"/>
  <c r="O15" i="5"/>
  <c r="N15" i="6" s="1"/>
  <c r="Y15" i="15"/>
  <c r="N25" i="12" s="1"/>
  <c r="F15" i="2"/>
  <c r="N6" i="3" s="1"/>
  <c r="F15" i="5"/>
  <c r="N6" i="6" s="1"/>
  <c r="I24" i="4"/>
  <c r="O16" i="16"/>
  <c r="O15" i="13" s="1"/>
  <c r="L20" i="4"/>
  <c r="O36" i="8"/>
  <c r="N27" i="4"/>
  <c r="I13" i="4"/>
  <c r="L13" i="4"/>
  <c r="W10" i="2"/>
  <c r="I23" i="3" s="1"/>
  <c r="I23" i="4" s="1"/>
  <c r="L21" i="4"/>
  <c r="F16" i="4"/>
  <c r="X9" i="14"/>
  <c r="H24" i="11" s="1"/>
  <c r="Y16" i="16"/>
  <c r="O25" i="13" s="1"/>
  <c r="AB16" i="5"/>
  <c r="O28" i="6" s="1"/>
  <c r="G16" i="5"/>
  <c r="O7" i="6" s="1"/>
  <c r="T15" i="2"/>
  <c r="N20" i="3" s="1"/>
  <c r="N20" i="4" s="1"/>
  <c r="J15" i="14"/>
  <c r="N10" i="11" s="1"/>
  <c r="X16" i="16"/>
  <c r="O24" i="13" s="1"/>
  <c r="AG12" i="14"/>
  <c r="K33" i="11" s="1"/>
  <c r="L60" i="8" s="1"/>
  <c r="O8" i="5"/>
  <c r="G15" i="6" s="1"/>
  <c r="G15" i="4" s="1"/>
  <c r="G12" i="14"/>
  <c r="K7" i="11" s="1"/>
  <c r="I15" i="5"/>
  <c r="N9" i="6" s="1"/>
  <c r="J12" i="5"/>
  <c r="K10" i="6" s="1"/>
  <c r="R12" i="2"/>
  <c r="K18" i="3" s="1"/>
  <c r="R12" i="5"/>
  <c r="K18" i="6" s="1"/>
  <c r="J15" i="16"/>
  <c r="N10" i="13" s="1"/>
  <c r="R14" i="14"/>
  <c r="M18" i="11" s="1"/>
  <c r="AH11" i="16"/>
  <c r="J34" i="13" s="1"/>
  <c r="Y12" i="14"/>
  <c r="K25" i="11" s="1"/>
  <c r="AE12" i="15"/>
  <c r="K31" i="12" s="1"/>
  <c r="N10" i="15"/>
  <c r="I14" i="12" s="1"/>
  <c r="AE13" i="14"/>
  <c r="L31" i="11" s="1"/>
  <c r="G13" i="15"/>
  <c r="L7" i="12" s="1"/>
  <c r="W16" i="16"/>
  <c r="O23" i="13" s="1"/>
  <c r="AA14" i="14"/>
  <c r="M27" i="11" s="1"/>
  <c r="T16" i="5"/>
  <c r="O20" i="6" s="1"/>
  <c r="O20" i="4" s="1"/>
  <c r="AA16" i="14"/>
  <c r="O27" i="11" s="1"/>
  <c r="AG8" i="5"/>
  <c r="G33" i="6" s="1"/>
  <c r="R15" i="2"/>
  <c r="N18" i="3" s="1"/>
  <c r="R15" i="5"/>
  <c r="N18" i="6" s="1"/>
  <c r="L15" i="5"/>
  <c r="N12" i="6" s="1"/>
  <c r="N7" i="5"/>
  <c r="F14" i="6" s="1"/>
  <c r="G9" i="8" s="1"/>
  <c r="M14" i="5"/>
  <c r="M13" i="6" s="1"/>
  <c r="Q13" i="2"/>
  <c r="L17" i="3" s="1"/>
  <c r="AG11" i="15"/>
  <c r="J33" i="12" s="1"/>
  <c r="K48" i="8" s="1"/>
  <c r="J12" i="16"/>
  <c r="K10" i="13" s="1"/>
  <c r="N16" i="2"/>
  <c r="O14" i="3" s="1"/>
  <c r="O14" i="4" s="1"/>
  <c r="AG11" i="16"/>
  <c r="J33" i="13" s="1"/>
  <c r="Y8" i="14"/>
  <c r="G25" i="11" s="1"/>
  <c r="N10" i="14"/>
  <c r="I14" i="11" s="1"/>
  <c r="R14" i="5"/>
  <c r="M18" i="6" s="1"/>
  <c r="Q9" i="14"/>
  <c r="H17" i="11" s="1"/>
  <c r="AE8" i="15"/>
  <c r="G31" i="12" s="1"/>
  <c r="Y8" i="15"/>
  <c r="G25" i="12" s="1"/>
  <c r="F16" i="2"/>
  <c r="O6" i="3" s="1"/>
  <c r="O6" i="4" s="1"/>
  <c r="O9" i="15"/>
  <c r="H15" i="12" s="1"/>
  <c r="M15" i="5"/>
  <c r="N13" i="6" s="1"/>
  <c r="Q12" i="5"/>
  <c r="K17" i="6" s="1"/>
  <c r="L3" i="7" s="1"/>
  <c r="K12" i="2"/>
  <c r="K11" i="3" s="1"/>
  <c r="K12" i="5"/>
  <c r="K11" i="6" s="1"/>
  <c r="Q14" i="5"/>
  <c r="M17" i="6" s="1"/>
  <c r="N3" i="7" s="1"/>
  <c r="S12" i="2"/>
  <c r="K19" i="3" s="1"/>
  <c r="K19" i="4" s="1"/>
  <c r="N11" i="2"/>
  <c r="J14" i="3" s="1"/>
  <c r="N11" i="5"/>
  <c r="J14" i="6" s="1"/>
  <c r="K9" i="8" s="1"/>
  <c r="AE7" i="14"/>
  <c r="F31" i="11" s="1"/>
  <c r="T14" i="5"/>
  <c r="M20" i="6" s="1"/>
  <c r="AE11" i="16"/>
  <c r="J31" i="13" s="1"/>
  <c r="J1" i="13" s="1"/>
  <c r="AG11" i="14"/>
  <c r="J33" i="11" s="1"/>
  <c r="K60" i="8" s="1"/>
  <c r="N9" i="16"/>
  <c r="H14" i="13" s="1"/>
  <c r="G16" i="15"/>
  <c r="O7" i="12" s="1"/>
  <c r="Y13" i="16"/>
  <c r="L25" i="13" s="1"/>
  <c r="Y15" i="5"/>
  <c r="N25" i="6" s="1"/>
  <c r="R14" i="15"/>
  <c r="M18" i="12" s="1"/>
  <c r="AG7" i="16"/>
  <c r="F33" i="13" s="1"/>
  <c r="T14" i="14"/>
  <c r="M20" i="11" s="1"/>
  <c r="Q12" i="16"/>
  <c r="K17" i="13" s="1"/>
  <c r="R13" i="15"/>
  <c r="L18" i="12" s="1"/>
  <c r="AE7" i="15"/>
  <c r="F31" i="12" s="1"/>
  <c r="AE9" i="16"/>
  <c r="H31" i="13" s="1"/>
  <c r="K16" i="15"/>
  <c r="O11" i="12" s="1"/>
  <c r="AC12" i="5"/>
  <c r="K29" i="6" s="1"/>
  <c r="G8" i="2"/>
  <c r="G7" i="3" s="1"/>
  <c r="G7" i="4" s="1"/>
  <c r="G8" i="14"/>
  <c r="G7" i="11" s="1"/>
  <c r="V14" i="2"/>
  <c r="M22" i="3" s="1"/>
  <c r="M22" i="4" s="1"/>
  <c r="V14" i="14"/>
  <c r="M22" i="11" s="1"/>
  <c r="Y9" i="14"/>
  <c r="H25" i="11" s="1"/>
  <c r="Q13" i="5"/>
  <c r="L17" i="6" s="1"/>
  <c r="M3" i="7" s="1"/>
  <c r="Y10" i="15"/>
  <c r="I25" i="12" s="1"/>
  <c r="AC12" i="16"/>
  <c r="K29" i="13" s="1"/>
  <c r="M15" i="2"/>
  <c r="N13" i="3" s="1"/>
  <c r="N13" i="4" s="1"/>
  <c r="G10" i="5"/>
  <c r="I7" i="6" s="1"/>
  <c r="G16" i="14"/>
  <c r="O7" i="11" s="1"/>
  <c r="N11" i="14"/>
  <c r="J14" i="11" s="1"/>
  <c r="AF15" i="2"/>
  <c r="N32" i="3" s="1"/>
  <c r="AF15" i="15"/>
  <c r="N32" i="12" s="1"/>
  <c r="Y9" i="15"/>
  <c r="H25" i="12" s="1"/>
  <c r="G7" i="14"/>
  <c r="F7" i="11" s="1"/>
  <c r="G7" i="2"/>
  <c r="F7" i="3" s="1"/>
  <c r="F7" i="4" s="1"/>
  <c r="AG7" i="14"/>
  <c r="F33" i="11" s="1"/>
  <c r="G60" i="8" s="1"/>
  <c r="X9" i="2"/>
  <c r="H24" i="3" s="1"/>
  <c r="H24" i="4" s="1"/>
  <c r="AC9" i="2"/>
  <c r="H29" i="3" s="1"/>
  <c r="AC9" i="14"/>
  <c r="H29" i="11" s="1"/>
  <c r="AG10" i="14"/>
  <c r="I33" i="11" s="1"/>
  <c r="J60" i="8" s="1"/>
  <c r="N8" i="15"/>
  <c r="G14" i="12" s="1"/>
  <c r="AB9" i="2"/>
  <c r="H28" i="3" s="1"/>
  <c r="H28" i="4" s="1"/>
  <c r="AB9" i="14"/>
  <c r="H28" i="11" s="1"/>
  <c r="I57" i="8" s="1"/>
  <c r="W11" i="2"/>
  <c r="J23" i="3" s="1"/>
  <c r="W11" i="5"/>
  <c r="J23" i="6" s="1"/>
  <c r="AJ15" i="14"/>
  <c r="AB12" i="14"/>
  <c r="K28" i="11" s="1"/>
  <c r="L57" i="8" s="1"/>
  <c r="R10" i="2"/>
  <c r="I18" i="3" s="1"/>
  <c r="I18" i="4" s="1"/>
  <c r="AB10" i="2"/>
  <c r="I28" i="3" s="1"/>
  <c r="I28" i="4" s="1"/>
  <c r="S16" i="2"/>
  <c r="O19" i="3" s="1"/>
  <c r="O19" i="4" s="1"/>
  <c r="Y16" i="2"/>
  <c r="O25" i="3" s="1"/>
  <c r="O25" i="4" s="1"/>
  <c r="L16" i="14"/>
  <c r="O12" i="11" s="1"/>
  <c r="X16" i="14"/>
  <c r="O24" i="11" s="1"/>
  <c r="AB14" i="14"/>
  <c r="M28" i="11" s="1"/>
  <c r="N57" i="8" s="1"/>
  <c r="J14" i="14"/>
  <c r="M10" i="11" s="1"/>
  <c r="AB13" i="2"/>
  <c r="L28" i="3" s="1"/>
  <c r="L28" i="4" s="1"/>
  <c r="AB13" i="15"/>
  <c r="L28" i="12" s="1"/>
  <c r="S10" i="2"/>
  <c r="I19" i="3" s="1"/>
  <c r="I19" i="4" s="1"/>
  <c r="Y11" i="2"/>
  <c r="J25" i="3" s="1"/>
  <c r="J25" i="4" s="1"/>
  <c r="X15" i="2"/>
  <c r="N24" i="3" s="1"/>
  <c r="N24" i="4" s="1"/>
  <c r="H16" i="14"/>
  <c r="O8" i="11" s="1"/>
  <c r="R8" i="2"/>
  <c r="G18" i="3" s="1"/>
  <c r="G18" i="4" s="1"/>
  <c r="X16" i="2"/>
  <c r="O24" i="3" s="1"/>
  <c r="O24" i="4" s="1"/>
  <c r="V16" i="2"/>
  <c r="O22" i="3" s="1"/>
  <c r="O22" i="4" s="1"/>
  <c r="N13" i="5"/>
  <c r="L14" i="6" s="1"/>
  <c r="M9" i="8" s="1"/>
  <c r="T16" i="14"/>
  <c r="O20" i="11" s="1"/>
  <c r="I15" i="2"/>
  <c r="N9" i="3" s="1"/>
  <c r="N9" i="4" s="1"/>
  <c r="H16" i="2"/>
  <c r="O8" i="3" s="1"/>
  <c r="O8" i="4" s="1"/>
  <c r="S8" i="2"/>
  <c r="G19" i="3" s="1"/>
  <c r="G19" i="4" s="1"/>
  <c r="AB14" i="5"/>
  <c r="M28" i="6" s="1"/>
  <c r="N13" i="2"/>
  <c r="L14" i="3" s="1"/>
  <c r="L14" i="4" s="1"/>
  <c r="N10" i="5"/>
  <c r="I14" i="6" s="1"/>
  <c r="J9" i="8" s="1"/>
  <c r="W14" i="2"/>
  <c r="M23" i="3" s="1"/>
  <c r="M23" i="4" s="1"/>
  <c r="W14" i="15"/>
  <c r="M23" i="12" s="1"/>
  <c r="X13" i="2"/>
  <c r="L24" i="3" s="1"/>
  <c r="L24" i="4" s="1"/>
  <c r="X13" i="15"/>
  <c r="L24" i="12" s="1"/>
  <c r="M43" i="8" s="1"/>
  <c r="AB8" i="2"/>
  <c r="G28" i="3" s="1"/>
  <c r="G28" i="4" s="1"/>
  <c r="AB8" i="15"/>
  <c r="G28" i="12" s="1"/>
  <c r="N10" i="2"/>
  <c r="I14" i="3" s="1"/>
  <c r="I14" i="4" s="1"/>
  <c r="K9" i="2"/>
  <c r="H11" i="3" s="1"/>
  <c r="H11" i="4" s="1"/>
  <c r="K9" i="14"/>
  <c r="H11" i="11" s="1"/>
  <c r="L11" i="5"/>
  <c r="J12" i="6" s="1"/>
  <c r="N15" i="16"/>
  <c r="N14" i="13" s="1"/>
  <c r="N14" i="14"/>
  <c r="M14" i="11" s="1"/>
  <c r="X14" i="14"/>
  <c r="M24" i="11" s="1"/>
  <c r="J15" i="15"/>
  <c r="N10" i="12" s="1"/>
  <c r="AB15" i="5"/>
  <c r="N28" i="6" s="1"/>
  <c r="AA12" i="2"/>
  <c r="K27" i="3" s="1"/>
  <c r="K27" i="4" s="1"/>
  <c r="Y16" i="14"/>
  <c r="O25" i="11" s="1"/>
  <c r="AA10" i="2"/>
  <c r="I27" i="3" s="1"/>
  <c r="I27" i="4" s="1"/>
  <c r="AA15" i="14"/>
  <c r="N27" i="11" s="1"/>
  <c r="J9" i="2"/>
  <c r="H10" i="3" s="1"/>
  <c r="H10" i="4" s="1"/>
  <c r="AC14" i="5"/>
  <c r="M29" i="6" s="1"/>
  <c r="AA9" i="14"/>
  <c r="H27" i="11" s="1"/>
  <c r="AF15" i="16"/>
  <c r="N32" i="13" s="1"/>
  <c r="AA13" i="15"/>
  <c r="L27" i="12" s="1"/>
  <c r="Z15" i="2"/>
  <c r="N26" i="3" s="1"/>
  <c r="AE13" i="15"/>
  <c r="L31" i="12" s="1"/>
  <c r="K14" i="5"/>
  <c r="M11" i="6" s="1"/>
  <c r="AA14" i="5"/>
  <c r="M27" i="6" s="1"/>
  <c r="AE12" i="5"/>
  <c r="K31" i="6" s="1"/>
  <c r="AJ15" i="15"/>
  <c r="Y13" i="2"/>
  <c r="L25" i="3" s="1"/>
  <c r="L25" i="4" s="1"/>
  <c r="Y13" i="15"/>
  <c r="L25" i="12" s="1"/>
  <c r="AA8" i="15"/>
  <c r="G27" i="12" s="1"/>
  <c r="AA12" i="14"/>
  <c r="K27" i="11" s="1"/>
  <c r="J9" i="14"/>
  <c r="H10" i="11" s="1"/>
  <c r="O15" i="16"/>
  <c r="N15" i="13" s="1"/>
  <c r="O16" i="5"/>
  <c r="O15" i="6" s="1"/>
  <c r="AB14" i="2"/>
  <c r="M28" i="3" s="1"/>
  <c r="M28" i="4" s="1"/>
  <c r="Q7" i="2"/>
  <c r="F17" i="3" s="1"/>
  <c r="F17" i="4" s="1"/>
  <c r="J16" i="2"/>
  <c r="O10" i="3" s="1"/>
  <c r="O10" i="4" s="1"/>
  <c r="X8" i="2"/>
  <c r="G24" i="3" s="1"/>
  <c r="G24" i="4" s="1"/>
  <c r="Z13" i="2"/>
  <c r="L26" i="3" s="1"/>
  <c r="L26" i="4" s="1"/>
  <c r="AC14" i="2"/>
  <c r="M29" i="3" s="1"/>
  <c r="AE15" i="15"/>
  <c r="N31" i="12" s="1"/>
  <c r="AH8" i="16"/>
  <c r="G34" i="13" s="1"/>
  <c r="G1" i="13" s="1"/>
  <c r="O16" i="2"/>
  <c r="O15" i="3" s="1"/>
  <c r="O13" i="5"/>
  <c r="L15" i="6" s="1"/>
  <c r="Z16" i="14"/>
  <c r="O26" i="11" s="1"/>
  <c r="W16" i="5"/>
  <c r="O23" i="6" s="1"/>
  <c r="J16" i="14"/>
  <c r="O10" i="11" s="1"/>
  <c r="O14" i="2"/>
  <c r="M15" i="3" s="1"/>
  <c r="Z16" i="2"/>
  <c r="O26" i="3" s="1"/>
  <c r="O26" i="4" s="1"/>
  <c r="L15" i="2"/>
  <c r="N12" i="3" s="1"/>
  <c r="N12" i="4" s="1"/>
  <c r="W16" i="2"/>
  <c r="O23" i="3" s="1"/>
  <c r="AF16" i="2"/>
  <c r="O32" i="3" s="1"/>
  <c r="O32" i="4" s="1"/>
  <c r="L15" i="14"/>
  <c r="N12" i="11" s="1"/>
  <c r="G15" i="14"/>
  <c r="N7" i="11" s="1"/>
  <c r="Z16" i="16"/>
  <c r="O26" i="13" s="1"/>
  <c r="G13" i="2"/>
  <c r="L7" i="3" s="1"/>
  <c r="L7" i="4" s="1"/>
  <c r="Q9" i="2"/>
  <c r="H17" i="3" s="1"/>
  <c r="H17" i="4" s="1"/>
  <c r="J16" i="15"/>
  <c r="O10" i="12" s="1"/>
  <c r="J15" i="2"/>
  <c r="N10" i="3" s="1"/>
  <c r="AE9" i="5"/>
  <c r="H31" i="6" s="1"/>
  <c r="G14" i="2"/>
  <c r="M7" i="3" s="1"/>
  <c r="AH12" i="14"/>
  <c r="K34" i="11" s="1"/>
  <c r="K1" i="11" s="1"/>
  <c r="AE9" i="2"/>
  <c r="H31" i="3" s="1"/>
  <c r="AE10" i="16"/>
  <c r="I31" i="13" s="1"/>
  <c r="O10" i="2"/>
  <c r="I15" i="3" s="1"/>
  <c r="I15" i="4" s="1"/>
  <c r="AE10" i="2"/>
  <c r="I31" i="3" s="1"/>
  <c r="AH10" i="14"/>
  <c r="I34" i="11" s="1"/>
  <c r="I1" i="11" s="1"/>
  <c r="AE10" i="5"/>
  <c r="I31" i="6" s="1"/>
  <c r="R11" i="5"/>
  <c r="J18" i="6" s="1"/>
  <c r="AE11" i="2"/>
  <c r="J31" i="3" s="1"/>
  <c r="AH11" i="15"/>
  <c r="J34" i="12" s="1"/>
  <c r="AE11" i="15"/>
  <c r="J31" i="12" s="1"/>
  <c r="R11" i="14"/>
  <c r="J18" i="11" s="1"/>
  <c r="Q11" i="2"/>
  <c r="J17" i="3" s="1"/>
  <c r="J17" i="4" s="1"/>
  <c r="AE11" i="14"/>
  <c r="J31" i="11" s="1"/>
  <c r="R11" i="2"/>
  <c r="J18" i="3" s="1"/>
  <c r="R16" i="2"/>
  <c r="O18" i="3" s="1"/>
  <c r="Q14" i="2"/>
  <c r="M17" i="3" s="1"/>
  <c r="M17" i="4" s="1"/>
  <c r="AE13" i="2"/>
  <c r="L31" i="3" s="1"/>
  <c r="L31" i="4" s="1"/>
  <c r="O13" i="2"/>
  <c r="L15" i="3" s="1"/>
  <c r="L15" i="4" s="1"/>
  <c r="R13" i="5"/>
  <c r="L18" i="6" s="1"/>
  <c r="J13" i="14"/>
  <c r="L10" i="11" s="1"/>
  <c r="R13" i="2"/>
  <c r="L18" i="3" s="1"/>
  <c r="J13" i="2"/>
  <c r="L10" i="3" s="1"/>
  <c r="L10" i="4" s="1"/>
  <c r="Z14" i="15"/>
  <c r="M26" i="12" s="1"/>
  <c r="AE14" i="14"/>
  <c r="M31" i="11" s="1"/>
  <c r="Z14" i="2"/>
  <c r="M26" i="3" s="1"/>
  <c r="M26" i="4" s="1"/>
  <c r="Q14" i="14"/>
  <c r="M17" i="11" s="1"/>
  <c r="AE14" i="2"/>
  <c r="M31" i="3" s="1"/>
  <c r="AC15" i="2"/>
  <c r="N29" i="3" s="1"/>
  <c r="E15" i="14"/>
  <c r="N5" i="11" s="1"/>
  <c r="N38" i="11" s="1"/>
  <c r="G15" i="2"/>
  <c r="N7" i="3" s="1"/>
  <c r="AE15" i="14"/>
  <c r="N31" i="11" s="1"/>
  <c r="AI15" i="5"/>
  <c r="AI15" i="15"/>
  <c r="C15" i="15" s="1"/>
  <c r="N3" i="12" s="1"/>
  <c r="AI15" i="14"/>
  <c r="C15" i="14" s="1"/>
  <c r="N3" i="11" s="1"/>
  <c r="B15" i="2"/>
  <c r="N36" i="3" s="1"/>
  <c r="Z15" i="5"/>
  <c r="N26" i="6" s="1"/>
  <c r="N15" i="2"/>
  <c r="N14" i="3" s="1"/>
  <c r="N14" i="4" s="1"/>
  <c r="D15" i="15"/>
  <c r="N4" i="12" s="1"/>
  <c r="N38" i="12" s="1"/>
  <c r="D15" i="2"/>
  <c r="N4" i="3" s="1"/>
  <c r="N4" i="4" s="1"/>
  <c r="AB15" i="14"/>
  <c r="N28" i="11" s="1"/>
  <c r="O57" i="8" s="1"/>
  <c r="O15" i="2"/>
  <c r="N15" i="3" s="1"/>
  <c r="N15" i="4" s="1"/>
  <c r="AI15" i="2"/>
  <c r="E15" i="2"/>
  <c r="N5" i="3" s="1"/>
  <c r="N5" i="4" s="1"/>
  <c r="AB15" i="2"/>
  <c r="N28" i="3" s="1"/>
  <c r="N28" i="4" s="1"/>
  <c r="AE16" i="14"/>
  <c r="O31" i="11" s="1"/>
  <c r="AB16" i="2"/>
  <c r="O28" i="3" s="1"/>
  <c r="O28" i="4" s="1"/>
  <c r="Q16" i="14"/>
  <c r="O17" i="11" s="1"/>
  <c r="AB16" i="14"/>
  <c r="O28" i="11" s="1"/>
  <c r="P57" i="8" s="1"/>
  <c r="Q16" i="2"/>
  <c r="O17" i="3" s="1"/>
  <c r="O17" i="4" s="1"/>
  <c r="AC16" i="14"/>
  <c r="O29" i="11" s="1"/>
  <c r="AE16" i="2"/>
  <c r="O31" i="3" s="1"/>
  <c r="AE16" i="5"/>
  <c r="O31" i="6" s="1"/>
  <c r="R16" i="5"/>
  <c r="O18" i="6" s="1"/>
  <c r="AC16" i="2"/>
  <c r="O29" i="3" s="1"/>
  <c r="AH16" i="15"/>
  <c r="O34" i="12" s="1"/>
  <c r="AE16" i="15"/>
  <c r="O31" i="12" s="1"/>
  <c r="G16" i="2"/>
  <c r="O7" i="3" s="1"/>
  <c r="O7" i="4" s="1"/>
  <c r="N6" i="4" l="1"/>
  <c r="J14" i="4"/>
  <c r="M11" i="4"/>
  <c r="N11" i="8"/>
  <c r="N4" i="7"/>
  <c r="L11" i="8"/>
  <c r="L4" i="7"/>
  <c r="H15" i="8"/>
  <c r="H7" i="7"/>
  <c r="O18" i="4"/>
  <c r="N18" i="4"/>
  <c r="Y15" i="2"/>
  <c r="N25" i="3" s="1"/>
  <c r="N25" i="4" s="1"/>
  <c r="J18" i="4"/>
  <c r="O35" i="8"/>
  <c r="AF15" i="5"/>
  <c r="N32" i="6" s="1"/>
  <c r="N32" i="4" s="1"/>
  <c r="B15" i="15"/>
  <c r="N36" i="12" s="1"/>
  <c r="B15" i="16"/>
  <c r="N36" i="13" s="1"/>
  <c r="B15" i="5"/>
  <c r="N36" i="6" s="1"/>
  <c r="B15" i="14"/>
  <c r="N36" i="11" s="1"/>
  <c r="L24" i="8"/>
  <c r="T14" i="15"/>
  <c r="M20" i="12" s="1"/>
  <c r="N42" i="8" s="1"/>
  <c r="L17" i="4"/>
  <c r="J23" i="4"/>
  <c r="K18" i="4"/>
  <c r="O23" i="4"/>
  <c r="K11" i="4"/>
  <c r="O31" i="4"/>
  <c r="L18" i="4"/>
  <c r="O15" i="4"/>
  <c r="AH7" i="16"/>
  <c r="F34" i="13" s="1"/>
  <c r="F1" i="13" s="1"/>
  <c r="AJ1" i="7" s="1"/>
  <c r="AJ8" i="7" s="1"/>
  <c r="N26" i="4"/>
  <c r="O1" i="12"/>
  <c r="BV1" i="7" s="1"/>
  <c r="J1" i="12"/>
  <c r="K33" i="8" s="1"/>
  <c r="H31" i="4"/>
  <c r="L52" i="8"/>
  <c r="L61" i="8" s="1"/>
  <c r="CU1" i="7"/>
  <c r="CU8" i="7" s="1"/>
  <c r="CS1" i="7"/>
  <c r="CS8" i="7" s="1"/>
  <c r="J52" i="8"/>
  <c r="J61" i="8" s="1"/>
  <c r="P33" i="8"/>
  <c r="AE11" i="5"/>
  <c r="J31" i="6" s="1"/>
  <c r="AK1" i="7"/>
  <c r="AK8" i="7" s="1"/>
  <c r="H19" i="8"/>
  <c r="H30" i="8" s="1"/>
  <c r="I31" i="4"/>
  <c r="BQ1" i="7"/>
  <c r="AN1" i="7"/>
  <c r="K19" i="8"/>
  <c r="G19" i="8"/>
  <c r="G30" i="8" s="1"/>
  <c r="O29" i="4"/>
  <c r="N29" i="4"/>
  <c r="M29" i="4"/>
  <c r="H29" i="4"/>
  <c r="G12" i="2"/>
  <c r="K7" i="3" s="1"/>
  <c r="AH8" i="5"/>
  <c r="G34" i="6" s="1"/>
  <c r="Y8" i="2"/>
  <c r="G25" i="3" s="1"/>
  <c r="G25" i="4" s="1"/>
  <c r="AG9" i="16"/>
  <c r="H33" i="13" s="1"/>
  <c r="G12" i="5"/>
  <c r="K7" i="6" s="1"/>
  <c r="G9" i="14"/>
  <c r="H7" i="11" s="1"/>
  <c r="AE8" i="14"/>
  <c r="G31" i="11" s="1"/>
  <c r="AH10" i="16"/>
  <c r="I34" i="13" s="1"/>
  <c r="N7" i="15"/>
  <c r="F14" i="12" s="1"/>
  <c r="O14" i="14"/>
  <c r="M15" i="11" s="1"/>
  <c r="G15" i="5"/>
  <c r="N7" i="6" s="1"/>
  <c r="N7" i="4" s="1"/>
  <c r="AE12" i="2"/>
  <c r="K31" i="3" s="1"/>
  <c r="K31" i="4" s="1"/>
  <c r="J12" i="2"/>
  <c r="K10" i="3" s="1"/>
  <c r="K10" i="4" s="1"/>
  <c r="R14" i="2"/>
  <c r="M18" i="3" s="1"/>
  <c r="M18" i="4" s="1"/>
  <c r="G10" i="2"/>
  <c r="I7" i="3" s="1"/>
  <c r="I7" i="4" s="1"/>
  <c r="AH14" i="16"/>
  <c r="M34" i="13" s="1"/>
  <c r="Q12" i="2"/>
  <c r="K17" i="3" s="1"/>
  <c r="K17" i="4" s="1"/>
  <c r="G14" i="14"/>
  <c r="M7" i="11" s="1"/>
  <c r="O14" i="5"/>
  <c r="M15" i="6" s="1"/>
  <c r="M15" i="4" s="1"/>
  <c r="AJ15" i="5"/>
  <c r="C15" i="5" s="1"/>
  <c r="N3" i="6" s="1"/>
  <c r="M16" i="2"/>
  <c r="O13" i="3" s="1"/>
  <c r="O13" i="4" s="1"/>
  <c r="AE15" i="2"/>
  <c r="N31" i="3" s="1"/>
  <c r="X12" i="2"/>
  <c r="K24" i="3" s="1"/>
  <c r="K24" i="4" s="1"/>
  <c r="G14" i="15"/>
  <c r="M7" i="12" s="1"/>
  <c r="AE14" i="15"/>
  <c r="M31" i="12" s="1"/>
  <c r="N9" i="2"/>
  <c r="H14" i="3" s="1"/>
  <c r="H14" i="4" s="1"/>
  <c r="AG7" i="5"/>
  <c r="F33" i="6" s="1"/>
  <c r="AH8" i="2"/>
  <c r="G34" i="3" s="1"/>
  <c r="N7" i="2"/>
  <c r="F14" i="3" s="1"/>
  <c r="F14" i="4" s="1"/>
  <c r="AH9" i="15"/>
  <c r="H34" i="12" s="1"/>
  <c r="AH16" i="16"/>
  <c r="O34" i="13" s="1"/>
  <c r="AE12" i="16"/>
  <c r="K31" i="13" s="1"/>
  <c r="AG11" i="2"/>
  <c r="J33" i="3" s="1"/>
  <c r="Y9" i="2"/>
  <c r="H25" i="3" s="1"/>
  <c r="H25" i="4" s="1"/>
  <c r="AG9" i="15"/>
  <c r="H33" i="12" s="1"/>
  <c r="I48" i="8" s="1"/>
  <c r="G11" i="2"/>
  <c r="J7" i="3" s="1"/>
  <c r="N8" i="2"/>
  <c r="G14" i="3" s="1"/>
  <c r="G14" i="4" s="1"/>
  <c r="AG8" i="2"/>
  <c r="G33" i="3" s="1"/>
  <c r="G33" i="4" s="1"/>
  <c r="AE10" i="15"/>
  <c r="I31" i="12" s="1"/>
  <c r="Y10" i="2"/>
  <c r="I25" i="3" s="1"/>
  <c r="I25" i="4" s="1"/>
  <c r="AH12" i="16"/>
  <c r="K34" i="13" s="1"/>
  <c r="Y12" i="2"/>
  <c r="K25" i="3" s="1"/>
  <c r="AH7" i="5"/>
  <c r="F34" i="6" s="1"/>
  <c r="AE15" i="5"/>
  <c r="N31" i="6" s="1"/>
  <c r="AE8" i="2"/>
  <c r="G31" i="3" s="1"/>
  <c r="G13" i="14"/>
  <c r="L7" i="11" s="1"/>
  <c r="AE16" i="16"/>
  <c r="O31" i="13" s="1"/>
  <c r="O1" i="13" s="1"/>
  <c r="X12" i="15"/>
  <c r="K24" i="12" s="1"/>
  <c r="L43" i="8" s="1"/>
  <c r="AG10" i="15"/>
  <c r="I33" i="12" s="1"/>
  <c r="J48" i="8" s="1"/>
  <c r="AH15" i="16"/>
  <c r="N34" i="13" s="1"/>
  <c r="AE14" i="5"/>
  <c r="M31" i="6" s="1"/>
  <c r="T11" i="5"/>
  <c r="J20" i="6" s="1"/>
  <c r="X14" i="2"/>
  <c r="M24" i="3" s="1"/>
  <c r="M24" i="4" s="1"/>
  <c r="AG7" i="15"/>
  <c r="F33" i="12" s="1"/>
  <c r="G48" i="8" s="1"/>
  <c r="AE7" i="5"/>
  <c r="F31" i="6" s="1"/>
  <c r="AG8" i="14"/>
  <c r="G33" i="11" s="1"/>
  <c r="H60" i="8" s="1"/>
  <c r="AG12" i="5"/>
  <c r="K33" i="6" s="1"/>
  <c r="J15" i="5"/>
  <c r="N10" i="6" s="1"/>
  <c r="N10" i="4" s="1"/>
  <c r="AG7" i="2"/>
  <c r="F33" i="3" s="1"/>
  <c r="F33" i="4" s="1"/>
  <c r="AG12" i="16"/>
  <c r="K33" i="13" s="1"/>
  <c r="AE13" i="16"/>
  <c r="L31" i="13" s="1"/>
  <c r="AJ15" i="2"/>
  <c r="C15" i="2" s="1"/>
  <c r="N3" i="3" s="1"/>
  <c r="AG9" i="2"/>
  <c r="H33" i="3" s="1"/>
  <c r="H33" i="4" s="1"/>
  <c r="AG9" i="14"/>
  <c r="H33" i="11" s="1"/>
  <c r="I60" i="8" s="1"/>
  <c r="AE7" i="2"/>
  <c r="F31" i="3" s="1"/>
  <c r="AH7" i="15"/>
  <c r="F34" i="12" s="1"/>
  <c r="F1" i="12" s="1"/>
  <c r="G11" i="5"/>
  <c r="J7" i="6" s="1"/>
  <c r="AH13" i="16"/>
  <c r="L34" i="13" s="1"/>
  <c r="AG10" i="5"/>
  <c r="I33" i="6" s="1"/>
  <c r="AE14" i="16"/>
  <c r="M31" i="13" s="1"/>
  <c r="G9" i="2"/>
  <c r="H7" i="3" s="1"/>
  <c r="H7" i="4" s="1"/>
  <c r="Y14" i="14"/>
  <c r="M25" i="11" s="1"/>
  <c r="G14" i="5"/>
  <c r="M7" i="6" s="1"/>
  <c r="M7" i="4" s="1"/>
  <c r="AG10" i="16"/>
  <c r="I33" i="13" s="1"/>
  <c r="N9" i="14"/>
  <c r="H14" i="11" s="1"/>
  <c r="AE9" i="14"/>
  <c r="H31" i="11" s="1"/>
  <c r="AG10" i="2"/>
  <c r="I33" i="3" s="1"/>
  <c r="I33" i="4" s="1"/>
  <c r="AG8" i="15"/>
  <c r="G33" i="12" s="1"/>
  <c r="H48" i="8" s="1"/>
  <c r="AE9" i="15"/>
  <c r="H31" i="12" s="1"/>
  <c r="AG12" i="2"/>
  <c r="K33" i="3" s="1"/>
  <c r="K33" i="4" s="1"/>
  <c r="AC12" i="2"/>
  <c r="K29" i="3" s="1"/>
  <c r="N8" i="14"/>
  <c r="G14" i="11" s="1"/>
  <c r="AG11" i="5"/>
  <c r="J33" i="6" s="1"/>
  <c r="Y12" i="5"/>
  <c r="K25" i="6" s="1"/>
  <c r="AG12" i="15"/>
  <c r="K33" i="12" s="1"/>
  <c r="L48" i="8" s="1"/>
  <c r="AA14" i="2"/>
  <c r="M27" i="3" s="1"/>
  <c r="M27" i="4" s="1"/>
  <c r="L11" i="2"/>
  <c r="J12" i="3" s="1"/>
  <c r="J12" i="4" s="1"/>
  <c r="N14" i="5"/>
  <c r="M14" i="6" s="1"/>
  <c r="N9" i="8" s="1"/>
  <c r="N14" i="2"/>
  <c r="M14" i="3" s="1"/>
  <c r="J14" i="2"/>
  <c r="M10" i="3" s="1"/>
  <c r="J14" i="5"/>
  <c r="M10" i="6" s="1"/>
  <c r="AH11" i="5"/>
  <c r="J34" i="6" s="1"/>
  <c r="M14" i="14"/>
  <c r="M13" i="11" s="1"/>
  <c r="AH10" i="2"/>
  <c r="I34" i="3" s="1"/>
  <c r="AA9" i="2"/>
  <c r="H27" i="3" s="1"/>
  <c r="H27" i="4" s="1"/>
  <c r="AA8" i="2"/>
  <c r="G27" i="3" s="1"/>
  <c r="G27" i="4" s="1"/>
  <c r="AE15" i="16"/>
  <c r="N31" i="13" s="1"/>
  <c r="Y14" i="2"/>
  <c r="M25" i="3" s="1"/>
  <c r="M25" i="4" s="1"/>
  <c r="C15" i="16"/>
  <c r="N3" i="13" s="1"/>
  <c r="AA13" i="2"/>
  <c r="L27" i="3" s="1"/>
  <c r="L27" i="4" s="1"/>
  <c r="AH13" i="2"/>
  <c r="L34" i="3" s="1"/>
  <c r="T14" i="2"/>
  <c r="M20" i="3" s="1"/>
  <c r="M20" i="4" s="1"/>
  <c r="AH14" i="2"/>
  <c r="M34" i="3" s="1"/>
  <c r="M14" i="2"/>
  <c r="M13" i="3" s="1"/>
  <c r="M13" i="4" s="1"/>
  <c r="T11" i="2"/>
  <c r="J20" i="3" s="1"/>
  <c r="J20" i="4" s="1"/>
  <c r="AH9" i="5"/>
  <c r="H34" i="6" s="1"/>
  <c r="H1" i="6" s="1"/>
  <c r="AH11" i="14"/>
  <c r="J34" i="11" s="1"/>
  <c r="J1" i="11" s="1"/>
  <c r="AH15" i="14"/>
  <c r="N34" i="11" s="1"/>
  <c r="N1" i="11" s="1"/>
  <c r="AH13" i="5"/>
  <c r="L34" i="6" s="1"/>
  <c r="L1" i="6" s="1"/>
  <c r="AH15" i="15"/>
  <c r="N34" i="12" s="1"/>
  <c r="N1" i="12" s="1"/>
  <c r="AH16" i="5"/>
  <c r="O34" i="6" s="1"/>
  <c r="O1" i="6" s="1"/>
  <c r="AH16" i="14"/>
  <c r="O34" i="11" s="1"/>
  <c r="O1" i="11" s="1"/>
  <c r="J7" i="4" l="1"/>
  <c r="K15" i="8"/>
  <c r="K7" i="7"/>
  <c r="J15" i="8"/>
  <c r="J7" i="7"/>
  <c r="L7" i="7"/>
  <c r="L15" i="8"/>
  <c r="G15" i="8"/>
  <c r="G7" i="7"/>
  <c r="M1" i="3"/>
  <c r="AH10" i="5"/>
  <c r="I34" i="6" s="1"/>
  <c r="I1" i="6" s="1"/>
  <c r="AH8" i="15"/>
  <c r="G34" i="12" s="1"/>
  <c r="G1" i="12" s="1"/>
  <c r="N3" i="4"/>
  <c r="O22" i="8"/>
  <c r="M10" i="4"/>
  <c r="M14" i="4"/>
  <c r="K25" i="4"/>
  <c r="I1" i="13"/>
  <c r="J33" i="4"/>
  <c r="K7" i="4"/>
  <c r="N1" i="13"/>
  <c r="AH15" i="2"/>
  <c r="N34" i="3" s="1"/>
  <c r="N1" i="3" s="1"/>
  <c r="AH14" i="5"/>
  <c r="M34" i="6" s="1"/>
  <c r="M34" i="4" s="1"/>
  <c r="I1" i="3"/>
  <c r="AH16" i="2"/>
  <c r="O34" i="3" s="1"/>
  <c r="O34" i="4" s="1"/>
  <c r="O1" i="4" s="1"/>
  <c r="AH14" i="14"/>
  <c r="M34" i="11" s="1"/>
  <c r="M1" i="11" s="1"/>
  <c r="CW1" i="7" s="1"/>
  <c r="CW8" i="7" s="1"/>
  <c r="AH12" i="15"/>
  <c r="K34" i="12" s="1"/>
  <c r="K1" i="12" s="1"/>
  <c r="L33" i="8" s="1"/>
  <c r="L49" i="8" s="1"/>
  <c r="AH7" i="14"/>
  <c r="F34" i="11" s="1"/>
  <c r="F1" i="11" s="1"/>
  <c r="CP1" i="7" s="1"/>
  <c r="CP8" i="7" s="1"/>
  <c r="H1" i="12"/>
  <c r="K1" i="13"/>
  <c r="L19" i="8" s="1"/>
  <c r="K52" i="8"/>
  <c r="K61" i="8" s="1"/>
  <c r="CT1" i="7"/>
  <c r="CT8" i="7" s="1"/>
  <c r="CY1" i="7"/>
  <c r="CY8" i="7" s="1"/>
  <c r="P52" i="8"/>
  <c r="P61" i="8" s="1"/>
  <c r="P7" i="8"/>
  <c r="P16" i="8" s="1"/>
  <c r="P1" i="7"/>
  <c r="P8" i="7" s="1"/>
  <c r="I7" i="8"/>
  <c r="I1" i="7"/>
  <c r="I8" i="7" s="1"/>
  <c r="BM1" i="7"/>
  <c r="BM8" i="7" s="1"/>
  <c r="G33" i="8"/>
  <c r="G49" i="8" s="1"/>
  <c r="O33" i="8"/>
  <c r="O49" i="8" s="1"/>
  <c r="BU1" i="7"/>
  <c r="BU8" i="7" s="1"/>
  <c r="J19" i="8"/>
  <c r="J30" i="8" s="1"/>
  <c r="AM1" i="7"/>
  <c r="AM8" i="7" s="1"/>
  <c r="CX1" i="7"/>
  <c r="CX8" i="7" s="1"/>
  <c r="O52" i="8"/>
  <c r="O61" i="8" s="1"/>
  <c r="L1" i="13"/>
  <c r="BO1" i="7"/>
  <c r="I33" i="8"/>
  <c r="M1" i="13"/>
  <c r="BV8" i="7"/>
  <c r="L34" i="4"/>
  <c r="L1" i="4" s="1"/>
  <c r="AH11" i="2"/>
  <c r="J34" i="3" s="1"/>
  <c r="J1" i="3" s="1"/>
  <c r="G31" i="4"/>
  <c r="G1" i="3"/>
  <c r="P49" i="8"/>
  <c r="M7" i="8"/>
  <c r="M16" i="8" s="1"/>
  <c r="M1" i="7"/>
  <c r="M8" i="7" s="1"/>
  <c r="K49" i="8"/>
  <c r="O19" i="8"/>
  <c r="AR1" i="7"/>
  <c r="F31" i="4"/>
  <c r="N31" i="4"/>
  <c r="K30" i="8"/>
  <c r="BQ8" i="7"/>
  <c r="M31" i="4"/>
  <c r="I34" i="4"/>
  <c r="I1" i="4" s="1"/>
  <c r="P19" i="8"/>
  <c r="AS1" i="7"/>
  <c r="G34" i="4"/>
  <c r="G1" i="6"/>
  <c r="AN8" i="7"/>
  <c r="L1" i="3"/>
  <c r="F1" i="6"/>
  <c r="J1" i="6"/>
  <c r="J31" i="4"/>
  <c r="K29" i="4"/>
  <c r="AH8" i="14"/>
  <c r="G34" i="11" s="1"/>
  <c r="G1" i="11" s="1"/>
  <c r="AH7" i="2"/>
  <c r="F34" i="3" s="1"/>
  <c r="F34" i="4" s="1"/>
  <c r="F1" i="4" s="1"/>
  <c r="AH12" i="2"/>
  <c r="K34" i="3" s="1"/>
  <c r="AH15" i="5"/>
  <c r="N34" i="6" s="1"/>
  <c r="N1" i="6" s="1"/>
  <c r="AH13" i="14"/>
  <c r="L34" i="11" s="1"/>
  <c r="L1" i="11" s="1"/>
  <c r="AH9" i="16"/>
  <c r="H34" i="13" s="1"/>
  <c r="H1" i="13" s="1"/>
  <c r="AH14" i="15"/>
  <c r="M34" i="12" s="1"/>
  <c r="M1" i="12" s="1"/>
  <c r="AH12" i="5"/>
  <c r="K34" i="6" s="1"/>
  <c r="K1" i="6" s="1"/>
  <c r="AH10" i="15"/>
  <c r="I34" i="12" s="1"/>
  <c r="I1" i="12" s="1"/>
  <c r="AH9" i="14"/>
  <c r="H34" i="11" s="1"/>
  <c r="H1" i="11" s="1"/>
  <c r="AH9" i="2"/>
  <c r="H34" i="3" s="1"/>
  <c r="AH13" i="15"/>
  <c r="L34" i="12" s="1"/>
  <c r="L1" i="12" s="1"/>
  <c r="AG2" i="2"/>
  <c r="A33" i="3" s="1"/>
  <c r="A33" i="4" s="1"/>
  <c r="AF2" i="2"/>
  <c r="A32" i="3" s="1"/>
  <c r="A32" i="4" s="1"/>
  <c r="AE2" i="2"/>
  <c r="A31" i="3" s="1"/>
  <c r="A31" i="4" s="1"/>
  <c r="AD2" i="2"/>
  <c r="A30" i="3" s="1"/>
  <c r="A30" i="4" s="1"/>
  <c r="AC2" i="2"/>
  <c r="A29" i="3" s="1"/>
  <c r="A29" i="4" s="1"/>
  <c r="AB2" i="2"/>
  <c r="A28" i="3" s="1"/>
  <c r="A28" i="4" s="1"/>
  <c r="AA2" i="2"/>
  <c r="A27" i="3" s="1"/>
  <c r="A27" i="4" s="1"/>
  <c r="Z2" i="2"/>
  <c r="A26" i="3" s="1"/>
  <c r="A26" i="4" s="1"/>
  <c r="Y2" i="2"/>
  <c r="A25" i="3" s="1"/>
  <c r="A25" i="4" s="1"/>
  <c r="X2" i="2"/>
  <c r="A24" i="3" s="1"/>
  <c r="A24" i="4" s="1"/>
  <c r="W2" i="2"/>
  <c r="A23" i="3" s="1"/>
  <c r="A23" i="4" s="1"/>
  <c r="V2" i="2"/>
  <c r="A22" i="3" s="1"/>
  <c r="A22" i="4" s="1"/>
  <c r="U2" i="2"/>
  <c r="A21" i="3" s="1"/>
  <c r="A21" i="4" s="1"/>
  <c r="T2" i="2"/>
  <c r="A20" i="3" s="1"/>
  <c r="A20" i="4" s="1"/>
  <c r="S2" i="2"/>
  <c r="A19" i="3" s="1"/>
  <c r="A19" i="4" s="1"/>
  <c r="R2" i="2"/>
  <c r="A18" i="3" s="1"/>
  <c r="A18" i="4" s="1"/>
  <c r="Q2" i="2"/>
  <c r="A17" i="3" s="1"/>
  <c r="A17" i="4" s="1"/>
  <c r="P2" i="2"/>
  <c r="A16" i="3" s="1"/>
  <c r="A16" i="4" s="1"/>
  <c r="O2" i="2"/>
  <c r="A15" i="3" s="1"/>
  <c r="A15" i="4" s="1"/>
  <c r="N2" i="2"/>
  <c r="A14" i="3" s="1"/>
  <c r="A14" i="4" s="1"/>
  <c r="M2" i="2"/>
  <c r="A13" i="3" s="1"/>
  <c r="A13" i="4" s="1"/>
  <c r="L2" i="2"/>
  <c r="A12" i="3" s="1"/>
  <c r="A12" i="4" s="1"/>
  <c r="K2" i="2"/>
  <c r="A11" i="3" s="1"/>
  <c r="A11" i="4" s="1"/>
  <c r="J2" i="2"/>
  <c r="A10" i="3" s="1"/>
  <c r="A10" i="4" s="1"/>
  <c r="I2" i="2"/>
  <c r="A9" i="3" s="1"/>
  <c r="A9" i="4" s="1"/>
  <c r="H2" i="2"/>
  <c r="A8" i="3" s="1"/>
  <c r="A8" i="4" s="1"/>
  <c r="G2" i="2"/>
  <c r="A7" i="3" s="1"/>
  <c r="A7" i="4" s="1"/>
  <c r="F2" i="2"/>
  <c r="A6" i="3" s="1"/>
  <c r="A6" i="4" s="1"/>
  <c r="AG4" i="2"/>
  <c r="C33" i="3" s="1"/>
  <c r="M1" i="6" l="1"/>
  <c r="N1" i="7" s="1"/>
  <c r="N8" i="7" s="1"/>
  <c r="BN1" i="7"/>
  <c r="BN8" i="7" s="1"/>
  <c r="H33" i="8"/>
  <c r="H49" i="8" s="1"/>
  <c r="J7" i="8"/>
  <c r="J16" i="8" s="1"/>
  <c r="J1" i="7"/>
  <c r="J8" i="7" s="1"/>
  <c r="G52" i="8"/>
  <c r="G61" i="8" s="1"/>
  <c r="L30" i="8"/>
  <c r="AO1" i="7"/>
  <c r="AO8" i="7" s="1"/>
  <c r="BR1" i="7"/>
  <c r="BR8" i="7" s="1"/>
  <c r="M1" i="4"/>
  <c r="K34" i="4"/>
  <c r="K1" i="4" s="1"/>
  <c r="O1" i="3"/>
  <c r="N52" i="8"/>
  <c r="N61" i="8" s="1"/>
  <c r="O30" i="8"/>
  <c r="O7" i="8"/>
  <c r="O16" i="8" s="1"/>
  <c r="O1" i="7"/>
  <c r="O8" i="7" s="1"/>
  <c r="CR1" i="7"/>
  <c r="CR8" i="7" s="1"/>
  <c r="I52" i="8"/>
  <c r="I61" i="8" s="1"/>
  <c r="BP1" i="7"/>
  <c r="BP8" i="7" s="1"/>
  <c r="J33" i="8"/>
  <c r="J49" i="8" s="1"/>
  <c r="BT1" i="7"/>
  <c r="BT8" i="7" s="1"/>
  <c r="N33" i="8"/>
  <c r="N49" i="8" s="1"/>
  <c r="J34" i="4"/>
  <c r="J1" i="4" s="1"/>
  <c r="AR8" i="7"/>
  <c r="I49" i="8"/>
  <c r="BO8" i="7"/>
  <c r="K1" i="7"/>
  <c r="K8" i="7" s="1"/>
  <c r="K7" i="8"/>
  <c r="K16" i="8" s="1"/>
  <c r="G1" i="4"/>
  <c r="M19" i="8"/>
  <c r="M30" i="8" s="1"/>
  <c r="AP1" i="7"/>
  <c r="AP8" i="7" s="1"/>
  <c r="AL1" i="7"/>
  <c r="AL8" i="7" s="1"/>
  <c r="I19" i="8"/>
  <c r="I30" i="8" s="1"/>
  <c r="H7" i="8"/>
  <c r="H16" i="8" s="1"/>
  <c r="H1" i="7"/>
  <c r="H8" i="7" s="1"/>
  <c r="CQ1" i="7"/>
  <c r="CQ8" i="7" s="1"/>
  <c r="H52" i="8"/>
  <c r="H61" i="8" s="1"/>
  <c r="N34" i="4"/>
  <c r="N1" i="4" s="1"/>
  <c r="CV1" i="7"/>
  <c r="CV8" i="7" s="1"/>
  <c r="M52" i="8"/>
  <c r="M61" i="8" s="1"/>
  <c r="M33" i="8"/>
  <c r="M49" i="8" s="1"/>
  <c r="BS1" i="7"/>
  <c r="BS8" i="7" s="1"/>
  <c r="K1" i="3"/>
  <c r="AS8" i="7"/>
  <c r="F1" i="3"/>
  <c r="H34" i="4"/>
  <c r="H1" i="4" s="1"/>
  <c r="H1" i="3"/>
  <c r="I16" i="8" s="1"/>
  <c r="G7" i="8"/>
  <c r="G16" i="8" s="1"/>
  <c r="G1" i="7"/>
  <c r="G8" i="7" s="1"/>
  <c r="P30" i="8"/>
  <c r="AQ1" i="7"/>
  <c r="AQ8" i="7" s="1"/>
  <c r="N19" i="8"/>
  <c r="N30" i="8" s="1"/>
  <c r="L1" i="7"/>
  <c r="L8" i="7" s="1"/>
  <c r="L7" i="8"/>
  <c r="H5" i="2"/>
  <c r="D8" i="3" s="1"/>
  <c r="AG5" i="2"/>
  <c r="D33" i="3" s="1"/>
  <c r="V6" i="2"/>
  <c r="E22" i="3" s="1"/>
  <c r="AG6" i="2"/>
  <c r="E33" i="3" s="1"/>
  <c r="X4" i="2"/>
  <c r="C24" i="3" s="1"/>
  <c r="N7" i="8" l="1"/>
  <c r="N16" i="8" s="1"/>
  <c r="L16" i="8"/>
  <c r="F4" i="2"/>
  <c r="C6" i="3" s="1"/>
  <c r="V5" i="2"/>
  <c r="D22" i="3" s="1"/>
  <c r="H6" i="2"/>
  <c r="E8" i="3" s="1"/>
  <c r="K5" i="2"/>
  <c r="D11" i="3" s="1"/>
  <c r="X6" i="2"/>
  <c r="E24" i="3" s="1"/>
  <c r="H4" i="2"/>
  <c r="C8" i="3" s="1"/>
  <c r="V4" i="2"/>
  <c r="C22" i="3" s="1"/>
  <c r="AG3" i="2"/>
  <c r="B33" i="3" s="1"/>
  <c r="V3" i="2"/>
  <c r="B22" i="3" s="1"/>
  <c r="F3" i="2"/>
  <c r="B6" i="3" s="1"/>
  <c r="V3" i="15"/>
  <c r="B22" i="12" s="1"/>
  <c r="J6" i="14"/>
  <c r="E10" i="11" s="1"/>
  <c r="AA3" i="2"/>
  <c r="B27" i="3" s="1"/>
  <c r="Y5" i="15"/>
  <c r="D25" i="12" s="1"/>
  <c r="P5" i="15"/>
  <c r="D16" i="12" s="1"/>
  <c r="J4" i="14"/>
  <c r="C10" i="11" s="1"/>
  <c r="W4" i="16"/>
  <c r="C23" i="13" s="1"/>
  <c r="X5" i="5"/>
  <c r="D24" i="6" s="1"/>
  <c r="M5" i="5"/>
  <c r="D13" i="6" s="1"/>
  <c r="J5" i="5"/>
  <c r="D10" i="6" s="1"/>
  <c r="W4" i="15"/>
  <c r="C23" i="12" s="1"/>
  <c r="D41" i="8" s="1"/>
  <c r="AG3" i="15"/>
  <c r="B33" i="12" s="1"/>
  <c r="C48" i="8" s="1"/>
  <c r="I3" i="14"/>
  <c r="B9" i="11" s="1"/>
  <c r="M4" i="2"/>
  <c r="C13" i="3" s="1"/>
  <c r="Y4" i="16" l="1"/>
  <c r="C25" i="13" s="1"/>
  <c r="G6" i="15"/>
  <c r="E7" i="12" s="1"/>
  <c r="I6" i="15"/>
  <c r="E9" i="12" s="1"/>
  <c r="F34" i="8" s="1"/>
  <c r="Y6" i="14"/>
  <c r="E25" i="11" s="1"/>
  <c r="P6" i="15"/>
  <c r="E16" i="12" s="1"/>
  <c r="W6" i="15"/>
  <c r="E23" i="12" s="1"/>
  <c r="F41" i="8" s="1"/>
  <c r="Y6" i="15"/>
  <c r="E25" i="12" s="1"/>
  <c r="AB5" i="16"/>
  <c r="D28" i="13" s="1"/>
  <c r="E27" i="8" s="1"/>
  <c r="J6" i="15"/>
  <c r="E10" i="12" s="1"/>
  <c r="P5" i="16"/>
  <c r="D16" i="13" s="1"/>
  <c r="S5" i="2"/>
  <c r="D19" i="3" s="1"/>
  <c r="T5" i="14"/>
  <c r="D20" i="11" s="1"/>
  <c r="X5" i="16"/>
  <c r="D24" i="13" s="1"/>
  <c r="F5" i="16"/>
  <c r="D6" i="13" s="1"/>
  <c r="X5" i="14"/>
  <c r="D24" i="11" s="1"/>
  <c r="M4" i="16"/>
  <c r="C13" i="13" s="1"/>
  <c r="W3" i="16"/>
  <c r="B23" i="13" s="1"/>
  <c r="M3" i="14"/>
  <c r="B13" i="11" s="1"/>
  <c r="AG3" i="5"/>
  <c r="B33" i="6" s="1"/>
  <c r="P3" i="15"/>
  <c r="B16" i="12" s="1"/>
  <c r="I3" i="15"/>
  <c r="B9" i="12" s="1"/>
  <c r="C34" i="8" s="1"/>
  <c r="L4" i="14"/>
  <c r="C12" i="11" s="1"/>
  <c r="L5" i="15"/>
  <c r="D12" i="12" s="1"/>
  <c r="J6" i="2"/>
  <c r="E10" i="3" s="1"/>
  <c r="T6" i="2"/>
  <c r="E20" i="3" s="1"/>
  <c r="S6" i="2"/>
  <c r="E19" i="3" s="1"/>
  <c r="I4" i="2"/>
  <c r="C9" i="3" s="1"/>
  <c r="S4" i="2"/>
  <c r="C19" i="3" s="1"/>
  <c r="AA4" i="2"/>
  <c r="C27" i="3" s="1"/>
  <c r="H5" i="16"/>
  <c r="D8" i="13" s="1"/>
  <c r="I5" i="14"/>
  <c r="D9" i="11" s="1"/>
  <c r="Q5" i="15"/>
  <c r="D17" i="12" s="1"/>
  <c r="V6" i="14"/>
  <c r="E22" i="11" s="1"/>
  <c r="L4" i="15"/>
  <c r="C12" i="12" s="1"/>
  <c r="AA5" i="15"/>
  <c r="D27" i="12" s="1"/>
  <c r="I5" i="15"/>
  <c r="D9" i="12" s="1"/>
  <c r="E34" i="8" s="1"/>
  <c r="K6" i="15"/>
  <c r="E11" i="12" s="1"/>
  <c r="F4" i="5"/>
  <c r="C6" i="6" s="1"/>
  <c r="C6" i="4" s="1"/>
  <c r="H4" i="5"/>
  <c r="C8" i="6" s="1"/>
  <c r="C8" i="4" s="1"/>
  <c r="AC5" i="16"/>
  <c r="D29" i="13" s="1"/>
  <c r="AG3" i="14"/>
  <c r="B33" i="11" s="1"/>
  <c r="C60" i="8" s="1"/>
  <c r="V4" i="5"/>
  <c r="C22" i="6" s="1"/>
  <c r="AG5" i="16"/>
  <c r="D33" i="13" s="1"/>
  <c r="K6" i="2"/>
  <c r="E11" i="3" s="1"/>
  <c r="AA5" i="16"/>
  <c r="D27" i="13" s="1"/>
  <c r="T4" i="15"/>
  <c r="C20" i="12" s="1"/>
  <c r="D42" i="8" s="1"/>
  <c r="AG3" i="16"/>
  <c r="B33" i="13" s="1"/>
  <c r="AG5" i="5"/>
  <c r="D33" i="6" s="1"/>
  <c r="H5" i="15"/>
  <c r="D8" i="12" s="1"/>
  <c r="V4" i="15"/>
  <c r="C22" i="12" s="1"/>
  <c r="H4" i="15"/>
  <c r="C8" i="12" s="1"/>
  <c r="H5" i="14"/>
  <c r="D8" i="11" s="1"/>
  <c r="P3" i="16"/>
  <c r="B16" i="13" s="1"/>
  <c r="F4" i="16"/>
  <c r="C6" i="13" s="1"/>
  <c r="K5" i="16"/>
  <c r="D11" i="13" s="1"/>
  <c r="K5" i="5"/>
  <c r="D11" i="6" s="1"/>
  <c r="X5" i="15"/>
  <c r="D24" i="12" s="1"/>
  <c r="E43" i="8" s="1"/>
  <c r="V4" i="16"/>
  <c r="C22" i="13" s="1"/>
  <c r="S5" i="5"/>
  <c r="D19" i="6" s="1"/>
  <c r="V5" i="5"/>
  <c r="D22" i="6" s="1"/>
  <c r="H5" i="5"/>
  <c r="D8" i="6" s="1"/>
  <c r="D8" i="4" s="1"/>
  <c r="AA6" i="14"/>
  <c r="E27" i="11" s="1"/>
  <c r="AG6" i="15"/>
  <c r="E33" i="12" s="1"/>
  <c r="F48" i="8" s="1"/>
  <c r="I3" i="16"/>
  <c r="B9" i="13" s="1"/>
  <c r="X4" i="15"/>
  <c r="C24" i="12" s="1"/>
  <c r="D43" i="8" s="1"/>
  <c r="T5" i="16"/>
  <c r="D20" i="13" s="1"/>
  <c r="AB4" i="15"/>
  <c r="C28" i="12" s="1"/>
  <c r="K5" i="15"/>
  <c r="D11" i="12" s="1"/>
  <c r="S5" i="16"/>
  <c r="D19" i="13" s="1"/>
  <c r="T5" i="15"/>
  <c r="D20" i="12" s="1"/>
  <c r="E42" i="8" s="1"/>
  <c r="M4" i="14"/>
  <c r="C13" i="11" s="1"/>
  <c r="AG5" i="15"/>
  <c r="D33" i="12" s="1"/>
  <c r="E48" i="8" s="1"/>
  <c r="W6" i="2"/>
  <c r="E23" i="3" s="1"/>
  <c r="M4" i="15"/>
  <c r="C13" i="12" s="1"/>
  <c r="F4" i="15"/>
  <c r="C6" i="12" s="1"/>
  <c r="AG5" i="14"/>
  <c r="D33" i="11" s="1"/>
  <c r="E60" i="8" s="1"/>
  <c r="J5" i="16"/>
  <c r="D10" i="13" s="1"/>
  <c r="X3" i="16"/>
  <c r="B24" i="13" s="1"/>
  <c r="I5" i="16"/>
  <c r="D9" i="13" s="1"/>
  <c r="J5" i="15"/>
  <c r="D10" i="12" s="1"/>
  <c r="U5" i="2"/>
  <c r="D21" i="3" s="1"/>
  <c r="AC4" i="14"/>
  <c r="C29" i="11" s="1"/>
  <c r="O4" i="5"/>
  <c r="C15" i="6" s="1"/>
  <c r="P4" i="15"/>
  <c r="C16" i="12" s="1"/>
  <c r="R4" i="16"/>
  <c r="C18" i="13" s="1"/>
  <c r="R4" i="15"/>
  <c r="C18" i="12" s="1"/>
  <c r="P6" i="16"/>
  <c r="E16" i="13" s="1"/>
  <c r="AC5" i="14"/>
  <c r="D29" i="11" s="1"/>
  <c r="X4" i="16"/>
  <c r="C24" i="13" s="1"/>
  <c r="G4" i="16"/>
  <c r="C7" i="13" s="1"/>
  <c r="AA3" i="15"/>
  <c r="B27" i="12" s="1"/>
  <c r="H4" i="16"/>
  <c r="C8" i="13" s="1"/>
  <c r="X6" i="5"/>
  <c r="E24" i="6" s="1"/>
  <c r="E24" i="4" s="1"/>
  <c r="W4" i="5"/>
  <c r="C23" i="6" s="1"/>
  <c r="J4" i="16"/>
  <c r="C10" i="13" s="1"/>
  <c r="AF6" i="14"/>
  <c r="E32" i="11" s="1"/>
  <c r="O4" i="2"/>
  <c r="C15" i="3" s="1"/>
  <c r="C15" i="4" s="1"/>
  <c r="L5" i="16"/>
  <c r="D12" i="13" s="1"/>
  <c r="AE6" i="15"/>
  <c r="E31" i="12" s="1"/>
  <c r="V3" i="5"/>
  <c r="B22" i="6" s="1"/>
  <c r="H6" i="14"/>
  <c r="E8" i="11" s="1"/>
  <c r="H6" i="16"/>
  <c r="E8" i="13" s="1"/>
  <c r="W6" i="16"/>
  <c r="E23" i="13" s="1"/>
  <c r="O5" i="5"/>
  <c r="D15" i="6" s="1"/>
  <c r="F6" i="15"/>
  <c r="E6" i="12" s="1"/>
  <c r="AA3" i="5"/>
  <c r="B27" i="6" s="1"/>
  <c r="B27" i="4" s="1"/>
  <c r="AF6" i="15"/>
  <c r="E32" i="12" s="1"/>
  <c r="AE5" i="15"/>
  <c r="D31" i="12" s="1"/>
  <c r="L5" i="14"/>
  <c r="D12" i="11" s="1"/>
  <c r="G4" i="5"/>
  <c r="C7" i="6" s="1"/>
  <c r="W5" i="15"/>
  <c r="D23" i="12" s="1"/>
  <c r="E41" i="8" s="1"/>
  <c r="V6" i="15"/>
  <c r="E22" i="12" s="1"/>
  <c r="I4" i="5"/>
  <c r="C9" i="6" s="1"/>
  <c r="I6" i="14"/>
  <c r="E9" i="11" s="1"/>
  <c r="E4" i="14"/>
  <c r="C5" i="11" s="1"/>
  <c r="AC4" i="16"/>
  <c r="C29" i="13" s="1"/>
  <c r="I6" i="5"/>
  <c r="E9" i="6" s="1"/>
  <c r="L6" i="5"/>
  <c r="E12" i="6" s="1"/>
  <c r="W6" i="5"/>
  <c r="E23" i="6" s="1"/>
  <c r="AC6" i="15"/>
  <c r="E29" i="12" s="1"/>
  <c r="S4" i="5"/>
  <c r="C19" i="6" s="1"/>
  <c r="Y5" i="2"/>
  <c r="D25" i="3" s="1"/>
  <c r="J4" i="2"/>
  <c r="C10" i="3" s="1"/>
  <c r="AE6" i="16"/>
  <c r="E31" i="13" s="1"/>
  <c r="W6" i="14"/>
  <c r="E23" i="11" s="1"/>
  <c r="Y4" i="15"/>
  <c r="C25" i="12" s="1"/>
  <c r="W5" i="2"/>
  <c r="D23" i="3" s="1"/>
  <c r="Y4" i="2"/>
  <c r="C25" i="3" s="1"/>
  <c r="AE4" i="16"/>
  <c r="C31" i="13" s="1"/>
  <c r="O4" i="14"/>
  <c r="C15" i="11" s="1"/>
  <c r="I4" i="14"/>
  <c r="C9" i="11" s="1"/>
  <c r="N4" i="14"/>
  <c r="C14" i="11" s="1"/>
  <c r="AF4" i="15"/>
  <c r="C32" i="12" s="1"/>
  <c r="U6" i="15"/>
  <c r="E21" i="12" s="1"/>
  <c r="AD5" i="14"/>
  <c r="D30" i="11" s="1"/>
  <c r="Z6" i="15"/>
  <c r="E26" i="12" s="1"/>
  <c r="T6" i="15"/>
  <c r="E20" i="12" s="1"/>
  <c r="F42" i="8" s="1"/>
  <c r="R5" i="5"/>
  <c r="D18" i="6" s="1"/>
  <c r="AC4" i="5"/>
  <c r="C29" i="6" s="1"/>
  <c r="AF5" i="16"/>
  <c r="D32" i="13" s="1"/>
  <c r="D4" i="14"/>
  <c r="C4" i="11" s="1"/>
  <c r="C38" i="11" s="1"/>
  <c r="AF6" i="5"/>
  <c r="E32" i="6" s="1"/>
  <c r="K6" i="5"/>
  <c r="E11" i="6" s="1"/>
  <c r="T6" i="5"/>
  <c r="E20" i="6" s="1"/>
  <c r="AE6" i="5"/>
  <c r="E31" i="6" s="1"/>
  <c r="H6" i="5"/>
  <c r="E8" i="6" s="1"/>
  <c r="E8" i="4" s="1"/>
  <c r="W5" i="5"/>
  <c r="D23" i="6" s="1"/>
  <c r="Q4" i="14"/>
  <c r="C17" i="11" s="1"/>
  <c r="AG4" i="5"/>
  <c r="C33" i="6" s="1"/>
  <c r="Y5" i="14"/>
  <c r="D25" i="11" s="1"/>
  <c r="AC5" i="2"/>
  <c r="D29" i="3" s="1"/>
  <c r="L6" i="16"/>
  <c r="E12" i="13" s="1"/>
  <c r="AD6" i="15"/>
  <c r="E30" i="12" s="1"/>
  <c r="F5" i="15"/>
  <c r="D6" i="12" s="1"/>
  <c r="AF5" i="14"/>
  <c r="D32" i="11" s="1"/>
  <c r="F3" i="16"/>
  <c r="B6" i="13" s="1"/>
  <c r="W5" i="14"/>
  <c r="D23" i="11" s="1"/>
  <c r="R4" i="2"/>
  <c r="C18" i="3" s="1"/>
  <c r="S6" i="15"/>
  <c r="E19" i="12" s="1"/>
  <c r="L6" i="15"/>
  <c r="E12" i="12" s="1"/>
  <c r="V5" i="16"/>
  <c r="D22" i="13" s="1"/>
  <c r="AB6" i="2"/>
  <c r="E28" i="3" s="1"/>
  <c r="O6" i="2"/>
  <c r="E15" i="3" s="1"/>
  <c r="O5" i="2"/>
  <c r="D15" i="3" s="1"/>
  <c r="D15" i="4" s="1"/>
  <c r="AA3" i="14"/>
  <c r="B27" i="11" s="1"/>
  <c r="X6" i="16"/>
  <c r="E24" i="13" s="1"/>
  <c r="I6" i="16"/>
  <c r="E9" i="13" s="1"/>
  <c r="K6" i="16"/>
  <c r="E11" i="13" s="1"/>
  <c r="T6" i="16"/>
  <c r="E20" i="13" s="1"/>
  <c r="M6" i="15"/>
  <c r="E13" i="12" s="1"/>
  <c r="AA3" i="16"/>
  <c r="B27" i="13" s="1"/>
  <c r="U5" i="14"/>
  <c r="D21" i="11" s="1"/>
  <c r="S4" i="14"/>
  <c r="C19" i="11" s="1"/>
  <c r="T6" i="14"/>
  <c r="E20" i="11" s="1"/>
  <c r="O5" i="15"/>
  <c r="D15" i="12" s="1"/>
  <c r="AG4" i="14"/>
  <c r="C33" i="11" s="1"/>
  <c r="D60" i="8" s="1"/>
  <c r="T4" i="5"/>
  <c r="C20" i="6" s="1"/>
  <c r="L5" i="2"/>
  <c r="D12" i="3" s="1"/>
  <c r="F5" i="2"/>
  <c r="D6" i="3" s="1"/>
  <c r="Y5" i="16"/>
  <c r="D25" i="13" s="1"/>
  <c r="J5" i="2"/>
  <c r="D10" i="3" s="1"/>
  <c r="D10" i="4" s="1"/>
  <c r="I5" i="2"/>
  <c r="D9" i="3" s="1"/>
  <c r="U4" i="15"/>
  <c r="C21" i="12" s="1"/>
  <c r="Y6" i="5"/>
  <c r="E25" i="6" s="1"/>
  <c r="S6" i="5"/>
  <c r="E19" i="6" s="1"/>
  <c r="AB6" i="5"/>
  <c r="E28" i="6" s="1"/>
  <c r="AA5" i="5"/>
  <c r="D27" i="6" s="1"/>
  <c r="Y5" i="5"/>
  <c r="D25" i="6" s="1"/>
  <c r="J4" i="5"/>
  <c r="C10" i="6" s="1"/>
  <c r="X3" i="15"/>
  <c r="B24" i="12" s="1"/>
  <c r="C43" i="8" s="1"/>
  <c r="G5" i="15"/>
  <c r="D7" i="12" s="1"/>
  <c r="N5" i="14"/>
  <c r="D14" i="11" s="1"/>
  <c r="V5" i="15"/>
  <c r="D22" i="12" s="1"/>
  <c r="F3" i="5"/>
  <c r="B6" i="6" s="1"/>
  <c r="B6" i="4" s="1"/>
  <c r="V3" i="16"/>
  <c r="B22" i="13" s="1"/>
  <c r="G5" i="14"/>
  <c r="D7" i="11" s="1"/>
  <c r="AB4" i="16"/>
  <c r="C28" i="13" s="1"/>
  <c r="D27" i="8" s="1"/>
  <c r="AF6" i="16"/>
  <c r="E32" i="13" s="1"/>
  <c r="S6" i="16"/>
  <c r="E19" i="13" s="1"/>
  <c r="AB6" i="16"/>
  <c r="E28" i="13" s="1"/>
  <c r="F27" i="8" s="1"/>
  <c r="M6" i="16"/>
  <c r="E13" i="13" s="1"/>
  <c r="S5" i="14"/>
  <c r="D19" i="11" s="1"/>
  <c r="K5" i="14"/>
  <c r="D11" i="11" s="1"/>
  <c r="AB5" i="2"/>
  <c r="D28" i="3" s="1"/>
  <c r="N4" i="16"/>
  <c r="C14" i="13" s="1"/>
  <c r="AD5" i="16"/>
  <c r="D30" i="13" s="1"/>
  <c r="L4" i="5"/>
  <c r="C12" i="6" s="1"/>
  <c r="U5" i="16"/>
  <c r="D21" i="13" s="1"/>
  <c r="I5" i="5"/>
  <c r="D9" i="6" s="1"/>
  <c r="O6" i="14"/>
  <c r="E15" i="11" s="1"/>
  <c r="K4" i="2"/>
  <c r="C11" i="3" s="1"/>
  <c r="AG6" i="5"/>
  <c r="E33" i="6" s="1"/>
  <c r="AA6" i="5"/>
  <c r="E27" i="6" s="1"/>
  <c r="E5" i="14"/>
  <c r="D5" i="11" s="1"/>
  <c r="AC5" i="15"/>
  <c r="D29" i="12" s="1"/>
  <c r="P4" i="16"/>
  <c r="C16" i="13" s="1"/>
  <c r="M5" i="15"/>
  <c r="D13" i="12" s="1"/>
  <c r="AC5" i="5"/>
  <c r="D29" i="6" s="1"/>
  <c r="F3" i="15"/>
  <c r="B6" i="12" s="1"/>
  <c r="X4" i="14"/>
  <c r="C24" i="11" s="1"/>
  <c r="X4" i="5"/>
  <c r="C24" i="6" s="1"/>
  <c r="C24" i="4" s="1"/>
  <c r="R6" i="14"/>
  <c r="E18" i="11" s="1"/>
  <c r="L6" i="2"/>
  <c r="E12" i="3" s="1"/>
  <c r="E12" i="4" s="1"/>
  <c r="AC4" i="15"/>
  <c r="C29" i="12" s="1"/>
  <c r="M5" i="14"/>
  <c r="D13" i="11" s="1"/>
  <c r="AB5" i="5"/>
  <c r="D28" i="6" s="1"/>
  <c r="K4" i="15"/>
  <c r="C11" i="12" s="1"/>
  <c r="I6" i="2"/>
  <c r="E9" i="3" s="1"/>
  <c r="E9" i="4" s="1"/>
  <c r="AB5" i="15"/>
  <c r="D28" i="12" s="1"/>
  <c r="AF4" i="14"/>
  <c r="C32" i="11" s="1"/>
  <c r="J5" i="14"/>
  <c r="D10" i="11" s="1"/>
  <c r="AA4" i="16"/>
  <c r="C27" i="13" s="1"/>
  <c r="O6" i="15"/>
  <c r="E15" i="12" s="1"/>
  <c r="F6" i="16"/>
  <c r="E6" i="13" s="1"/>
  <c r="J6" i="16"/>
  <c r="E10" i="13" s="1"/>
  <c r="Y6" i="16"/>
  <c r="E25" i="13" s="1"/>
  <c r="AA6" i="16"/>
  <c r="E27" i="13" s="1"/>
  <c r="U6" i="16"/>
  <c r="E21" i="13" s="1"/>
  <c r="U5" i="15"/>
  <c r="D21" i="12" s="1"/>
  <c r="AF4" i="16"/>
  <c r="C32" i="13" s="1"/>
  <c r="K4" i="5"/>
  <c r="C11" i="6" s="1"/>
  <c r="R4" i="14"/>
  <c r="C18" i="11" s="1"/>
  <c r="AD4" i="2"/>
  <c r="C30" i="3" s="1"/>
  <c r="M4" i="5"/>
  <c r="C13" i="6" s="1"/>
  <c r="G4" i="14"/>
  <c r="C7" i="11" s="1"/>
  <c r="V4" i="14"/>
  <c r="C22" i="11" s="1"/>
  <c r="Y6" i="2"/>
  <c r="E25" i="3" s="1"/>
  <c r="E25" i="4" s="1"/>
  <c r="U4" i="2"/>
  <c r="C21" i="3" s="1"/>
  <c r="D6" i="14"/>
  <c r="E4" i="11" s="1"/>
  <c r="AG4" i="15"/>
  <c r="C33" i="12" s="1"/>
  <c r="D48" i="8" s="1"/>
  <c r="AD4" i="15"/>
  <c r="C30" i="12" s="1"/>
  <c r="F6" i="5"/>
  <c r="E6" i="6" s="1"/>
  <c r="M6" i="5"/>
  <c r="E13" i="6" s="1"/>
  <c r="K6" i="14"/>
  <c r="E11" i="11" s="1"/>
  <c r="AA6" i="15"/>
  <c r="E27" i="12" s="1"/>
  <c r="N6" i="14"/>
  <c r="E14" i="11" s="1"/>
  <c r="T5" i="5"/>
  <c r="D20" i="6" s="1"/>
  <c r="AF5" i="15"/>
  <c r="D32" i="12" s="1"/>
  <c r="G5" i="2"/>
  <c r="D7" i="3" s="1"/>
  <c r="W5" i="16"/>
  <c r="D23" i="13" s="1"/>
  <c r="AA4" i="14"/>
  <c r="C27" i="11" s="1"/>
  <c r="U6" i="2"/>
  <c r="E21" i="3" s="1"/>
  <c r="R4" i="5"/>
  <c r="C18" i="6" s="1"/>
  <c r="L6" i="14"/>
  <c r="E12" i="11" s="1"/>
  <c r="AB6" i="14"/>
  <c r="E28" i="11" s="1"/>
  <c r="F57" i="8" s="1"/>
  <c r="T4" i="16"/>
  <c r="C20" i="13" s="1"/>
  <c r="AB5" i="14"/>
  <c r="D28" i="11" s="1"/>
  <c r="E57" i="8" s="1"/>
  <c r="Y4" i="14"/>
  <c r="C25" i="11" s="1"/>
  <c r="K4" i="16"/>
  <c r="C11" i="13" s="1"/>
  <c r="R6" i="16"/>
  <c r="E18" i="13" s="1"/>
  <c r="AG6" i="16"/>
  <c r="E33" i="13" s="1"/>
  <c r="AC6" i="16"/>
  <c r="E29" i="13" s="1"/>
  <c r="F5" i="14"/>
  <c r="D6" i="11" s="1"/>
  <c r="V5" i="14"/>
  <c r="D22" i="11" s="1"/>
  <c r="AD4" i="5"/>
  <c r="C30" i="6" s="1"/>
  <c r="H6" i="15"/>
  <c r="E8" i="12" s="1"/>
  <c r="R5" i="16"/>
  <c r="D18" i="13" s="1"/>
  <c r="U4" i="5"/>
  <c r="C21" i="6" s="1"/>
  <c r="AD5" i="2"/>
  <c r="D30" i="3" s="1"/>
  <c r="U4" i="16"/>
  <c r="C21" i="13" s="1"/>
  <c r="W4" i="2"/>
  <c r="C23" i="3" s="1"/>
  <c r="O5" i="14"/>
  <c r="D15" i="11" s="1"/>
  <c r="U5" i="5"/>
  <c r="D21" i="6" s="1"/>
  <c r="AD5" i="5"/>
  <c r="D30" i="6" s="1"/>
  <c r="V6" i="5"/>
  <c r="E22" i="6" s="1"/>
  <c r="J6" i="5"/>
  <c r="E10" i="6" s="1"/>
  <c r="U6" i="5"/>
  <c r="E21" i="6" s="1"/>
  <c r="P5" i="5"/>
  <c r="D16" i="6" s="1"/>
  <c r="N5" i="16"/>
  <c r="D14" i="13" s="1"/>
  <c r="AF4" i="2"/>
  <c r="C32" i="3" s="1"/>
  <c r="X6" i="15"/>
  <c r="E24" i="12" s="1"/>
  <c r="F43" i="8" s="1"/>
  <c r="J3" i="16"/>
  <c r="B10" i="13" s="1"/>
  <c r="S6" i="14"/>
  <c r="E19" i="11" s="1"/>
  <c r="G5" i="16"/>
  <c r="D7" i="13" s="1"/>
  <c r="S5" i="15"/>
  <c r="D19" i="12" s="1"/>
  <c r="F6" i="14"/>
  <c r="E6" i="11" s="1"/>
  <c r="R5" i="15"/>
  <c r="D18" i="12" s="1"/>
  <c r="D5" i="14"/>
  <c r="D4" i="11" s="1"/>
  <c r="D38" i="11" s="1"/>
  <c r="AF5" i="2"/>
  <c r="D32" i="3" s="1"/>
  <c r="V6" i="16"/>
  <c r="E22" i="13" s="1"/>
  <c r="Z6" i="16"/>
  <c r="E26" i="13" s="1"/>
  <c r="G6" i="16"/>
  <c r="E7" i="13" s="1"/>
  <c r="M6" i="2"/>
  <c r="E13" i="3" s="1"/>
  <c r="E13" i="4" s="1"/>
  <c r="AB4" i="14"/>
  <c r="C28" i="11" s="1"/>
  <c r="D57" i="8" s="1"/>
  <c r="O5" i="16"/>
  <c r="D15" i="13" s="1"/>
  <c r="N5" i="5"/>
  <c r="D14" i="6" s="1"/>
  <c r="E9" i="8" s="1"/>
  <c r="AG6" i="14"/>
  <c r="E33" i="11" s="1"/>
  <c r="F60" i="8" s="1"/>
  <c r="Y4" i="5"/>
  <c r="C25" i="6" s="1"/>
  <c r="I4" i="15"/>
  <c r="C9" i="12" s="1"/>
  <c r="D34" i="8" s="1"/>
  <c r="AF6" i="2"/>
  <c r="E32" i="3" s="1"/>
  <c r="S4" i="16"/>
  <c r="C19" i="13" s="1"/>
  <c r="AD4" i="14"/>
  <c r="C30" i="11" s="1"/>
  <c r="F6" i="2"/>
  <c r="E6" i="3" s="1"/>
  <c r="E6" i="4" s="1"/>
  <c r="AD6" i="2"/>
  <c r="E30" i="3" s="1"/>
  <c r="G4" i="15"/>
  <c r="C7" i="12" s="1"/>
  <c r="R6" i="5"/>
  <c r="E18" i="6" s="1"/>
  <c r="AC6" i="5"/>
  <c r="E29" i="6" s="1"/>
  <c r="F5" i="5"/>
  <c r="D6" i="6" s="1"/>
  <c r="X6" i="14"/>
  <c r="E24" i="11" s="1"/>
  <c r="E6" i="14"/>
  <c r="E5" i="11" s="1"/>
  <c r="J3" i="15"/>
  <c r="B10" i="12" s="1"/>
  <c r="P3" i="5"/>
  <c r="B16" i="6" s="1"/>
  <c r="K4" i="14"/>
  <c r="C11" i="11" s="1"/>
  <c r="L4" i="16"/>
  <c r="C12" i="13" s="1"/>
  <c r="O4" i="16"/>
  <c r="C15" i="13" s="1"/>
  <c r="U4" i="14"/>
  <c r="C21" i="11" s="1"/>
  <c r="AF4" i="5"/>
  <c r="C32" i="6" s="1"/>
  <c r="G6" i="14"/>
  <c r="E7" i="11" s="1"/>
  <c r="AA4" i="15"/>
  <c r="C27" i="12" s="1"/>
  <c r="AG4" i="16"/>
  <c r="C33" i="13" s="1"/>
  <c r="AF5" i="5"/>
  <c r="D32" i="6" s="1"/>
  <c r="O4" i="15"/>
  <c r="C15" i="12" s="1"/>
  <c r="AB6" i="15"/>
  <c r="E28" i="12" s="1"/>
  <c r="M6" i="14"/>
  <c r="E13" i="11" s="1"/>
  <c r="M5" i="16"/>
  <c r="D13" i="13" s="1"/>
  <c r="M5" i="2"/>
  <c r="D13" i="3" s="1"/>
  <c r="D13" i="4" s="1"/>
  <c r="F3" i="14"/>
  <c r="B6" i="11" s="1"/>
  <c r="AD6" i="16"/>
  <c r="E30" i="13" s="1"/>
  <c r="O6" i="16"/>
  <c r="E15" i="13" s="1"/>
  <c r="AD6" i="14"/>
  <c r="E30" i="11" s="1"/>
  <c r="AA4" i="5"/>
  <c r="C27" i="6" s="1"/>
  <c r="F4" i="14"/>
  <c r="C6" i="11" s="1"/>
  <c r="X5" i="2"/>
  <c r="D24" i="3" s="1"/>
  <c r="D24" i="4" s="1"/>
  <c r="U6" i="14"/>
  <c r="E21" i="11" s="1"/>
  <c r="H4" i="14"/>
  <c r="C8" i="11" s="1"/>
  <c r="L4" i="2"/>
  <c r="C12" i="3" s="1"/>
  <c r="C12" i="4" s="1"/>
  <c r="AB4" i="2"/>
  <c r="C28" i="3" s="1"/>
  <c r="V3" i="14"/>
  <c r="B22" i="11" s="1"/>
  <c r="L5" i="5"/>
  <c r="D12" i="6" s="1"/>
  <c r="S4" i="15"/>
  <c r="C19" i="12" s="1"/>
  <c r="AD4" i="16"/>
  <c r="C30" i="13" s="1"/>
  <c r="G4" i="2"/>
  <c r="C7" i="3" s="1"/>
  <c r="C7" i="4" s="1"/>
  <c r="I4" i="16"/>
  <c r="C9" i="13" s="1"/>
  <c r="AB4" i="5"/>
  <c r="C28" i="6" s="1"/>
  <c r="AD5" i="15"/>
  <c r="D30" i="12" s="1"/>
  <c r="AC4" i="2"/>
  <c r="C29" i="3" s="1"/>
  <c r="Z6" i="5"/>
  <c r="E26" i="6" s="1"/>
  <c r="AD6" i="5"/>
  <c r="E30" i="6" s="1"/>
  <c r="O6" i="5"/>
  <c r="E15" i="6" s="1"/>
  <c r="G5" i="5"/>
  <c r="D7" i="6" s="1"/>
  <c r="J4" i="15"/>
  <c r="C10" i="12" s="1"/>
  <c r="W4" i="14"/>
  <c r="C23" i="11" s="1"/>
  <c r="F6" i="7" l="1"/>
  <c r="F14" i="8"/>
  <c r="E22" i="4"/>
  <c r="F13" i="8"/>
  <c r="F5" i="7"/>
  <c r="E14" i="8"/>
  <c r="E6" i="7"/>
  <c r="D14" i="8"/>
  <c r="D6" i="7"/>
  <c r="D11" i="8"/>
  <c r="D4" i="7"/>
  <c r="E33" i="4"/>
  <c r="F15" i="8"/>
  <c r="F7" i="7"/>
  <c r="C33" i="4"/>
  <c r="D7" i="7"/>
  <c r="D15" i="8"/>
  <c r="F11" i="8"/>
  <c r="F4" i="7"/>
  <c r="B22" i="4"/>
  <c r="C5" i="7"/>
  <c r="C13" i="8"/>
  <c r="D22" i="4"/>
  <c r="E5" i="7"/>
  <c r="E13" i="8"/>
  <c r="D11" i="4"/>
  <c r="E11" i="8"/>
  <c r="E4" i="7"/>
  <c r="D33" i="4"/>
  <c r="E15" i="8"/>
  <c r="E7" i="7"/>
  <c r="C22" i="4"/>
  <c r="D5" i="7"/>
  <c r="D13" i="8"/>
  <c r="B33" i="4"/>
  <c r="C15" i="8"/>
  <c r="C7" i="7"/>
  <c r="D23" i="4"/>
  <c r="E38" i="11"/>
  <c r="D36" i="8"/>
  <c r="C27" i="4"/>
  <c r="E20" i="4"/>
  <c r="E10" i="4"/>
  <c r="E36" i="8"/>
  <c r="C18" i="4"/>
  <c r="C11" i="4"/>
  <c r="D28" i="4"/>
  <c r="D12" i="4"/>
  <c r="C25" i="4"/>
  <c r="C10" i="4"/>
  <c r="C9" i="4"/>
  <c r="E21" i="4"/>
  <c r="D25" i="4"/>
  <c r="C19" i="4"/>
  <c r="C28" i="4"/>
  <c r="F36" i="8"/>
  <c r="E11" i="4"/>
  <c r="E28" i="4"/>
  <c r="D19" i="4"/>
  <c r="D7" i="4"/>
  <c r="D9" i="4"/>
  <c r="E38" i="8"/>
  <c r="E19" i="4"/>
  <c r="C13" i="4"/>
  <c r="E15" i="4"/>
  <c r="D6" i="4"/>
  <c r="E23" i="4"/>
  <c r="C23" i="4"/>
  <c r="E30" i="4"/>
  <c r="C30" i="4"/>
  <c r="D32" i="4"/>
  <c r="C32" i="4"/>
  <c r="D30" i="4"/>
  <c r="C21" i="4"/>
  <c r="D21" i="4"/>
  <c r="E32" i="4"/>
  <c r="C29" i="4"/>
  <c r="D29" i="4"/>
  <c r="H3" i="15"/>
  <c r="B8" i="12" s="1"/>
  <c r="L3" i="16"/>
  <c r="B12" i="13" s="1"/>
  <c r="H3" i="16"/>
  <c r="B8" i="13" s="1"/>
  <c r="H3" i="2"/>
  <c r="B8" i="3" s="1"/>
  <c r="Y3" i="16"/>
  <c r="B25" i="13" s="1"/>
  <c r="S3" i="5"/>
  <c r="B19" i="6" s="1"/>
  <c r="M3" i="16"/>
  <c r="B13" i="13" s="1"/>
  <c r="K3" i="2"/>
  <c r="B11" i="3" s="1"/>
  <c r="AB3" i="15"/>
  <c r="B28" i="12" s="1"/>
  <c r="W3" i="14"/>
  <c r="B23" i="11" s="1"/>
  <c r="I3" i="5"/>
  <c r="B9" i="6" s="1"/>
  <c r="I3" i="2"/>
  <c r="B9" i="3" s="1"/>
  <c r="J3" i="14"/>
  <c r="B10" i="11" s="1"/>
  <c r="W3" i="15"/>
  <c r="B23" i="12" s="1"/>
  <c r="C41" i="8" s="1"/>
  <c r="M3" i="15"/>
  <c r="B13" i="12" s="1"/>
  <c r="J3" i="5"/>
  <c r="B10" i="6" s="1"/>
  <c r="N3" i="15"/>
  <c r="B14" i="12" s="1"/>
  <c r="L3" i="5"/>
  <c r="B12" i="6" s="1"/>
  <c r="L3" i="14"/>
  <c r="B12" i="11" s="1"/>
  <c r="C36" i="8" l="1"/>
  <c r="B9" i="4"/>
  <c r="S3" i="15"/>
  <c r="B19" i="12" s="1"/>
  <c r="K3" i="5"/>
  <c r="B11" i="6" s="1"/>
  <c r="L3" i="15"/>
  <c r="B12" i="12" s="1"/>
  <c r="T3" i="5"/>
  <c r="B20" i="6" s="1"/>
  <c r="K3" i="14"/>
  <c r="B11" i="11" s="1"/>
  <c r="H3" i="14"/>
  <c r="B8" i="11" s="1"/>
  <c r="H3" i="5"/>
  <c r="B8" i="6" s="1"/>
  <c r="B8" i="4" s="1"/>
  <c r="K3" i="15"/>
  <c r="B11" i="12" s="1"/>
  <c r="K3" i="16"/>
  <c r="B11" i="13" s="1"/>
  <c r="S3" i="14"/>
  <c r="B19" i="11" s="1"/>
  <c r="T3" i="15"/>
  <c r="B20" i="12" s="1"/>
  <c r="C42" i="8" s="1"/>
  <c r="Y3" i="15"/>
  <c r="B25" i="12" s="1"/>
  <c r="X3" i="2"/>
  <c r="B24" i="3" s="1"/>
  <c r="S3" i="16"/>
  <c r="B19" i="13" s="1"/>
  <c r="T3" i="14"/>
  <c r="B20" i="11" s="1"/>
  <c r="X3" i="14"/>
  <c r="B24" i="11" s="1"/>
  <c r="S3" i="2"/>
  <c r="B19" i="3" s="1"/>
  <c r="B19" i="4" s="1"/>
  <c r="X3" i="5"/>
  <c r="B24" i="6" s="1"/>
  <c r="B24" i="4" s="1"/>
  <c r="AB3" i="16"/>
  <c r="B28" i="13" s="1"/>
  <c r="C27" i="8" s="1"/>
  <c r="D3" i="14"/>
  <c r="B4" i="11" s="1"/>
  <c r="AC3" i="2"/>
  <c r="B29" i="3" s="1"/>
  <c r="L3" i="2"/>
  <c r="B12" i="3" s="1"/>
  <c r="B12" i="4" s="1"/>
  <c r="R3" i="15"/>
  <c r="B18" i="12" s="1"/>
  <c r="AF3" i="16"/>
  <c r="B32" i="13" s="1"/>
  <c r="U3" i="5"/>
  <c r="B21" i="6" s="1"/>
  <c r="AC3" i="15"/>
  <c r="B29" i="12" s="1"/>
  <c r="AC3" i="14"/>
  <c r="B29" i="11" s="1"/>
  <c r="Q3" i="14"/>
  <c r="B17" i="11" s="1"/>
  <c r="O3" i="16"/>
  <c r="B15" i="13" s="1"/>
  <c r="G3" i="5"/>
  <c r="B7" i="6" s="1"/>
  <c r="AC3" i="16"/>
  <c r="B29" i="13" s="1"/>
  <c r="N3" i="5"/>
  <c r="B14" i="6" s="1"/>
  <c r="C9" i="8" s="1"/>
  <c r="Y3" i="14"/>
  <c r="B25" i="11" s="1"/>
  <c r="R3" i="14"/>
  <c r="B18" i="11" s="1"/>
  <c r="W3" i="5"/>
  <c r="B23" i="6" s="1"/>
  <c r="M3" i="2"/>
  <c r="B13" i="3" s="1"/>
  <c r="B13" i="4" s="1"/>
  <c r="J3" i="2"/>
  <c r="B10" i="3" s="1"/>
  <c r="B10" i="4" s="1"/>
  <c r="G3" i="14"/>
  <c r="B7" i="11" s="1"/>
  <c r="O3" i="5"/>
  <c r="B15" i="6" s="1"/>
  <c r="AD3" i="2"/>
  <c r="B30" i="3" s="1"/>
  <c r="AF3" i="2"/>
  <c r="B32" i="3" s="1"/>
  <c r="M3" i="5"/>
  <c r="B13" i="6" s="1"/>
  <c r="U3" i="14"/>
  <c r="B21" i="11" s="1"/>
  <c r="Y3" i="2"/>
  <c r="B25" i="3" s="1"/>
  <c r="N3" i="2"/>
  <c r="B14" i="3" s="1"/>
  <c r="B14" i="4" s="1"/>
  <c r="U3" i="2"/>
  <c r="B21" i="3" s="1"/>
  <c r="B21" i="4" s="1"/>
  <c r="AF3" i="5"/>
  <c r="B32" i="6" s="1"/>
  <c r="R3" i="5"/>
  <c r="B18" i="6" s="1"/>
  <c r="AD3" i="15"/>
  <c r="B30" i="12" s="1"/>
  <c r="AD3" i="5"/>
  <c r="B30" i="6" s="1"/>
  <c r="Y3" i="5"/>
  <c r="B25" i="6" s="1"/>
  <c r="G3" i="16"/>
  <c r="B7" i="13" s="1"/>
  <c r="AE3" i="5"/>
  <c r="B31" i="6" s="1"/>
  <c r="AD3" i="16"/>
  <c r="B30" i="13" s="1"/>
  <c r="N3" i="16"/>
  <c r="B14" i="13" s="1"/>
  <c r="R3" i="16"/>
  <c r="B18" i="13" s="1"/>
  <c r="O3" i="2"/>
  <c r="B15" i="3" s="1"/>
  <c r="AB3" i="14"/>
  <c r="B28" i="11" s="1"/>
  <c r="C57" i="8" s="1"/>
  <c r="O3" i="15"/>
  <c r="B15" i="12" s="1"/>
  <c r="AB3" i="5"/>
  <c r="B28" i="6" s="1"/>
  <c r="AD3" i="14"/>
  <c r="B30" i="11" s="1"/>
  <c r="U3" i="15"/>
  <c r="B21" i="12" s="1"/>
  <c r="G3" i="2"/>
  <c r="B7" i="3" s="1"/>
  <c r="AF3" i="14"/>
  <c r="B32" i="11" s="1"/>
  <c r="AF3" i="15"/>
  <c r="B32" i="12" s="1"/>
  <c r="AC3" i="5"/>
  <c r="B29" i="6" s="1"/>
  <c r="U3" i="16"/>
  <c r="B21" i="13" s="1"/>
  <c r="O3" i="14"/>
  <c r="B15" i="11" s="1"/>
  <c r="E3" i="14"/>
  <c r="B5" i="11" s="1"/>
  <c r="AB3" i="2"/>
  <c r="B28" i="3" s="1"/>
  <c r="W3" i="2"/>
  <c r="B23" i="3" s="1"/>
  <c r="G3" i="15"/>
  <c r="B7" i="12" s="1"/>
  <c r="N3" i="14"/>
  <c r="B14" i="11" s="1"/>
  <c r="B30" i="4" l="1"/>
  <c r="C14" i="8"/>
  <c r="C6" i="7"/>
  <c r="B11" i="4"/>
  <c r="C11" i="8"/>
  <c r="C4" i="7"/>
  <c r="B15" i="4"/>
  <c r="B28" i="4"/>
  <c r="B7" i="4"/>
  <c r="B23" i="4"/>
  <c r="B38" i="11"/>
  <c r="B25" i="4"/>
  <c r="B32" i="4"/>
  <c r="B29" i="4"/>
  <c r="AE5" i="5"/>
  <c r="D31" i="6" s="1"/>
  <c r="Q3" i="5"/>
  <c r="B17" i="6" s="1"/>
  <c r="C3" i="7" s="1"/>
  <c r="AA6" i="2"/>
  <c r="E27" i="3" s="1"/>
  <c r="E27" i="4" s="1"/>
  <c r="T5" i="2"/>
  <c r="D20" i="3" s="1"/>
  <c r="D20" i="4" s="1"/>
  <c r="AH3" i="5" l="1"/>
  <c r="B34" i="6" s="1"/>
  <c r="P4" i="5"/>
  <c r="C16" i="6" s="1"/>
  <c r="Z3" i="5"/>
  <c r="B26" i="6" s="1"/>
  <c r="R5" i="2"/>
  <c r="D18" i="3" s="1"/>
  <c r="D18" i="4" s="1"/>
  <c r="R5" i="14"/>
  <c r="D18" i="11" s="1"/>
  <c r="G6" i="2"/>
  <c r="E7" i="3" s="1"/>
  <c r="G6" i="5"/>
  <c r="E7" i="6" s="1"/>
  <c r="AE6" i="2"/>
  <c r="E31" i="3" s="1"/>
  <c r="E31" i="4" s="1"/>
  <c r="AE6" i="14"/>
  <c r="E31" i="11" s="1"/>
  <c r="R6" i="2"/>
  <c r="E18" i="3" s="1"/>
  <c r="E18" i="4" s="1"/>
  <c r="R6" i="15"/>
  <c r="E18" i="12" s="1"/>
  <c r="AC6" i="2"/>
  <c r="E29" i="3" s="1"/>
  <c r="E29" i="4" s="1"/>
  <c r="AC6" i="14"/>
  <c r="E29" i="11" s="1"/>
  <c r="N4" i="5"/>
  <c r="C14" i="6" s="1"/>
  <c r="D9" i="8" s="1"/>
  <c r="AE5" i="16"/>
  <c r="D31" i="13" s="1"/>
  <c r="AE3" i="15"/>
  <c r="B31" i="12" s="1"/>
  <c r="P6" i="5"/>
  <c r="E16" i="6" s="1"/>
  <c r="Z4" i="16"/>
  <c r="C26" i="13" s="1"/>
  <c r="N6" i="16"/>
  <c r="E14" i="13" s="1"/>
  <c r="Q6" i="15"/>
  <c r="E17" i="12" s="1"/>
  <c r="N6" i="5"/>
  <c r="E14" i="6" s="1"/>
  <c r="F9" i="8" s="1"/>
  <c r="R3" i="2"/>
  <c r="B18" i="3" s="1"/>
  <c r="B18" i="4" s="1"/>
  <c r="N6" i="15"/>
  <c r="E14" i="12" s="1"/>
  <c r="Z3" i="15"/>
  <c r="B26" i="12" s="1"/>
  <c r="Z6" i="2"/>
  <c r="E26" i="3" s="1"/>
  <c r="E26" i="4" s="1"/>
  <c r="Z6" i="14"/>
  <c r="E26" i="11" s="1"/>
  <c r="N4" i="15"/>
  <c r="C14" i="12" s="1"/>
  <c r="P5" i="14"/>
  <c r="D16" i="11" s="1"/>
  <c r="Z5" i="5"/>
  <c r="D26" i="6" s="1"/>
  <c r="Q3" i="15"/>
  <c r="B17" i="12" s="1"/>
  <c r="T4" i="2"/>
  <c r="C20" i="3" s="1"/>
  <c r="C20" i="4" s="1"/>
  <c r="T4" i="14"/>
  <c r="C20" i="11" s="1"/>
  <c r="AA5" i="14"/>
  <c r="D27" i="11" s="1"/>
  <c r="Q5" i="5"/>
  <c r="D17" i="6" s="1"/>
  <c r="E3" i="7" s="1"/>
  <c r="Q4" i="5"/>
  <c r="C17" i="6" s="1"/>
  <c r="D3" i="7" s="1"/>
  <c r="Q4" i="16"/>
  <c r="C17" i="13" s="1"/>
  <c r="Q4" i="2"/>
  <c r="C17" i="3" s="1"/>
  <c r="Q3" i="16"/>
  <c r="B17" i="13" s="1"/>
  <c r="AH5" i="5"/>
  <c r="D34" i="6" s="1"/>
  <c r="Q5" i="16"/>
  <c r="D17" i="13" s="1"/>
  <c r="Q6" i="5"/>
  <c r="E17" i="6" s="1"/>
  <c r="F3" i="7" s="1"/>
  <c r="Q4" i="15"/>
  <c r="C17" i="12" s="1"/>
  <c r="E7" i="4" l="1"/>
  <c r="C24" i="8"/>
  <c r="D1" i="6"/>
  <c r="E1" i="7" s="1"/>
  <c r="E8" i="7" s="1"/>
  <c r="C38" i="8"/>
  <c r="D24" i="8"/>
  <c r="D38" i="8"/>
  <c r="E24" i="8"/>
  <c r="C17" i="4"/>
  <c r="F38" i="8"/>
  <c r="B1" i="6"/>
  <c r="E7" i="8"/>
  <c r="E16" i="8" s="1"/>
  <c r="P5" i="2"/>
  <c r="D16" i="3" s="1"/>
  <c r="AI3" i="14"/>
  <c r="C3" i="14" s="1"/>
  <c r="B3" i="11" s="1"/>
  <c r="N6" i="2"/>
  <c r="E14" i="3" s="1"/>
  <c r="E14" i="4" s="1"/>
  <c r="AE5" i="2"/>
  <c r="D31" i="3" s="1"/>
  <c r="D31" i="4" s="1"/>
  <c r="AE3" i="14"/>
  <c r="B31" i="11" s="1"/>
  <c r="P3" i="14"/>
  <c r="B16" i="11" s="1"/>
  <c r="Z4" i="15"/>
  <c r="C26" i="12" s="1"/>
  <c r="P6" i="2"/>
  <c r="E16" i="3" s="1"/>
  <c r="E16" i="4" s="1"/>
  <c r="AE4" i="5"/>
  <c r="C31" i="6" s="1"/>
  <c r="Z5" i="14"/>
  <c r="D26" i="11" s="1"/>
  <c r="AE3" i="16"/>
  <c r="B31" i="13" s="1"/>
  <c r="T3" i="2"/>
  <c r="B20" i="3" s="1"/>
  <c r="B20" i="4" s="1"/>
  <c r="Q5" i="14"/>
  <c r="D17" i="11" s="1"/>
  <c r="Z3" i="14"/>
  <c r="B26" i="11" s="1"/>
  <c r="T3" i="16"/>
  <c r="B20" i="13" s="1"/>
  <c r="Z3" i="2"/>
  <c r="B26" i="3" s="1"/>
  <c r="B26" i="4" s="1"/>
  <c r="P3" i="2"/>
  <c r="B16" i="3" s="1"/>
  <c r="Z5" i="2"/>
  <c r="D26" i="3" s="1"/>
  <c r="D26" i="4" s="1"/>
  <c r="AE5" i="14"/>
  <c r="D31" i="11" s="1"/>
  <c r="AE3" i="2"/>
  <c r="B31" i="3" s="1"/>
  <c r="B31" i="4" s="1"/>
  <c r="Z4" i="5"/>
  <c r="C26" i="6" s="1"/>
  <c r="AH4" i="5"/>
  <c r="C34" i="6" s="1"/>
  <c r="AH3" i="16"/>
  <c r="B34" i="13" s="1"/>
  <c r="N5" i="15"/>
  <c r="D14" i="12" s="1"/>
  <c r="AH5" i="16"/>
  <c r="D34" i="13" s="1"/>
  <c r="Z5" i="16"/>
  <c r="D26" i="13" s="1"/>
  <c r="N4" i="2"/>
  <c r="C14" i="3" s="1"/>
  <c r="C14" i="4" s="1"/>
  <c r="AH5" i="15"/>
  <c r="D34" i="12" s="1"/>
  <c r="N5" i="2"/>
  <c r="D14" i="3" s="1"/>
  <c r="D14" i="4" s="1"/>
  <c r="AH5" i="14"/>
  <c r="D34" i="11" s="1"/>
  <c r="Z5" i="15"/>
  <c r="D26" i="12" s="1"/>
  <c r="AI5" i="14"/>
  <c r="C5" i="14" s="1"/>
  <c r="D3" i="11" s="1"/>
  <c r="AA5" i="2"/>
  <c r="D27" i="3" s="1"/>
  <c r="D27" i="4" s="1"/>
  <c r="P6" i="14"/>
  <c r="E16" i="11" s="1"/>
  <c r="AH3" i="14"/>
  <c r="B34" i="11" s="1"/>
  <c r="AH6" i="16"/>
  <c r="E34" i="13" s="1"/>
  <c r="Z3" i="16"/>
  <c r="B26" i="13" s="1"/>
  <c r="AE4" i="15"/>
  <c r="C31" i="12" s="1"/>
  <c r="AH6" i="5"/>
  <c r="E34" i="6" s="1"/>
  <c r="E1" i="6" s="1"/>
  <c r="Q5" i="2"/>
  <c r="D17" i="3" s="1"/>
  <c r="D17" i="4" s="1"/>
  <c r="Q3" i="2"/>
  <c r="B17" i="3" s="1"/>
  <c r="B17" i="4" s="1"/>
  <c r="Q6" i="14"/>
  <c r="E17" i="11" s="1"/>
  <c r="AH4" i="16"/>
  <c r="C34" i="13" s="1"/>
  <c r="C1" i="13" s="1"/>
  <c r="Q6" i="16"/>
  <c r="E17" i="13" s="1"/>
  <c r="AI6" i="14"/>
  <c r="C6" i="14" s="1"/>
  <c r="E3" i="11" s="1"/>
  <c r="Q6" i="2"/>
  <c r="E17" i="3" s="1"/>
  <c r="E17" i="4" s="1"/>
  <c r="E1" i="13" l="1"/>
  <c r="D1" i="13"/>
  <c r="AH1" i="7" s="1"/>
  <c r="AH8" i="7" s="1"/>
  <c r="F24" i="8"/>
  <c r="D1" i="12"/>
  <c r="E33" i="8" s="1"/>
  <c r="E49" i="8" s="1"/>
  <c r="C1" i="6"/>
  <c r="D7" i="8" s="1"/>
  <c r="D1" i="11"/>
  <c r="E52" i="8" s="1"/>
  <c r="F7" i="8"/>
  <c r="F16" i="8" s="1"/>
  <c r="F1" i="7"/>
  <c r="F8" i="7" s="1"/>
  <c r="F19" i="8"/>
  <c r="AI1" i="7"/>
  <c r="AI8" i="7" s="1"/>
  <c r="B1" i="11"/>
  <c r="B1" i="13"/>
  <c r="AG1" i="7"/>
  <c r="AG8" i="7" s="1"/>
  <c r="D19" i="8"/>
  <c r="D30" i="8" s="1"/>
  <c r="D16" i="4"/>
  <c r="AH6" i="2"/>
  <c r="E34" i="3" s="1"/>
  <c r="E1" i="3" s="1"/>
  <c r="B16" i="4"/>
  <c r="C1" i="7"/>
  <c r="C8" i="7" s="1"/>
  <c r="C7" i="8"/>
  <c r="C16" i="8" s="1"/>
  <c r="AH3" i="15"/>
  <c r="B34" i="12" s="1"/>
  <c r="B1" i="12" s="1"/>
  <c r="Z4" i="2"/>
  <c r="C26" i="3" s="1"/>
  <c r="C26" i="4" s="1"/>
  <c r="AH3" i="2"/>
  <c r="B34" i="3" s="1"/>
  <c r="B34" i="4" s="1"/>
  <c r="AH6" i="15"/>
  <c r="E34" i="12" s="1"/>
  <c r="E1" i="12" s="1"/>
  <c r="P4" i="2"/>
  <c r="C16" i="3" s="1"/>
  <c r="AE4" i="2"/>
  <c r="C31" i="3" s="1"/>
  <c r="C31" i="4" s="1"/>
  <c r="AI4" i="14"/>
  <c r="C4" i="14" s="1"/>
  <c r="C3" i="11" s="1"/>
  <c r="AH4" i="2"/>
  <c r="C34" i="3" s="1"/>
  <c r="C34" i="4" s="1"/>
  <c r="AH4" i="15"/>
  <c r="C34" i="12" s="1"/>
  <c r="C1" i="12" s="1"/>
  <c r="Z4" i="14"/>
  <c r="C26" i="11" s="1"/>
  <c r="P4" i="14"/>
  <c r="C16" i="11" s="1"/>
  <c r="AE4" i="14"/>
  <c r="C31" i="11" s="1"/>
  <c r="AH4" i="14"/>
  <c r="C34" i="11" s="1"/>
  <c r="AH5" i="2"/>
  <c r="D34" i="3" s="1"/>
  <c r="D34" i="4" s="1"/>
  <c r="D1" i="4" s="1"/>
  <c r="AH6" i="14"/>
  <c r="E34" i="11" s="1"/>
  <c r="E1" i="11" s="1"/>
  <c r="F30" i="8" l="1"/>
  <c r="CN1" i="7"/>
  <c r="E19" i="8"/>
  <c r="E30" i="8" s="1"/>
  <c r="BK1" i="7"/>
  <c r="BK8" i="7" s="1"/>
  <c r="D1" i="7"/>
  <c r="D8" i="7" s="1"/>
  <c r="C1" i="11"/>
  <c r="D52" i="8" s="1"/>
  <c r="D33" i="8"/>
  <c r="D49" i="8" s="1"/>
  <c r="BJ1" i="7"/>
  <c r="BJ8" i="7" s="1"/>
  <c r="F52" i="8"/>
  <c r="F61" i="8" s="1"/>
  <c r="CO1" i="7"/>
  <c r="CO8" i="7" s="1"/>
  <c r="E34" i="4"/>
  <c r="E1" i="4" s="1"/>
  <c r="AF1" i="7"/>
  <c r="AF8" i="7" s="1"/>
  <c r="C19" i="8"/>
  <c r="C30" i="8" s="1"/>
  <c r="CM1" i="7"/>
  <c r="C33" i="8"/>
  <c r="C49" i="8" s="1"/>
  <c r="BI1" i="7"/>
  <c r="BI8" i="7" s="1"/>
  <c r="B1" i="3"/>
  <c r="E61" i="8"/>
  <c r="C16" i="4"/>
  <c r="C1" i="4" s="1"/>
  <c r="C1" i="3"/>
  <c r="B1" i="4"/>
  <c r="CL1" i="7"/>
  <c r="CL8" i="7" s="1"/>
  <c r="C52" i="8"/>
  <c r="C61" i="8" s="1"/>
  <c r="CN8" i="7"/>
  <c r="F33" i="8"/>
  <c r="F49" i="8" s="1"/>
  <c r="BL1" i="7"/>
  <c r="BL8" i="7" s="1"/>
  <c r="D1" i="3"/>
  <c r="D16" i="8"/>
  <c r="D61" i="8" l="1"/>
  <c r="CM8" i="7"/>
</calcChain>
</file>

<file path=xl/sharedStrings.xml><?xml version="1.0" encoding="utf-8"?>
<sst xmlns="http://schemas.openxmlformats.org/spreadsheetml/2006/main" count="132" uniqueCount="84">
  <si>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</si>
  <si>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</si>
  <si>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</si>
  <si>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</si>
  <si>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</si>
  <si>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</si>
  <si>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</si>
  <si>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</si>
  <si>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</si>
  <si>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Vietnam </t>
  </si>
  <si>
    <t xml:space="preserve">Malaysia </t>
  </si>
  <si>
    <t xml:space="preserve"> World </t>
  </si>
  <si>
    <t xml:space="preserve">India </t>
  </si>
  <si>
    <t>Unit of measure:  weight (million tonnes)</t>
  </si>
  <si>
    <t>Source:  based on UN Comtrade</t>
  </si>
  <si>
    <t>HK&lt;USA</t>
  </si>
  <si>
    <t>USA&lt;HK</t>
  </si>
  <si>
    <t>Intra-EU</t>
  </si>
  <si>
    <t>EU-28?</t>
  </si>
  <si>
    <t>Rest of World</t>
  </si>
  <si>
    <t>Viet Nam</t>
  </si>
  <si>
    <t>USA</t>
  </si>
  <si>
    <t>Turkey</t>
  </si>
  <si>
    <t>Sri Lanka</t>
  </si>
  <si>
    <t>Singapore</t>
  </si>
  <si>
    <t>Philippines</t>
  </si>
  <si>
    <t>Malaysia</t>
  </si>
  <si>
    <t>Japan</t>
  </si>
  <si>
    <t>Indonesia</t>
  </si>
  <si>
    <t>India</t>
  </si>
  <si>
    <t>Côte d'Ivoire</t>
  </si>
  <si>
    <t>Brazil</t>
  </si>
  <si>
    <t>Hong Kong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</si>
  <si>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</si>
  <si>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</si>
  <si>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</si>
  <si>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</si>
  <si>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</si>
  <si>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</si>
  <si>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</si>
  <si>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</si>
  <si>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</si>
  <si>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</si>
  <si>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</si>
  <si>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</si>
  <si>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</si>
  <si>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</si>
  <si>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China</t>
  </si>
  <si>
    <t xml:space="preserve">  </t>
  </si>
  <si>
    <t xml:space="preserve">Singapore </t>
  </si>
  <si>
    <t>Taiwan</t>
  </si>
  <si>
    <t>Korea, South</t>
  </si>
  <si>
    <t>Canada</t>
  </si>
  <si>
    <t>Australia</t>
  </si>
  <si>
    <t>Mexico</t>
  </si>
  <si>
    <t xml:space="preserve">EU-27 plus UK </t>
  </si>
  <si>
    <t xml:space="preserve">China </t>
  </si>
  <si>
    <t xml:space="preserve">USA </t>
  </si>
  <si>
    <t xml:space="preserve">Korea, South </t>
  </si>
  <si>
    <t xml:space="preserve">Mexico </t>
  </si>
  <si>
    <t>Thailand</t>
  </si>
  <si>
    <t>Cambodia</t>
  </si>
  <si>
    <t>Cameroon</t>
  </si>
  <si>
    <t>Laos</t>
  </si>
  <si>
    <t>Nigeria</t>
  </si>
  <si>
    <t>Myanmar</t>
  </si>
  <si>
    <t>Guatemala</t>
  </si>
  <si>
    <t>Ghana</t>
  </si>
  <si>
    <t>Gabon</t>
  </si>
  <si>
    <t>Malawi</t>
  </si>
  <si>
    <t>Guinea</t>
  </si>
  <si>
    <t>Ivory Coast</t>
  </si>
  <si>
    <r>
      <t xml:space="preserve">Global exports of natural rubber </t>
    </r>
    <r>
      <rPr>
        <i/>
        <sz val="10"/>
        <color rgb="FF3333FF"/>
        <rFont val="Arial"/>
        <family val="2"/>
      </rPr>
      <t>(commodity code 4001**)</t>
    </r>
  </si>
  <si>
    <t xml:space="preserve">Ivory Coast </t>
  </si>
  <si>
    <t xml:space="preserve">Guatemala </t>
  </si>
  <si>
    <t xml:space="preserve">Thailand </t>
  </si>
  <si>
    <t xml:space="preserve">Laos </t>
  </si>
  <si>
    <t xml:space="preserve">Indonesia </t>
  </si>
  <si>
    <t xml:space="preserve">Cameroon </t>
  </si>
  <si>
    <t xml:space="preserve">Sri Lanka </t>
  </si>
  <si>
    <t xml:space="preserve">Myanmar </t>
  </si>
  <si>
    <t xml:space="preserve">Cambodia </t>
  </si>
  <si>
    <t xml:space="preserve">Ghana </t>
  </si>
  <si>
    <t xml:space="preserve">Philippines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</si>
</sst>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sz val="10"/>
      <color theme="0"/>
      <name val="Arial"/>
      <family val="2"/>
    </font>
    <font>
      <b/>
      <sz val="10"/>
      <color indexed="10"/>
      <name val="Arial"/>
      <family val="2"/>
    </font>
    <font>
      <b/>
      <sz val="10"/>
      <color indexed="16"/>
      <name val="Arial"/>
      <family val="2"/>
    </font>
    <font>
      <b/>
      <sz val="11"/>
      <color rgb="FFFF0000"/>
      <name val="Arial"/>
      <family val="2"/>
    </font>
    <font>
      <i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6" fillId="0" borderId="0" xfId="0" applyFont="1"/>
    <xf numFmtId="0" fontId="7" fillId="0" borderId="0" xfId="0" quotePrefix="1" applyFont="1"/>
    <xf numFmtId="0" fontId="8" fillId="0" borderId="0" xfId="0" applyFont="1"/>
    <xf numFmtId="0" fontId="9" fillId="0" borderId="0" xfId="0" applyFont="1"/>
    <xf numFmtId="0" fontId="5" fillId="4" borderId="0" xfId="0" applyFont="1" applyFill="1" applyAlignment="1">
      <alignment horizontal="center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5" fillId="9" borderId="0" xfId="0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5" fillId="4" borderId="0" xfId="0" applyNumberFormat="1" applyFont="1" applyFill="1" applyAlignment="1">
      <alignment horizontal="center"/>
    </xf>
    <xf numFmtId="3" fontId="5" fillId="9" borderId="0" xfId="0" applyNumberFormat="1" applyFont="1" applyFill="1"/>
    <xf numFmtId="0" fontId="0" fillId="0" borderId="0" xfId="0" applyAlignment="1">
      <alignment horizontal="center"/>
    </xf>
    <xf numFmtId="2" fontId="0" fillId="0" borderId="0" xfId="0" applyNumberFormat="1"/>
    <xf numFmtId="2" fontId="0" fillId="9" borderId="0" xfId="0" applyNumberFormat="1" applyFill="1"/>
    <xf numFmtId="0" fontId="12" fillId="11" borderId="0" xfId="0" applyFont="1" applyFill="1" applyAlignment="1">
      <alignment horizontal="center"/>
    </xf>
    <xf numFmtId="3" fontId="13" fillId="9" borderId="0" xfId="0" applyNumberFormat="1" applyFont="1" applyFill="1"/>
    <xf numFmtId="164" fontId="13" fillId="0" borderId="0" xfId="0" applyNumberFormat="1" applyFont="1"/>
    <xf numFmtId="3" fontId="0" fillId="9" borderId="0" xfId="0" applyNumberFormat="1" applyFill="1" applyAlignment="1">
      <alignment horizontal="center"/>
    </xf>
    <xf numFmtId="0" fontId="0" fillId="8" borderId="0" xfId="0" quotePrefix="1" applyFill="1" applyAlignment="1">
      <alignment horizontal="center"/>
    </xf>
    <xf numFmtId="3" fontId="0" fillId="0" borderId="0" xfId="0" applyNumberFormat="1" applyAlignment="1">
      <alignment horizontal="center"/>
    </xf>
    <xf numFmtId="3" fontId="5" fillId="10" borderId="0" xfId="0" applyNumberFormat="1" applyFont="1" applyFill="1" applyAlignment="1">
      <alignment horizontal="center"/>
    </xf>
    <xf numFmtId="3" fontId="0" fillId="8" borderId="0" xfId="0" quotePrefix="1" applyNumberFormat="1" applyFill="1" applyAlignment="1">
      <alignment horizontal="center"/>
    </xf>
    <xf numFmtId="3" fontId="5" fillId="12" borderId="0" xfId="0" applyNumberFormat="1" applyFont="1" applyFill="1" applyAlignment="1">
      <alignment horizontal="center"/>
    </xf>
    <xf numFmtId="0" fontId="0" fillId="2" borderId="0" xfId="0" applyNumberFormat="1" applyFill="1" applyAlignment="1">
      <alignment horizontal="center"/>
    </xf>
    <xf numFmtId="3" fontId="0" fillId="0" borderId="0" xfId="0" applyNumberFormat="1" applyFont="1"/>
    <xf numFmtId="165" fontId="0" fillId="0" borderId="0" xfId="0" applyNumberFormat="1"/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4" fillId="13" borderId="17" xfId="0" applyFont="1" applyFill="1" applyBorder="1" applyAlignment="1">
      <alignment horizontal="center"/>
    </xf>
    <xf numFmtId="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/>
    <xf numFmtId="3" fontId="0" fillId="14" borderId="0" xfId="0" applyNumberFormat="1" applyFont="1" applyFill="1" applyAlignment="1">
      <alignment horizontal="center"/>
    </xf>
    <xf numFmtId="3" fontId="15" fillId="0" borderId="0" xfId="0" applyNumberFormat="1" applyFont="1"/>
    <xf numFmtId="164" fontId="1" fillId="0" borderId="7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  <color rgb="FF66FFFF"/>
      <color rgb="FFFF99FF"/>
      <color rgb="FF993300"/>
      <color rgb="FF3333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0.10169713955247121"/>
          <c:w val="0.85773150443770074"/>
          <c:h val="0.686464033097557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Indonesia</c:v>
                </c:pt>
              </c:strCache>
            </c:strRef>
          </c:tx>
          <c:spPr>
            <a:pattFill prst="openDmnd">
              <a:fgClr>
                <a:schemeClr val="bg1"/>
              </a:fgClr>
              <a:bgClr>
                <a:srgbClr val="3333FF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ChartData!$B$3:$DJ$3</c:f>
              <c:numCache>
                <c:formatCode>#,##0.0</c:formatCode>
                <c:ptCount val="93"/>
                <c:pt idx="0">
                  <c:v>0</c:v>
                </c:pt>
                <c:pt idx="1">
                  <c:v>9.4583908882109324E-3</c:v>
                </c:pt>
                <c:pt idx="2">
                  <c:v>1.0380242977843684E-2</c:v>
                </c:pt>
                <c:pt idx="3">
                  <c:v>8.8922511428571414E-3</c:v>
                </c:pt>
                <c:pt idx="4">
                  <c:v>1.2556124960357715E-2</c:v>
                </c:pt>
                <c:pt idx="5">
                  <c:v>1.228051524184187E-2</c:v>
                </c:pt>
                <c:pt idx="6">
                  <c:v>4.0135930000000002E-3</c:v>
                </c:pt>
                <c:pt idx="7">
                  <c:v>8.3337810000000002E-3</c:v>
                </c:pt>
                <c:pt idx="8">
                  <c:v>7.610366999999999E-3</c:v>
                </c:pt>
                <c:pt idx="9">
                  <c:v>8.546531999999999E-3</c:v>
                </c:pt>
                <c:pt idx="10">
                  <c:v>9.1491181364901381E-3</c:v>
                </c:pt>
                <c:pt idx="11">
                  <c:v>1.2928922606163648E-2</c:v>
                </c:pt>
                <c:pt idx="12">
                  <c:v>9.5018759999999994E-3</c:v>
                </c:pt>
                <c:pt idx="13">
                  <c:v>7.6199609999999997E-3</c:v>
                </c:pt>
                <c:pt idx="14">
                  <c:v>5.907557225492523E-3</c:v>
                </c:pt>
                <c:pt idx="15">
                  <c:v>5.4099300000000003E-3</c:v>
                </c:pt>
                <c:pt idx="16">
                  <c:v>7.9968733572984892E-3</c:v>
                </c:pt>
                <c:pt idx="17">
                  <c:v>6.0825744808705564E-3</c:v>
                </c:pt>
                <c:pt idx="18">
                  <c:v>6.3202739999999999E-3</c:v>
                </c:pt>
                <c:pt idx="19">
                  <c:v>5.1541879999999997E-3</c:v>
                </c:pt>
                <c:pt idx="20">
                  <c:v>5.5838882391762105E-3</c:v>
                </c:pt>
                <c:pt idx="25">
                  <c:v>4.365637183297106E-2</c:v>
                </c:pt>
                <c:pt idx="26">
                  <c:v>3.270920653860885E-2</c:v>
                </c:pt>
                <c:pt idx="27">
                  <c:v>4.4348410175657549E-2</c:v>
                </c:pt>
                <c:pt idx="28">
                  <c:v>4.6164952999999995E-2</c:v>
                </c:pt>
                <c:pt idx="29">
                  <c:v>0.14589466400000001</c:v>
                </c:pt>
                <c:pt idx="30">
                  <c:v>0.334125281</c:v>
                </c:pt>
                <c:pt idx="31">
                  <c:v>0.32539259300000001</c:v>
                </c:pt>
                <c:pt idx="32">
                  <c:v>0.27549654499999998</c:v>
                </c:pt>
                <c:pt idx="33">
                  <c:v>0.13775496200000001</c:v>
                </c:pt>
                <c:pt idx="34">
                  <c:v>7.7039855000000004E-2</c:v>
                </c:pt>
                <c:pt idx="35">
                  <c:v>6.0165501000000003E-2</c:v>
                </c:pt>
                <c:pt idx="36">
                  <c:v>6.7332950000000003E-2</c:v>
                </c:pt>
                <c:pt idx="37">
                  <c:v>6.6682082999999989E-2</c:v>
                </c:pt>
                <c:pt idx="38">
                  <c:v>6.9323608999999994E-2</c:v>
                </c:pt>
                <c:pt idx="39">
                  <c:v>6.8307310999999996E-2</c:v>
                </c:pt>
                <c:pt idx="40">
                  <c:v>8.0363086872926495E-2</c:v>
                </c:pt>
                <c:pt idx="41" formatCode="#,##0.000">
                  <c:v>7.8437381E-2</c:v>
                </c:pt>
                <c:pt idx="42" formatCode="#,##0.000">
                  <c:v>6.3869168172043106E-2</c:v>
                </c:pt>
                <c:pt idx="43" formatCode="#,##0.000">
                  <c:v>6.5201449999999994E-2</c:v>
                </c:pt>
                <c:pt idx="44" formatCode="#,##0.000">
                  <c:v>5.7491674999999999E-2</c:v>
                </c:pt>
                <c:pt idx="49">
                  <c:v>1.326869719882388</c:v>
                </c:pt>
                <c:pt idx="50">
                  <c:v>1.4123361389582039</c:v>
                </c:pt>
                <c:pt idx="51">
                  <c:v>1.435993858</c:v>
                </c:pt>
                <c:pt idx="52">
                  <c:v>1.5904502819596971</c:v>
                </c:pt>
                <c:pt idx="53">
                  <c:v>1.7071117330000001</c:v>
                </c:pt>
                <c:pt idx="54">
                  <c:v>1.6855799580000002</c:v>
                </c:pt>
                <c:pt idx="55">
                  <c:v>1.9522677719999999</c:v>
                </c:pt>
                <c:pt idx="56">
                  <c:v>2.122467474</c:v>
                </c:pt>
                <c:pt idx="57">
                  <c:v>2.1484486839999999</c:v>
                </c:pt>
                <c:pt idx="58">
                  <c:v>1.9050157159999999</c:v>
                </c:pt>
                <c:pt idx="59">
                  <c:v>2.2788203989999998</c:v>
                </c:pt>
                <c:pt idx="60">
                  <c:v>2.4789040330000001</c:v>
                </c:pt>
                <c:pt idx="61">
                  <c:v>2.3701363959999999</c:v>
                </c:pt>
                <c:pt idx="62">
                  <c:v>2.626763741</c:v>
                </c:pt>
                <c:pt idx="63">
                  <c:v>2.5497533269999999</c:v>
                </c:pt>
                <c:pt idx="64">
                  <c:v>2.5435458099999999</c:v>
                </c:pt>
                <c:pt idx="65">
                  <c:v>2.4936593060000001</c:v>
                </c:pt>
                <c:pt idx="66">
                  <c:v>2.9240258589999999</c:v>
                </c:pt>
                <c:pt idx="67">
                  <c:v>2.7416578169999997</c:v>
                </c:pt>
                <c:pt idx="68">
                  <c:v>2.4406082659999999</c:v>
                </c:pt>
                <c:pt idx="73">
                  <c:v>5.3072089999999994E-3</c:v>
                </c:pt>
                <c:pt idx="74">
                  <c:v>1.4158546879986553E-2</c:v>
                </c:pt>
                <c:pt idx="75">
                  <c:v>3.7233379445402573E-2</c:v>
                </c:pt>
                <c:pt idx="76">
                  <c:v>1.3012047726128221E-2</c:v>
                </c:pt>
                <c:pt idx="77">
                  <c:v>1.00623631183883E-2</c:v>
                </c:pt>
                <c:pt idx="78">
                  <c:v>6.2414000000000002E-5</c:v>
                </c:pt>
                <c:pt idx="79">
                  <c:v>2.554E-6</c:v>
                </c:pt>
                <c:pt idx="80">
                  <c:v>1.181498E-3</c:v>
                </c:pt>
                <c:pt idx="81">
                  <c:v>7.0605199999999998E-4</c:v>
                </c:pt>
                <c:pt idx="82">
                  <c:v>6.5865417276121595E-5</c:v>
                </c:pt>
                <c:pt idx="83">
                  <c:v>0</c:v>
                </c:pt>
                <c:pt idx="84">
                  <c:v>2.2499999999999999E-7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4"/>
          <c:order val="1"/>
          <c:tx>
            <c:strRef>
              <c:f>ChartData!$A$4</c:f>
              <c:strCache>
                <c:ptCount val="1"/>
                <c:pt idx="0">
                  <c:v>Ivory Coast</c:v>
                </c:pt>
              </c:strCache>
            </c:strRef>
          </c:tx>
          <c:spPr>
            <a:pattFill prst="zigZag">
              <a:fgClr>
                <a:srgbClr val="FFFF00"/>
              </a:fgClr>
              <a:bgClr>
                <a:srgbClr val="C000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ChartData!$B$4:$DJ$4</c:f>
              <c:numCache>
                <c:formatCode>#,##0.0</c:formatCode>
                <c:ptCount val="93"/>
                <c:pt idx="0">
                  <c:v>0</c:v>
                </c:pt>
                <c:pt idx="1">
                  <c:v>4.1316080000000002E-3</c:v>
                </c:pt>
                <c:pt idx="2">
                  <c:v>4.3119999999999999E-3</c:v>
                </c:pt>
                <c:pt idx="3">
                  <c:v>2.6372260000000003E-3</c:v>
                </c:pt>
                <c:pt idx="4">
                  <c:v>2.4840000000000001E-3</c:v>
                </c:pt>
                <c:pt idx="5">
                  <c:v>2.5391999999999997E-3</c:v>
                </c:pt>
                <c:pt idx="6">
                  <c:v>2.3726529175755484E-3</c:v>
                </c:pt>
                <c:pt idx="7">
                  <c:v>2.4361999999999999E-3</c:v>
                </c:pt>
                <c:pt idx="8">
                  <c:v>3.0800000000000003E-3</c:v>
                </c:pt>
                <c:pt idx="9">
                  <c:v>3.2940999999999999E-3</c:v>
                </c:pt>
                <c:pt idx="10">
                  <c:v>2.4265509999999999E-3</c:v>
                </c:pt>
                <c:pt idx="11">
                  <c:v>2.027905E-3</c:v>
                </c:pt>
                <c:pt idx="12">
                  <c:v>2.0944449999999999E-3</c:v>
                </c:pt>
                <c:pt idx="13">
                  <c:v>4.6843500000000001E-4</c:v>
                </c:pt>
                <c:pt idx="14">
                  <c:v>3.9900000000000001E-7</c:v>
                </c:pt>
                <c:pt idx="15">
                  <c:v>8.9999999999999999E-8</c:v>
                </c:pt>
                <c:pt idx="16">
                  <c:v>0</c:v>
                </c:pt>
                <c:pt idx="17">
                  <c:v>1.0675799999999999E-2</c:v>
                </c:pt>
                <c:pt idx="18">
                  <c:v>1.7160930000000001E-2</c:v>
                </c:pt>
                <c:pt idx="19">
                  <c:v>0.12916759</c:v>
                </c:pt>
                <c:pt idx="20">
                  <c:v>0.18512384399999998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1.4112E-4</c:v>
                </c:pt>
                <c:pt idx="30">
                  <c:v>4.4351999999999998E-4</c:v>
                </c:pt>
                <c:pt idx="31">
                  <c:v>3.6288E-4</c:v>
                </c:pt>
                <c:pt idx="32">
                  <c:v>7.0319999999999991E-5</c:v>
                </c:pt>
                <c:pt idx="33">
                  <c:v>0</c:v>
                </c:pt>
                <c:pt idx="34">
                  <c:v>1.4500000000000001E-7</c:v>
                </c:pt>
                <c:pt idx="35">
                  <c:v>0</c:v>
                </c:pt>
                <c:pt idx="36">
                  <c:v>0</c:v>
                </c:pt>
                <c:pt idx="37">
                  <c:v>2.0159999999999997E-5</c:v>
                </c:pt>
                <c:pt idx="38">
                  <c:v>3.0240000000000003E-4</c:v>
                </c:pt>
                <c:pt idx="39">
                  <c:v>1.3611499999999999E-4</c:v>
                </c:pt>
                <c:pt idx="40">
                  <c:v>1.008E-4</c:v>
                </c:pt>
                <c:pt idx="41" formatCode="#,##0.000">
                  <c:v>1.1088000000000001E-3</c:v>
                </c:pt>
                <c:pt idx="42" formatCode="#,##0.000">
                  <c:v>1.2096000000000001E-3</c:v>
                </c:pt>
                <c:pt idx="43" formatCode="#,##0.000">
                  <c:v>8.0639999999999987E-5</c:v>
                </c:pt>
                <c:pt idx="44" formatCode="#,##0.000">
                  <c:v>2.0159999999999999E-4</c:v>
                </c:pt>
                <c:pt idx="49">
                  <c:v>8.7881667999999996E-2</c:v>
                </c:pt>
                <c:pt idx="50">
                  <c:v>9.2333745999999994E-2</c:v>
                </c:pt>
                <c:pt idx="51">
                  <c:v>8.5919921999999996E-2</c:v>
                </c:pt>
                <c:pt idx="52">
                  <c:v>7.9651239999999998E-2</c:v>
                </c:pt>
                <c:pt idx="53">
                  <c:v>9.62147E-2</c:v>
                </c:pt>
                <c:pt idx="54">
                  <c:v>9.9028455000000001E-2</c:v>
                </c:pt>
                <c:pt idx="55">
                  <c:v>0.11185593000000001</c:v>
                </c:pt>
                <c:pt idx="56">
                  <c:v>0.121226</c:v>
                </c:pt>
                <c:pt idx="57">
                  <c:v>0.130997802</c:v>
                </c:pt>
                <c:pt idx="58">
                  <c:v>0.15049823100000001</c:v>
                </c:pt>
                <c:pt idx="59">
                  <c:v>0.16581310999999999</c:v>
                </c:pt>
                <c:pt idx="60">
                  <c:v>0.22821058262815552</c:v>
                </c:pt>
                <c:pt idx="61">
                  <c:v>0.24369429200000001</c:v>
                </c:pt>
                <c:pt idx="62">
                  <c:v>0.25603810199999999</c:v>
                </c:pt>
                <c:pt idx="63">
                  <c:v>0.35155341699999998</c:v>
                </c:pt>
                <c:pt idx="64">
                  <c:v>0.40922458615189322</c:v>
                </c:pt>
                <c:pt idx="65">
                  <c:v>0.44581345999999999</c:v>
                </c:pt>
                <c:pt idx="66">
                  <c:v>0.47825316699999998</c:v>
                </c:pt>
                <c:pt idx="67">
                  <c:v>0.51211889499999996</c:v>
                </c:pt>
                <c:pt idx="68">
                  <c:v>0.60367068000000002</c:v>
                </c:pt>
                <c:pt idx="73">
                  <c:v>3.1649194999999998E-2</c:v>
                </c:pt>
                <c:pt idx="74">
                  <c:v>3.359521E-2</c:v>
                </c:pt>
                <c:pt idx="75">
                  <c:v>3.7607179999999997E-2</c:v>
                </c:pt>
                <c:pt idx="76">
                  <c:v>3.7125475000000005E-2</c:v>
                </c:pt>
                <c:pt idx="77">
                  <c:v>4.0778584650941495E-2</c:v>
                </c:pt>
                <c:pt idx="78">
                  <c:v>5.6508800000000005E-2</c:v>
                </c:pt>
                <c:pt idx="79">
                  <c:v>6.0217693999999995E-2</c:v>
                </c:pt>
                <c:pt idx="80">
                  <c:v>6.110057E-2</c:v>
                </c:pt>
                <c:pt idx="81">
                  <c:v>6.8723677999999996E-2</c:v>
                </c:pt>
                <c:pt idx="82">
                  <c:v>6.8056550000000007E-2</c:v>
                </c:pt>
                <c:pt idx="83">
                  <c:v>7.2887766000000007E-2</c:v>
                </c:pt>
                <c:pt idx="84">
                  <c:v>3.036198E-2</c:v>
                </c:pt>
                <c:pt idx="85">
                  <c:v>2.3653627999999999E-2</c:v>
                </c:pt>
                <c:pt idx="86">
                  <c:v>3.519042E-3</c:v>
                </c:pt>
                <c:pt idx="87">
                  <c:v>8.53825E-4</c:v>
                </c:pt>
                <c:pt idx="88">
                  <c:v>4.8404999999999998E-4</c:v>
                </c:pt>
                <c:pt idx="89">
                  <c:v>4.5399384999999993E-2</c:v>
                </c:pt>
                <c:pt idx="90">
                  <c:v>0.16498348999999998</c:v>
                </c:pt>
                <c:pt idx="91">
                  <c:v>4.5564859999999999E-2</c:v>
                </c:pt>
                <c:pt idx="92">
                  <c:v>8.7184007999999993E-2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8-48FB-B7BF-82CE5FAC2DF1}"/>
            </c:ext>
          </c:extLst>
        </c:ser>
        <c:ser>
          <c:idx val="6"/>
          <c:order val="2"/>
          <c:tx>
            <c:strRef>
              <c:f>ChartData!$A$5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ChartData!$B$5:$DJ$5</c:f>
              <c:numCache>
                <c:formatCode>#,##0.0</c:formatCode>
                <c:ptCount val="93"/>
                <c:pt idx="0">
                  <c:v>0</c:v>
                </c:pt>
                <c:pt idx="1">
                  <c:v>9.1792735999999986E-2</c:v>
                </c:pt>
                <c:pt idx="2">
                  <c:v>8.0411630999999997E-2</c:v>
                </c:pt>
                <c:pt idx="3">
                  <c:v>7.7936999999999992E-2</c:v>
                </c:pt>
                <c:pt idx="4">
                  <c:v>7.7150234999999998E-2</c:v>
                </c:pt>
                <c:pt idx="5">
                  <c:v>7.3525930000000003E-2</c:v>
                </c:pt>
                <c:pt idx="6">
                  <c:v>5.5947429999999999E-2</c:v>
                </c:pt>
                <c:pt idx="7">
                  <c:v>5.8553979999999999E-2</c:v>
                </c:pt>
                <c:pt idx="8">
                  <c:v>5.7323049999999993E-2</c:v>
                </c:pt>
                <c:pt idx="9">
                  <c:v>4.4960457000000002E-2</c:v>
                </c:pt>
                <c:pt idx="10">
                  <c:v>3.8751608999999992E-2</c:v>
                </c:pt>
                <c:pt idx="11">
                  <c:v>4.7773478000000001E-2</c:v>
                </c:pt>
                <c:pt idx="12">
                  <c:v>4.1585827999999998E-2</c:v>
                </c:pt>
                <c:pt idx="13">
                  <c:v>3.1747781999999995E-2</c:v>
                </c:pt>
                <c:pt idx="14">
                  <c:v>3.3538297000000002E-2</c:v>
                </c:pt>
                <c:pt idx="15">
                  <c:v>3.2369628999999997E-2</c:v>
                </c:pt>
                <c:pt idx="16">
                  <c:v>3.1903673E-2</c:v>
                </c:pt>
                <c:pt idx="17">
                  <c:v>3.0374801999999999E-2</c:v>
                </c:pt>
                <c:pt idx="18">
                  <c:v>3.2718559000000001E-2</c:v>
                </c:pt>
                <c:pt idx="19">
                  <c:v>2.7018525000000002E-2</c:v>
                </c:pt>
                <c:pt idx="20">
                  <c:v>2.3187732999999999E-2</c:v>
                </c:pt>
                <c:pt idx="25">
                  <c:v>9.6139449999999987E-3</c:v>
                </c:pt>
                <c:pt idx="26">
                  <c:v>1.0397516999999998E-2</c:v>
                </c:pt>
                <c:pt idx="27">
                  <c:v>1.076E-2</c:v>
                </c:pt>
                <c:pt idx="28">
                  <c:v>6.3140000000000002E-3</c:v>
                </c:pt>
                <c:pt idx="29">
                  <c:v>1.1176819999999999E-2</c:v>
                </c:pt>
                <c:pt idx="30">
                  <c:v>8.0135599999999994E-3</c:v>
                </c:pt>
                <c:pt idx="31">
                  <c:v>4.4611099999999999E-3</c:v>
                </c:pt>
                <c:pt idx="32">
                  <c:v>4.5515299999999998E-3</c:v>
                </c:pt>
                <c:pt idx="33">
                  <c:v>3.8489309999999999E-3</c:v>
                </c:pt>
                <c:pt idx="34">
                  <c:v>1.4350779999999998E-3</c:v>
                </c:pt>
                <c:pt idx="35">
                  <c:v>1.0943517E-2</c:v>
                </c:pt>
                <c:pt idx="36">
                  <c:v>3.5753E-3</c:v>
                </c:pt>
                <c:pt idx="37">
                  <c:v>7.5065869999999995E-3</c:v>
                </c:pt>
                <c:pt idx="38">
                  <c:v>1.2520431E-2</c:v>
                </c:pt>
                <c:pt idx="39">
                  <c:v>8.2820029999999996E-3</c:v>
                </c:pt>
                <c:pt idx="40">
                  <c:v>4.9477369999999998E-3</c:v>
                </c:pt>
                <c:pt idx="41" formatCode="#,##0.000">
                  <c:v>1.6353469999999999E-3</c:v>
                </c:pt>
                <c:pt idx="42" formatCode="#,##0.000">
                  <c:v>1.3789080000000001E-3</c:v>
                </c:pt>
                <c:pt idx="43" formatCode="#,##0.000">
                  <c:v>1.2901030000000001E-3</c:v>
                </c:pt>
                <c:pt idx="44" formatCode="#,##0.000">
                  <c:v>2.3969969999999997E-3</c:v>
                </c:pt>
                <c:pt idx="49">
                  <c:v>0.85413267999999998</c:v>
                </c:pt>
                <c:pt idx="50">
                  <c:v>0.71604405199999999</c:v>
                </c:pt>
                <c:pt idx="51">
                  <c:v>0.78354400000000002</c:v>
                </c:pt>
                <c:pt idx="52">
                  <c:v>0.849248</c:v>
                </c:pt>
                <c:pt idx="53">
                  <c:v>1.0106984189999999</c:v>
                </c:pt>
                <c:pt idx="54">
                  <c:v>1.055986989</c:v>
                </c:pt>
                <c:pt idx="55">
                  <c:v>1.0621471219999998</c:v>
                </c:pt>
                <c:pt idx="56">
                  <c:v>0.95174619599999999</c:v>
                </c:pt>
                <c:pt idx="57">
                  <c:v>0.86142421899999999</c:v>
                </c:pt>
                <c:pt idx="58">
                  <c:v>0.65993439899999995</c:v>
                </c:pt>
                <c:pt idx="59">
                  <c:v>0.83852241599999988</c:v>
                </c:pt>
                <c:pt idx="60">
                  <c:v>0.89838090199999998</c:v>
                </c:pt>
                <c:pt idx="61">
                  <c:v>0.72847223699999997</c:v>
                </c:pt>
                <c:pt idx="62">
                  <c:v>0.792899825</c:v>
                </c:pt>
                <c:pt idx="63">
                  <c:v>0.67509963299999998</c:v>
                </c:pt>
                <c:pt idx="64">
                  <c:v>0.66585359699999991</c:v>
                </c:pt>
                <c:pt idx="65">
                  <c:v>0.60775357299999999</c:v>
                </c:pt>
                <c:pt idx="66">
                  <c:v>0.58045832499999994</c:v>
                </c:pt>
                <c:pt idx="67">
                  <c:v>0.60943429999999998</c:v>
                </c:pt>
                <c:pt idx="68">
                  <c:v>0.60505634200000002</c:v>
                </c:pt>
                <c:pt idx="73">
                  <c:v>2.2435834999999998E-2</c:v>
                </c:pt>
                <c:pt idx="74">
                  <c:v>1.3999509E-2</c:v>
                </c:pt>
                <c:pt idx="75">
                  <c:v>1.4683999999999999E-2</c:v>
                </c:pt>
                <c:pt idx="76">
                  <c:v>1.3464228999999999E-2</c:v>
                </c:pt>
                <c:pt idx="77">
                  <c:v>1.3728919999999999E-2</c:v>
                </c:pt>
                <c:pt idx="78">
                  <c:v>8.0516200000000007E-3</c:v>
                </c:pt>
                <c:pt idx="79">
                  <c:v>7.1944299999999999E-3</c:v>
                </c:pt>
                <c:pt idx="80">
                  <c:v>4.4845400000000004E-3</c:v>
                </c:pt>
                <c:pt idx="81">
                  <c:v>5.2732659999999995E-3</c:v>
                </c:pt>
                <c:pt idx="82">
                  <c:v>2.9366729999999999E-3</c:v>
                </c:pt>
                <c:pt idx="83">
                  <c:v>3.6418519999999997E-3</c:v>
                </c:pt>
                <c:pt idx="84">
                  <c:v>2.5378599999999999E-3</c:v>
                </c:pt>
                <c:pt idx="85">
                  <c:v>3.44758E-3</c:v>
                </c:pt>
                <c:pt idx="86">
                  <c:v>8.2936020000000006E-3</c:v>
                </c:pt>
                <c:pt idx="87">
                  <c:v>5.9702940000000001E-3</c:v>
                </c:pt>
                <c:pt idx="88">
                  <c:v>3.7876619999999998E-3</c:v>
                </c:pt>
                <c:pt idx="89">
                  <c:v>2.1986230000000002E-3</c:v>
                </c:pt>
                <c:pt idx="90">
                  <c:v>1.484356E-3</c:v>
                </c:pt>
                <c:pt idx="91">
                  <c:v>1.1720120000000001E-3</c:v>
                </c:pt>
                <c:pt idx="92">
                  <c:v>6.6249499999999992E-4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Thailand</c:v>
                </c:pt>
              </c:strCache>
            </c:strRef>
          </c:tx>
          <c:spPr>
            <a:pattFill prst="lgConfetti">
              <a:fgClr>
                <a:srgbClr val="00B0F0"/>
              </a:fgClr>
              <a:bgClr>
                <a:srgbClr val="FFC000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ChartData!$B$6:$DJ$6</c:f>
              <c:numCache>
                <c:formatCode>#,##0.0</c:formatCode>
                <c:ptCount val="93"/>
                <c:pt idx="0">
                  <c:v>0</c:v>
                </c:pt>
                <c:pt idx="1">
                  <c:v>0.53837330999999999</c:v>
                </c:pt>
                <c:pt idx="2">
                  <c:v>0.68409670799999989</c:v>
                </c:pt>
                <c:pt idx="3">
                  <c:v>0.73148217699999996</c:v>
                </c:pt>
                <c:pt idx="4">
                  <c:v>0.81987613599999998</c:v>
                </c:pt>
                <c:pt idx="5">
                  <c:v>0.85357583300000006</c:v>
                </c:pt>
                <c:pt idx="6">
                  <c:v>0.81461269699999994</c:v>
                </c:pt>
                <c:pt idx="7">
                  <c:v>0.94775505799999993</c:v>
                </c:pt>
                <c:pt idx="8">
                  <c:v>0.88754396000000002</c:v>
                </c:pt>
                <c:pt idx="9">
                  <c:v>0.836404386</c:v>
                </c:pt>
                <c:pt idx="10">
                  <c:v>1.0079572489999999</c:v>
                </c:pt>
                <c:pt idx="11">
                  <c:v>0.89845358499999994</c:v>
                </c:pt>
                <c:pt idx="12">
                  <c:v>0.87638149700000001</c:v>
                </c:pt>
                <c:pt idx="13">
                  <c:v>0.94910299099999995</c:v>
                </c:pt>
                <c:pt idx="14">
                  <c:v>1.0384277158563231</c:v>
                </c:pt>
                <c:pt idx="15">
                  <c:v>1.057520402</c:v>
                </c:pt>
                <c:pt idx="16">
                  <c:v>1.0727096790000001</c:v>
                </c:pt>
                <c:pt idx="17">
                  <c:v>1.240189422</c:v>
                </c:pt>
                <c:pt idx="18">
                  <c:v>1.186594763</c:v>
                </c:pt>
                <c:pt idx="19">
                  <c:v>1.2987997169999999</c:v>
                </c:pt>
                <c:pt idx="20">
                  <c:v>1.0765904369999999</c:v>
                </c:pt>
                <c:pt idx="25">
                  <c:v>1.1220730449999998</c:v>
                </c:pt>
                <c:pt idx="26">
                  <c:v>0.98122924300000003</c:v>
                </c:pt>
                <c:pt idx="27">
                  <c:v>1.1225209469999999</c:v>
                </c:pt>
                <c:pt idx="28">
                  <c:v>1.1895332029999999</c:v>
                </c:pt>
                <c:pt idx="29">
                  <c:v>1.0281146839999999</c:v>
                </c:pt>
                <c:pt idx="30">
                  <c:v>0.92366028599999994</c:v>
                </c:pt>
                <c:pt idx="31">
                  <c:v>0.93856537800000006</c:v>
                </c:pt>
                <c:pt idx="32">
                  <c:v>0.87679065774222253</c:v>
                </c:pt>
                <c:pt idx="33">
                  <c:v>0.76879687000000008</c:v>
                </c:pt>
                <c:pt idx="34">
                  <c:v>0.68810515900000002</c:v>
                </c:pt>
                <c:pt idx="35">
                  <c:v>0.69235566299999995</c:v>
                </c:pt>
                <c:pt idx="36">
                  <c:v>0.75386353931195715</c:v>
                </c:pt>
                <c:pt idx="37">
                  <c:v>0.66066166690084127</c:v>
                </c:pt>
                <c:pt idx="38">
                  <c:v>0.80905438573102506</c:v>
                </c:pt>
                <c:pt idx="39">
                  <c:v>0.71663135600000005</c:v>
                </c:pt>
                <c:pt idx="40">
                  <c:v>0.66013136699999997</c:v>
                </c:pt>
                <c:pt idx="41" formatCode="#,##0.000">
                  <c:v>0.5693648366520091</c:v>
                </c:pt>
                <c:pt idx="42" formatCode="#,##0.000">
                  <c:v>0.70946100899999998</c:v>
                </c:pt>
                <c:pt idx="43" formatCode="#,##0.000">
                  <c:v>0.558339896</c:v>
                </c:pt>
                <c:pt idx="44" formatCode="#,##0.000">
                  <c:v>0.49823128699999997</c:v>
                </c:pt>
                <c:pt idx="49">
                  <c:v>1.180253E-3</c:v>
                </c:pt>
                <c:pt idx="50">
                  <c:v>3.7629999999999998E-6</c:v>
                </c:pt>
                <c:pt idx="51">
                  <c:v>1.444792E-2</c:v>
                </c:pt>
                <c:pt idx="52">
                  <c:v>1.7997719999999998E-2</c:v>
                </c:pt>
                <c:pt idx="53">
                  <c:v>2.1836108E-2</c:v>
                </c:pt>
                <c:pt idx="54">
                  <c:v>2.9340481999999998E-2</c:v>
                </c:pt>
                <c:pt idx="55">
                  <c:v>2.6743043000000001E-2</c:v>
                </c:pt>
                <c:pt idx="56">
                  <c:v>0.87767972399999994</c:v>
                </c:pt>
                <c:pt idx="57">
                  <c:v>0.98661381799999992</c:v>
                </c:pt>
                <c:pt idx="58">
                  <c:v>0.82557651399999998</c:v>
                </c:pt>
                <c:pt idx="59">
                  <c:v>0.93049465200000003</c:v>
                </c:pt>
                <c:pt idx="60">
                  <c:v>1.2241253409999999</c:v>
                </c:pt>
                <c:pt idx="61">
                  <c:v>1.28691372</c:v>
                </c:pt>
                <c:pt idx="62">
                  <c:v>1.4707624719999999</c:v>
                </c:pt>
                <c:pt idx="63">
                  <c:v>1.5290089529999999</c:v>
                </c:pt>
                <c:pt idx="64">
                  <c:v>1.822219839</c:v>
                </c:pt>
                <c:pt idx="65">
                  <c:v>1.733713506</c:v>
                </c:pt>
                <c:pt idx="66">
                  <c:v>1.585213166</c:v>
                </c:pt>
                <c:pt idx="67">
                  <c:v>1.5291057309999998</c:v>
                </c:pt>
                <c:pt idx="68">
                  <c:v>1.4741892240000001</c:v>
                </c:pt>
                <c:pt idx="73">
                  <c:v>0.87839781299999997</c:v>
                </c:pt>
                <c:pt idx="74">
                  <c:v>0.88809530387626345</c:v>
                </c:pt>
                <c:pt idx="75">
                  <c:v>0.91663679200000003</c:v>
                </c:pt>
                <c:pt idx="76">
                  <c:v>1.0802246689999999</c:v>
                </c:pt>
                <c:pt idx="77">
                  <c:v>1.1181585649999999</c:v>
                </c:pt>
                <c:pt idx="78">
                  <c:v>1.184538001</c:v>
                </c:pt>
                <c:pt idx="79">
                  <c:v>1.1437864096838515</c:v>
                </c:pt>
                <c:pt idx="80">
                  <c:v>0.32330096899999999</c:v>
                </c:pt>
                <c:pt idx="81">
                  <c:v>0.24011310499999999</c:v>
                </c:pt>
                <c:pt idx="82">
                  <c:v>0.21810684028099833</c:v>
                </c:pt>
                <c:pt idx="83">
                  <c:v>0.211977534</c:v>
                </c:pt>
                <c:pt idx="84">
                  <c:v>0.14261134168804915</c:v>
                </c:pt>
                <c:pt idx="85">
                  <c:v>0.102107818</c:v>
                </c:pt>
                <c:pt idx="86">
                  <c:v>0.118739042</c:v>
                </c:pt>
                <c:pt idx="87">
                  <c:v>0.10615386344896685</c:v>
                </c:pt>
                <c:pt idx="88">
                  <c:v>9.6958261799999987E-2</c:v>
                </c:pt>
                <c:pt idx="89">
                  <c:v>5.3892539000000003E-2</c:v>
                </c:pt>
                <c:pt idx="90">
                  <c:v>0.182609984</c:v>
                </c:pt>
                <c:pt idx="91">
                  <c:v>0.138582968</c:v>
                </c:pt>
                <c:pt idx="92">
                  <c:v>7.5936217E-2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AB-4F51-A713-01274DF16FDB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Viet Nam</c:v>
                </c:pt>
              </c:strCache>
            </c:strRef>
          </c:tx>
          <c:spPr>
            <a:pattFill prst="wave">
              <a:fgClr>
                <a:srgbClr val="3333FF"/>
              </a:fgClr>
              <a:bgClr>
                <a:srgbClr val="66FFFF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ChartData!$B$7:$DJ$7</c:f>
              <c:numCache>
                <c:formatCode>#,##0.0</c:formatCode>
                <c:ptCount val="93"/>
                <c:pt idx="0">
                  <c:v>0</c:v>
                </c:pt>
                <c:pt idx="1">
                  <c:v>1.2120635964319495E-2</c:v>
                </c:pt>
                <c:pt idx="2">
                  <c:v>7.3329571223678764E-3</c:v>
                </c:pt>
                <c:pt idx="3">
                  <c:v>2.2035628571428576E-2</c:v>
                </c:pt>
                <c:pt idx="4">
                  <c:v>1.6331006993751243E-2</c:v>
                </c:pt>
                <c:pt idx="5">
                  <c:v>0.14026112191517806</c:v>
                </c:pt>
                <c:pt idx="6">
                  <c:v>5.3143919844265176E-2</c:v>
                </c:pt>
                <c:pt idx="7">
                  <c:v>7.5944339999999999E-2</c:v>
                </c:pt>
                <c:pt idx="8">
                  <c:v>0.112169186</c:v>
                </c:pt>
                <c:pt idx="9">
                  <c:v>9.0444090000000005E-2</c:v>
                </c:pt>
                <c:pt idx="10">
                  <c:v>9.0328682000000007E-2</c:v>
                </c:pt>
                <c:pt idx="11">
                  <c:v>0.10581</c:v>
                </c:pt>
                <c:pt idx="12">
                  <c:v>9.4979673999999986E-2</c:v>
                </c:pt>
                <c:pt idx="13">
                  <c:v>5.4126301999999994E-2</c:v>
                </c:pt>
                <c:pt idx="14">
                  <c:v>5.1257230000000001E-2</c:v>
                </c:pt>
                <c:pt idx="15">
                  <c:v>6.3619695000000004E-2</c:v>
                </c:pt>
                <c:pt idx="16">
                  <c:v>7.3546995039919405E-2</c:v>
                </c:pt>
                <c:pt idx="17">
                  <c:v>8.0288709999999999E-2</c:v>
                </c:pt>
                <c:pt idx="18">
                  <c:v>9.9171799999999991E-2</c:v>
                </c:pt>
                <c:pt idx="19">
                  <c:v>0.12319836842105265</c:v>
                </c:pt>
                <c:pt idx="20">
                  <c:v>0.15928873999999998</c:v>
                </c:pt>
                <c:pt idx="25">
                  <c:v>2.1461077481335017E-3</c:v>
                </c:pt>
                <c:pt idx="26">
                  <c:v>0</c:v>
                </c:pt>
                <c:pt idx="27">
                  <c:v>1.5500850580023344E-3</c:v>
                </c:pt>
                <c:pt idx="28">
                  <c:v>1.05908427119999E-3</c:v>
                </c:pt>
                <c:pt idx="29">
                  <c:v>4.5533053537364278E-3</c:v>
                </c:pt>
                <c:pt idx="30">
                  <c:v>1.031473377156039E-2</c:v>
                </c:pt>
                <c:pt idx="31">
                  <c:v>5.6402960000000002E-2</c:v>
                </c:pt>
                <c:pt idx="32">
                  <c:v>2.6161058000000001E-2</c:v>
                </c:pt>
                <c:pt idx="33">
                  <c:v>3.3648448000000004E-2</c:v>
                </c:pt>
                <c:pt idx="34">
                  <c:v>2.8309303999999997E-2</c:v>
                </c:pt>
                <c:pt idx="35">
                  <c:v>2.9337999999999999E-2</c:v>
                </c:pt>
                <c:pt idx="36">
                  <c:v>3.5751694000000001E-2</c:v>
                </c:pt>
                <c:pt idx="37">
                  <c:v>6.9129708999999998E-2</c:v>
                </c:pt>
                <c:pt idx="38">
                  <c:v>5.8151300000000003E-2</c:v>
                </c:pt>
                <c:pt idx="39">
                  <c:v>6.6570679999999993E-2</c:v>
                </c:pt>
                <c:pt idx="40">
                  <c:v>7.26242E-2</c:v>
                </c:pt>
                <c:pt idx="41" formatCode="#,##0.000">
                  <c:v>7.6587299999999997E-2</c:v>
                </c:pt>
                <c:pt idx="42" formatCode="#,##0.000">
                  <c:v>7.1841200000000008E-2</c:v>
                </c:pt>
                <c:pt idx="43" formatCode="#,##0.000">
                  <c:v>6.7825780000000002E-2</c:v>
                </c:pt>
                <c:pt idx="44" formatCode="#,##0.000">
                  <c:v>9.1852749000000011E-2</c:v>
                </c:pt>
                <c:pt idx="49">
                  <c:v>0.24104339019958343</c:v>
                </c:pt>
                <c:pt idx="50">
                  <c:v>0.28718445117346619</c:v>
                </c:pt>
                <c:pt idx="51">
                  <c:v>0.28147453842229209</c:v>
                </c:pt>
                <c:pt idx="52">
                  <c:v>0.31312318269206585</c:v>
                </c:pt>
                <c:pt idx="53">
                  <c:v>0.15177920474540452</c:v>
                </c:pt>
                <c:pt idx="54">
                  <c:v>0.16921873428426623</c:v>
                </c:pt>
                <c:pt idx="55">
                  <c:v>0.16652383599999998</c:v>
                </c:pt>
                <c:pt idx="56">
                  <c:v>0.196385001</c:v>
                </c:pt>
                <c:pt idx="57">
                  <c:v>0.14370551300000001</c:v>
                </c:pt>
                <c:pt idx="58">
                  <c:v>0.13098774499999999</c:v>
                </c:pt>
                <c:pt idx="59">
                  <c:v>0.20652499999999999</c:v>
                </c:pt>
                <c:pt idx="60">
                  <c:v>0.29597979699999999</c:v>
                </c:pt>
                <c:pt idx="61">
                  <c:v>0.71699309999999994</c:v>
                </c:pt>
                <c:pt idx="62">
                  <c:v>0.87412268299999996</c:v>
                </c:pt>
                <c:pt idx="63">
                  <c:v>0.84901567600000005</c:v>
                </c:pt>
                <c:pt idx="64">
                  <c:v>0.63422420018481651</c:v>
                </c:pt>
                <c:pt idx="65">
                  <c:v>0.50789538000000001</c:v>
                </c:pt>
                <c:pt idx="66">
                  <c:v>0.40086469999999996</c:v>
                </c:pt>
                <c:pt idx="67">
                  <c:v>0.39254563199999998</c:v>
                </c:pt>
                <c:pt idx="68">
                  <c:v>0.49852117200000001</c:v>
                </c:pt>
                <c:pt idx="73">
                  <c:v>1.4426881378632109E-4</c:v>
                </c:pt>
                <c:pt idx="74">
                  <c:v>2.7061925423144213E-3</c:v>
                </c:pt>
                <c:pt idx="75">
                  <c:v>8.2613516808988749E-2</c:v>
                </c:pt>
                <c:pt idx="76">
                  <c:v>7.6278915637800884E-2</c:v>
                </c:pt>
                <c:pt idx="77">
                  <c:v>0.13072649310091147</c:v>
                </c:pt>
                <c:pt idx="78">
                  <c:v>0.32495312169796065</c:v>
                </c:pt>
                <c:pt idx="79">
                  <c:v>0.32959238399999996</c:v>
                </c:pt>
                <c:pt idx="80">
                  <c:v>0.33847522199999996</c:v>
                </c:pt>
                <c:pt idx="81">
                  <c:v>0.37387444999999997</c:v>
                </c:pt>
                <c:pt idx="82">
                  <c:v>0.38063344799999999</c:v>
                </c:pt>
                <c:pt idx="83">
                  <c:v>0.32972499999999999</c:v>
                </c:pt>
                <c:pt idx="84">
                  <c:v>0.28547059600000002</c:v>
                </c:pt>
                <c:pt idx="85">
                  <c:v>1.3366500999999999E-2</c:v>
                </c:pt>
                <c:pt idx="86">
                  <c:v>6.1799239534883728E-3</c:v>
                </c:pt>
                <c:pt idx="87">
                  <c:v>2.4190541036324081E-3</c:v>
                </c:pt>
                <c:pt idx="88">
                  <c:v>1.6897055999999999E-3</c:v>
                </c:pt>
                <c:pt idx="89">
                  <c:v>7.6714999999999997E-4</c:v>
                </c:pt>
                <c:pt idx="90">
                  <c:v>9.2849399999999998E-4</c:v>
                </c:pt>
                <c:pt idx="91">
                  <c:v>2.9871300000000004E-4</c:v>
                </c:pt>
                <c:pt idx="92">
                  <c:v>3.77513E-4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A2-4270-95C0-896B0B90D42B}"/>
            </c:ext>
          </c:extLst>
        </c:ser>
        <c:ser>
          <c:idx val="3"/>
          <c:order val="5"/>
          <c:tx>
            <c:strRef>
              <c:f>ChartData!$A$8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val="993300"/>
              </a:fgClr>
              <a:bgClr>
                <a:schemeClr val="bg1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ChartData!$B$8:$DJ$8</c:f>
              <c:numCache>
                <c:formatCode>#,##0.0</c:formatCode>
                <c:ptCount val="93"/>
                <c:pt idx="0">
                  <c:v>0</c:v>
                </c:pt>
                <c:pt idx="1">
                  <c:v>0.1094291526764225</c:v>
                </c:pt>
                <c:pt idx="2">
                  <c:v>8.4425008260398338E-2</c:v>
                </c:pt>
                <c:pt idx="3">
                  <c:v>5.8906649571428438E-2</c:v>
                </c:pt>
                <c:pt idx="4">
                  <c:v>0.11169829144775978</c:v>
                </c:pt>
                <c:pt idx="5">
                  <c:v>9.4594423789834847E-2</c:v>
                </c:pt>
                <c:pt idx="6">
                  <c:v>0.10410782302795107</c:v>
                </c:pt>
                <c:pt idx="7">
                  <c:v>0.1010050474143811</c:v>
                </c:pt>
                <c:pt idx="8">
                  <c:v>0.12581425194017037</c:v>
                </c:pt>
                <c:pt idx="9">
                  <c:v>0.11669767118494578</c:v>
                </c:pt>
                <c:pt idx="10">
                  <c:v>8.5521532427136338E-2</c:v>
                </c:pt>
                <c:pt idx="11">
                  <c:v>9.906307399319636E-2</c:v>
                </c:pt>
                <c:pt idx="12">
                  <c:v>0.1299099008122595</c:v>
                </c:pt>
                <c:pt idx="13">
                  <c:v>8.9950439365723778E-2</c:v>
                </c:pt>
                <c:pt idx="14">
                  <c:v>9.5250740819869506E-2</c:v>
                </c:pt>
                <c:pt idx="15">
                  <c:v>7.9198900756260571E-2</c:v>
                </c:pt>
                <c:pt idx="16">
                  <c:v>7.4238609476674267E-2</c:v>
                </c:pt>
                <c:pt idx="17">
                  <c:v>8.3864966679856989E-2</c:v>
                </c:pt>
                <c:pt idx="18">
                  <c:v>0.12656539851851889</c:v>
                </c:pt>
                <c:pt idx="19">
                  <c:v>6.9886909684210741E-2</c:v>
                </c:pt>
                <c:pt idx="20">
                  <c:v>0.16314070115566692</c:v>
                </c:pt>
                <c:pt idx="25">
                  <c:v>0.126488439917815</c:v>
                </c:pt>
                <c:pt idx="26">
                  <c:v>0.12088759191731291</c:v>
                </c:pt>
                <c:pt idx="27">
                  <c:v>0.16428508322567836</c:v>
                </c:pt>
                <c:pt idx="28">
                  <c:v>0.15041210630975299</c:v>
                </c:pt>
                <c:pt idx="29">
                  <c:v>0.13473694413080306</c:v>
                </c:pt>
                <c:pt idx="30">
                  <c:v>0.12953342273244317</c:v>
                </c:pt>
                <c:pt idx="31">
                  <c:v>0.13773716371332734</c:v>
                </c:pt>
                <c:pt idx="32">
                  <c:v>8.8993005104093026E-2</c:v>
                </c:pt>
                <c:pt idx="33">
                  <c:v>0.10875926885047327</c:v>
                </c:pt>
                <c:pt idx="34">
                  <c:v>6.665151761209076E-2</c:v>
                </c:pt>
                <c:pt idx="35">
                  <c:v>0.16327837804481848</c:v>
                </c:pt>
                <c:pt idx="36">
                  <c:v>8.5122102092993424E-2</c:v>
                </c:pt>
                <c:pt idx="37">
                  <c:v>0.13501416031888069</c:v>
                </c:pt>
                <c:pt idx="38">
                  <c:v>7.1244721267859967E-2</c:v>
                </c:pt>
                <c:pt idx="39">
                  <c:v>0.11789617615606263</c:v>
                </c:pt>
                <c:pt idx="40">
                  <c:v>0.12319060481764388</c:v>
                </c:pt>
                <c:pt idx="41" formatCode="#,##0.000">
                  <c:v>0.14606208459048464</c:v>
                </c:pt>
                <c:pt idx="42" formatCode="#,##0.000">
                  <c:v>0.1889718164809806</c:v>
                </c:pt>
                <c:pt idx="43" formatCode="#,##0.000">
                  <c:v>0.14765799116546874</c:v>
                </c:pt>
                <c:pt idx="44" formatCode="#,##0.000">
                  <c:v>0.13539960194357048</c:v>
                </c:pt>
                <c:pt idx="49">
                  <c:v>0.2759797834412212</c:v>
                </c:pt>
                <c:pt idx="50">
                  <c:v>0.23636076156927288</c:v>
                </c:pt>
                <c:pt idx="51">
                  <c:v>0.20271303203216062</c:v>
                </c:pt>
                <c:pt idx="52">
                  <c:v>0.20256043930676348</c:v>
                </c:pt>
                <c:pt idx="53">
                  <c:v>0.20272768154623</c:v>
                </c:pt>
                <c:pt idx="54">
                  <c:v>0.22735116306627301</c:v>
                </c:pt>
                <c:pt idx="55">
                  <c:v>0.23903074763907695</c:v>
                </c:pt>
                <c:pt idx="56">
                  <c:v>0.31964800083042721</c:v>
                </c:pt>
                <c:pt idx="57">
                  <c:v>0.43213764834570068</c:v>
                </c:pt>
                <c:pt idx="58">
                  <c:v>0.30180017087792965</c:v>
                </c:pt>
                <c:pt idx="59">
                  <c:v>0.35513807728679403</c:v>
                </c:pt>
                <c:pt idx="60">
                  <c:v>0.28567755111292392</c:v>
                </c:pt>
                <c:pt idx="61">
                  <c:v>0.27458632398129978</c:v>
                </c:pt>
                <c:pt idx="62">
                  <c:v>0.31282331624358051</c:v>
                </c:pt>
                <c:pt idx="63">
                  <c:v>0.26792910399241254</c:v>
                </c:pt>
                <c:pt idx="64">
                  <c:v>0.22101004461783003</c:v>
                </c:pt>
                <c:pt idx="65">
                  <c:v>0.30379967962146548</c:v>
                </c:pt>
                <c:pt idx="66">
                  <c:v>0.38046708080863567</c:v>
                </c:pt>
                <c:pt idx="67">
                  <c:v>0.35149755993491461</c:v>
                </c:pt>
                <c:pt idx="68">
                  <c:v>0.45375947572018571</c:v>
                </c:pt>
                <c:pt idx="73">
                  <c:v>0.10296539440020702</c:v>
                </c:pt>
                <c:pt idx="74">
                  <c:v>0.12285897853622108</c:v>
                </c:pt>
                <c:pt idx="75">
                  <c:v>0.14661813221401365</c:v>
                </c:pt>
                <c:pt idx="76">
                  <c:v>0.17656767916456628</c:v>
                </c:pt>
                <c:pt idx="77">
                  <c:v>0.20249212057723875</c:v>
                </c:pt>
                <c:pt idx="78">
                  <c:v>0.17282272073839189</c:v>
                </c:pt>
                <c:pt idx="79">
                  <c:v>0.13263835287814518</c:v>
                </c:pt>
                <c:pt idx="80">
                  <c:v>0.12828795335779841</c:v>
                </c:pt>
                <c:pt idx="81">
                  <c:v>0.13592218922787069</c:v>
                </c:pt>
                <c:pt idx="82">
                  <c:v>0.12310789610116479</c:v>
                </c:pt>
                <c:pt idx="83">
                  <c:v>0.13175350509368078</c:v>
                </c:pt>
                <c:pt idx="84">
                  <c:v>0.15543443361272818</c:v>
                </c:pt>
                <c:pt idx="85">
                  <c:v>0.1680914728088149</c:v>
                </c:pt>
                <c:pt idx="86">
                  <c:v>0.19489641606976743</c:v>
                </c:pt>
                <c:pt idx="87">
                  <c:v>0.20990384292035447</c:v>
                </c:pt>
                <c:pt idx="88">
                  <c:v>0.26421016040000017</c:v>
                </c:pt>
                <c:pt idx="89">
                  <c:v>0.24417667636363632</c:v>
                </c:pt>
                <c:pt idx="90">
                  <c:v>0.21759300742543219</c:v>
                </c:pt>
                <c:pt idx="91">
                  <c:v>0.18865573786763867</c:v>
                </c:pt>
                <c:pt idx="92">
                  <c:v>0.28769323676014341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A2-4270-95C0-896B0B90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0884836329421088E-2"/>
          <c:y val="0.90398460785622126"/>
          <c:w val="0.9182675927301539"/>
          <c:h val="7.4057564838293524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0.55975</cdr:x>
      <cdr:y>0.03437</cdr:y>
    </cdr:from>
    <cdr:to>
      <cdr:x>0.7673</cdr:x>
      <cdr:y>0.14831</cdr:y>
    </cdr:to>
    <cdr:sp macro="" textlink="">
      <cdr:nvSpPr>
        <cdr:cNvPr id="8193" name="Text Box 1025">
          <a:extLst xmlns:a="http://schemas.openxmlformats.org/drawingml/2006/main">
            <a:ext uri="{FF2B5EF4-FFF2-40B4-BE49-F238E27FC236}">
              <a16:creationId xmlns:a16="http://schemas.microsoft.com/office/drawing/2014/main" id="{7DD54036-D841-4FF2-8915-4E6E5BF5E1C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1201" y="154521"/>
          <a:ext cx="1676400" cy="512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anchorCtr="1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400122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Technically specified</a:t>
          </a:r>
        </a:p>
      </cdr:txBody>
    </cdr:sp>
  </cdr:relSizeAnchor>
  <cdr:relSizeAnchor xmlns:cdr="http://schemas.openxmlformats.org/drawingml/2006/chartDrawing">
    <cdr:from>
      <cdr:x>0.79324</cdr:x>
      <cdr:y>0.0339</cdr:y>
    </cdr:from>
    <cdr:to>
      <cdr:x>0.97484</cdr:x>
      <cdr:y>0.14972</cdr:y>
    </cdr:to>
    <cdr:sp macro="" textlink="">
      <cdr:nvSpPr>
        <cdr:cNvPr id="8194" name="Text Box 1026">
          <a:extLst xmlns:a="http://schemas.openxmlformats.org/drawingml/2006/main">
            <a:ext uri="{FF2B5EF4-FFF2-40B4-BE49-F238E27FC236}">
              <a16:creationId xmlns:a16="http://schemas.microsoft.com/office/drawing/2014/main" id="{251B9E97-9E94-4F09-B480-17EF04DFC0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07158" y="152408"/>
          <a:ext cx="1466820" cy="5206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anchorCtr="1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400129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Other</a:t>
          </a:r>
        </a:p>
      </cdr:txBody>
    </cdr:sp>
  </cdr:relSizeAnchor>
  <cdr:relSizeAnchor xmlns:cdr="http://schemas.openxmlformats.org/drawingml/2006/chartDrawing">
    <cdr:from>
      <cdr:x>0.34984</cdr:x>
      <cdr:y>0.03531</cdr:y>
    </cdr:from>
    <cdr:to>
      <cdr:x>0.53302</cdr:x>
      <cdr:y>0.14972</cdr:y>
    </cdr:to>
    <cdr:sp macro="" textlink="">
      <cdr:nvSpPr>
        <cdr:cNvPr id="4" name="Text Box 1026">
          <a:extLst xmlns:a="http://schemas.openxmlformats.org/drawingml/2006/main">
            <a:ext uri="{FF2B5EF4-FFF2-40B4-BE49-F238E27FC236}">
              <a16:creationId xmlns:a16="http://schemas.microsoft.com/office/drawing/2014/main" id="{446CE0AB-786F-4EAC-8858-17F2E34A01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5728" y="158747"/>
          <a:ext cx="1479581" cy="514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45720" tIns="41148" rIns="45720" bIns="41148" anchor="t" anchorCtr="1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400121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Smoked sheets</a:t>
          </a:r>
        </a:p>
      </cdr:txBody>
    </cdr:sp>
  </cdr:relSizeAnchor>
  <cdr:relSizeAnchor xmlns:cdr="http://schemas.openxmlformats.org/drawingml/2006/chartDrawing">
    <cdr:from>
      <cdr:x>0.12814</cdr:x>
      <cdr:y>0.03531</cdr:y>
    </cdr:from>
    <cdr:to>
      <cdr:x>0.31211</cdr:x>
      <cdr:y>0.15395</cdr:y>
    </cdr:to>
    <cdr:sp macro="" textlink="">
      <cdr:nvSpPr>
        <cdr:cNvPr id="5" name="Text Box 1026">
          <a:extLst xmlns:a="http://schemas.openxmlformats.org/drawingml/2006/main">
            <a:ext uri="{FF2B5EF4-FFF2-40B4-BE49-F238E27FC236}">
              <a16:creationId xmlns:a16="http://schemas.microsoft.com/office/drawing/2014/main" id="{446CE0AB-786F-4EAC-8858-17F2E34A01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5012" y="158747"/>
          <a:ext cx="1485963" cy="5334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45720" tIns="41148" rIns="45720" bIns="41148" anchor="t" anchorCtr="1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400110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Latex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WorldExportsDecade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WorldExportsDecade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World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World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1">
          <cell r="BQ1">
            <v>400110</v>
          </cell>
          <cell r="CY1">
            <v>400121</v>
          </cell>
          <cell r="EG1">
            <v>400122</v>
          </cell>
          <cell r="FO1">
            <v>400129</v>
          </cell>
        </row>
        <row r="3">
          <cell r="AF3">
            <v>96.379824978440894</v>
          </cell>
          <cell r="AG3">
            <v>0.33682699999999999</v>
          </cell>
          <cell r="AH3">
            <v>48.488350999999994</v>
          </cell>
          <cell r="AI3">
            <v>1.1709695818950017</v>
          </cell>
          <cell r="AJ3">
            <v>0.18792199999999998</v>
          </cell>
          <cell r="AK3">
            <v>13.738963999999999</v>
          </cell>
          <cell r="AL3">
            <v>30.885562999999998</v>
          </cell>
          <cell r="AM3">
            <v>1.5379099999999999</v>
          </cell>
          <cell r="AN3">
            <v>123.662471</v>
          </cell>
          <cell r="AO3">
            <v>2.0975479999999997</v>
          </cell>
          <cell r="AP3">
            <v>8.2561850000000003</v>
          </cell>
          <cell r="AQ3">
            <v>41.563330999999998</v>
          </cell>
          <cell r="AR3">
            <v>1.8851E-2</v>
          </cell>
          <cell r="AS3">
            <v>2.5235620000000001</v>
          </cell>
          <cell r="AT3">
            <v>1385.6661396035699</v>
          </cell>
          <cell r="AU3">
            <v>2.4962399999999998</v>
          </cell>
          <cell r="AV3">
            <v>1.091602</v>
          </cell>
          <cell r="AW3">
            <v>0</v>
          </cell>
          <cell r="AX3">
            <v>2.3853800000000001</v>
          </cell>
          <cell r="AY3">
            <v>977.97519599999998</v>
          </cell>
          <cell r="AZ3">
            <v>1.4154019999999998</v>
          </cell>
          <cell r="BA3">
            <v>0</v>
          </cell>
          <cell r="BB3">
            <v>0.27732362674337835</v>
          </cell>
          <cell r="BC3">
            <v>30.685333999999997</v>
          </cell>
          <cell r="BD3">
            <v>313.53639099999998</v>
          </cell>
          <cell r="BE3">
            <v>32.631720999999999</v>
          </cell>
          <cell r="BF3">
            <v>0</v>
          </cell>
          <cell r="BG3">
            <v>2540.0251509999998</v>
          </cell>
          <cell r="BH3">
            <v>0.19358300000000001</v>
          </cell>
          <cell r="BI3">
            <v>51.185231314506595</v>
          </cell>
          <cell r="BJ3">
            <v>255.45440272582272</v>
          </cell>
          <cell r="BK3">
            <v>5.8631501083995712</v>
          </cell>
          <cell r="BL3">
            <v>5971.7305269393746</v>
          </cell>
          <cell r="BN3">
            <v>82.163796817029677</v>
          </cell>
          <cell r="BQ3">
            <v>23.643466608705289</v>
          </cell>
          <cell r="BR3">
            <v>4.712E-3</v>
          </cell>
          <cell r="BS3">
            <v>28.706727999999998</v>
          </cell>
          <cell r="BT3">
            <v>1.0585769999999999</v>
          </cell>
          <cell r="BU3">
            <v>2.0094999999999998E-2</v>
          </cell>
          <cell r="BV3">
            <v>2.8079999999999998</v>
          </cell>
          <cell r="BW3">
            <v>10.752004999999999</v>
          </cell>
          <cell r="BX3">
            <v>0.111702</v>
          </cell>
          <cell r="BY3">
            <v>4.1316079999999999</v>
          </cell>
          <cell r="BZ3">
            <v>0</v>
          </cell>
          <cell r="CA3">
            <v>8.199999999999999E-2</v>
          </cell>
          <cell r="CB3">
            <v>23.765957999999998</v>
          </cell>
          <cell r="CC3">
            <v>0</v>
          </cell>
          <cell r="CD3">
            <v>1.119672</v>
          </cell>
          <cell r="CE3">
            <v>9.458390888210932</v>
          </cell>
          <cell r="CF3">
            <v>5.6424999999999996E-2</v>
          </cell>
          <cell r="CG3">
            <v>0.34179199999999998</v>
          </cell>
          <cell r="CH3">
            <v>0</v>
          </cell>
          <cell r="CI3">
            <v>0</v>
          </cell>
          <cell r="CJ3">
            <v>91.792735999999991</v>
          </cell>
          <cell r="CK3">
            <v>8.2187999999999997E-2</v>
          </cell>
          <cell r="CL3">
            <v>0</v>
          </cell>
          <cell r="CM3">
            <v>0.26726162674337833</v>
          </cell>
          <cell r="CN3">
            <v>1.5E-3</v>
          </cell>
          <cell r="CO3">
            <v>10.410219999999999</v>
          </cell>
          <cell r="CP3">
            <v>0.32646999999999998</v>
          </cell>
          <cell r="CQ3">
            <v>0</v>
          </cell>
          <cell r="CR3">
            <v>538.37330999999995</v>
          </cell>
          <cell r="CS3">
            <v>1.5890999999999999E-2</v>
          </cell>
          <cell r="CT3">
            <v>24.593644804856829</v>
          </cell>
          <cell r="CU3">
            <v>12.120635964319495</v>
          </cell>
          <cell r="CV3">
            <v>0.49265671570587788</v>
          </cell>
          <cell r="CW3">
            <v>784.53764560854165</v>
          </cell>
          <cell r="CX3">
            <v>19.231812079588842</v>
          </cell>
          <cell r="CY3">
            <v>12.104206917814821</v>
          </cell>
          <cell r="CZ3">
            <v>0.13746700000000001</v>
          </cell>
          <cell r="DA3">
            <v>7.5581909999999999</v>
          </cell>
          <cell r="DB3">
            <v>0</v>
          </cell>
          <cell r="DC3">
            <v>0</v>
          </cell>
          <cell r="DD3">
            <v>8.0557639999999999</v>
          </cell>
          <cell r="DE3">
            <v>0</v>
          </cell>
          <cell r="DF3">
            <v>0.21246399999999999</v>
          </cell>
          <cell r="DG3">
            <v>0</v>
          </cell>
          <cell r="DH3">
            <v>0</v>
          </cell>
          <cell r="DI3">
            <v>0</v>
          </cell>
          <cell r="DJ3">
            <v>0.29042000000000001</v>
          </cell>
          <cell r="DK3">
            <v>0</v>
          </cell>
          <cell r="DL3">
            <v>1.216987</v>
          </cell>
          <cell r="DM3">
            <v>43.656371832971061</v>
          </cell>
          <cell r="DN3">
            <v>2.1269990000000001</v>
          </cell>
          <cell r="DO3">
            <v>1.4487999999999999E-2</v>
          </cell>
          <cell r="DP3">
            <v>0</v>
          </cell>
          <cell r="DQ3">
            <v>0</v>
          </cell>
          <cell r="DR3">
            <v>9.6139449999999993</v>
          </cell>
          <cell r="DS3">
            <v>5.4319999999999993E-3</v>
          </cell>
          <cell r="DT3">
            <v>0</v>
          </cell>
          <cell r="DU3">
            <v>0</v>
          </cell>
          <cell r="DV3">
            <v>0</v>
          </cell>
          <cell r="DW3">
            <v>83.494299999999996</v>
          </cell>
          <cell r="DX3">
            <v>10.566179999999999</v>
          </cell>
          <cell r="DY3">
            <v>0</v>
          </cell>
          <cell r="DZ3">
            <v>1122.0730449999999</v>
          </cell>
          <cell r="EA3">
            <v>9.5409999999999991E-3</v>
          </cell>
          <cell r="EB3">
            <v>0.546763</v>
          </cell>
          <cell r="EC3">
            <v>2.1461077481335016</v>
          </cell>
          <cell r="ED3">
            <v>0.14923699999999998</v>
          </cell>
          <cell r="EG3">
            <v>27.001107999999999</v>
          </cell>
          <cell r="EH3">
            <v>5.8649999999999996E-3</v>
          </cell>
          <cell r="EI3">
            <v>2.1760769999999998</v>
          </cell>
          <cell r="EJ3">
            <v>1.635E-3</v>
          </cell>
          <cell r="EK3">
            <v>1.7E-5</v>
          </cell>
          <cell r="EL3">
            <v>0</v>
          </cell>
          <cell r="EM3">
            <v>20.133544999999998</v>
          </cell>
          <cell r="EN3">
            <v>0.11012</v>
          </cell>
          <cell r="EO3">
            <v>87.881667999999991</v>
          </cell>
          <cell r="EP3">
            <v>2.0975479999999997</v>
          </cell>
          <cell r="EQ3">
            <v>8.1741849999999996</v>
          </cell>
          <cell r="ER3">
            <v>16.581809</v>
          </cell>
          <cell r="ES3">
            <v>0</v>
          </cell>
          <cell r="ET3">
            <v>0.10675899999999999</v>
          </cell>
          <cell r="EU3">
            <v>1326.8697198823879</v>
          </cell>
          <cell r="EV3">
            <v>0.10882399999999999</v>
          </cell>
          <cell r="EW3">
            <v>0.61894399999999994</v>
          </cell>
          <cell r="EX3">
            <v>0</v>
          </cell>
          <cell r="EY3">
            <v>0</v>
          </cell>
          <cell r="EZ3">
            <v>854.13267999999994</v>
          </cell>
          <cell r="FA3">
            <v>0.83916899999999994</v>
          </cell>
          <cell r="FB3">
            <v>0</v>
          </cell>
          <cell r="FC3">
            <v>0</v>
          </cell>
          <cell r="FD3">
            <v>0</v>
          </cell>
          <cell r="FE3">
            <v>200.70426</v>
          </cell>
          <cell r="FF3">
            <v>5.7599999999999998E-2</v>
          </cell>
          <cell r="FG3">
            <v>0</v>
          </cell>
          <cell r="FH3">
            <v>1.180253</v>
          </cell>
          <cell r="FI3">
            <v>0</v>
          </cell>
          <cell r="FJ3">
            <v>15.70375427540592</v>
          </cell>
          <cell r="FK3">
            <v>241.04339019958343</v>
          </cell>
          <cell r="FL3">
            <v>3.9556901658153634</v>
          </cell>
          <cell r="FN3">
            <v>22.397126</v>
          </cell>
          <cell r="FO3">
            <v>32.22039730475214</v>
          </cell>
          <cell r="FP3">
            <v>0.17219799999999999</v>
          </cell>
          <cell r="FQ3">
            <v>10.047328</v>
          </cell>
          <cell r="FR3">
            <v>0.11075758189500171</v>
          </cell>
          <cell r="FS3">
            <v>0.16741</v>
          </cell>
          <cell r="FT3">
            <v>2.6448</v>
          </cell>
          <cell r="FU3">
            <v>0</v>
          </cell>
          <cell r="FV3">
            <v>1.097499</v>
          </cell>
          <cell r="FW3">
            <v>31.649194999999999</v>
          </cell>
          <cell r="FX3">
            <v>0</v>
          </cell>
          <cell r="FY3">
            <v>0</v>
          </cell>
          <cell r="FZ3">
            <v>0.92214399999999996</v>
          </cell>
          <cell r="GA3">
            <v>1.8851E-2</v>
          </cell>
          <cell r="GB3">
            <v>8.0143999999999993E-2</v>
          </cell>
          <cell r="GC3">
            <v>5.3072089999999994</v>
          </cell>
          <cell r="GD3">
            <v>0.19193299999999999</v>
          </cell>
          <cell r="GE3">
            <v>0.113387</v>
          </cell>
          <cell r="GF3">
            <v>0</v>
          </cell>
          <cell r="GG3">
            <v>2.3853800000000001</v>
          </cell>
          <cell r="GH3">
            <v>22.435834999999997</v>
          </cell>
          <cell r="GI3">
            <v>0.34537499999999999</v>
          </cell>
          <cell r="GJ3">
            <v>0</v>
          </cell>
          <cell r="GK3">
            <v>1.0062E-2</v>
          </cell>
          <cell r="GL3">
            <v>30.683833999999997</v>
          </cell>
          <cell r="GM3">
            <v>18.529519999999998</v>
          </cell>
          <cell r="GN3">
            <v>21.681470999999998</v>
          </cell>
          <cell r="GO3">
            <v>0</v>
          </cell>
          <cell r="GP3">
            <v>878.39781299999993</v>
          </cell>
          <cell r="GQ3">
            <v>0.138462</v>
          </cell>
          <cell r="GR3">
            <v>10.310299234243844</v>
          </cell>
          <cell r="GS3">
            <v>0.14426881378632109</v>
          </cell>
          <cell r="GT3">
            <v>1.1475852268783293</v>
          </cell>
          <cell r="GV3">
            <v>30.053442947562097</v>
          </cell>
        </row>
        <row r="4">
          <cell r="BQ4" t="str">
            <v>EU-28</v>
          </cell>
          <cell r="BR4" t="str">
            <v>China</v>
          </cell>
          <cell r="BS4" t="str">
            <v>Hong Kong</v>
          </cell>
          <cell r="BT4" t="str">
            <v>Australia</v>
          </cell>
          <cell r="BU4" t="str">
            <v>Brazil</v>
          </cell>
          <cell r="BV4" t="str">
            <v>Cambodia</v>
          </cell>
          <cell r="BW4" t="str">
            <v>Cameroon</v>
          </cell>
          <cell r="BX4" t="str">
            <v>Canada</v>
          </cell>
          <cell r="BY4" t="str">
            <v>Côte d'Ivoire</v>
          </cell>
          <cell r="BZ4" t="str">
            <v>Gabon</v>
          </cell>
          <cell r="CA4" t="str">
            <v>Ghana</v>
          </cell>
          <cell r="CB4" t="str">
            <v>Guatemala</v>
          </cell>
          <cell r="CC4" t="str">
            <v>Guinea</v>
          </cell>
          <cell r="CD4" t="str">
            <v>India</v>
          </cell>
          <cell r="CE4" t="str">
            <v>Indonesia</v>
          </cell>
          <cell r="CF4" t="str">
            <v>Japan</v>
          </cell>
          <cell r="CG4" t="str">
            <v>Korea, South</v>
          </cell>
          <cell r="CH4" t="str">
            <v>Laos</v>
          </cell>
          <cell r="CI4" t="str">
            <v>Malawi</v>
          </cell>
          <cell r="CJ4" t="str">
            <v>Malaysia</v>
          </cell>
          <cell r="CK4" t="str">
            <v>Mexico</v>
          </cell>
          <cell r="CL4" t="str">
            <v>Myanmar</v>
          </cell>
          <cell r="CM4" t="str">
            <v>Nigeria</v>
          </cell>
          <cell r="CN4" t="str">
            <v>Philippines</v>
          </cell>
          <cell r="CO4" t="str">
            <v>Singapore</v>
          </cell>
          <cell r="CP4" t="str">
            <v>Sri Lanka</v>
          </cell>
          <cell r="CQ4" t="str">
            <v>Taiwan</v>
          </cell>
          <cell r="CR4" t="str">
            <v>Thailand</v>
          </cell>
          <cell r="CS4" t="str">
            <v>Turkey</v>
          </cell>
          <cell r="CT4" t="str">
            <v>USA</v>
          </cell>
          <cell r="CU4" t="str">
            <v>Viet Nam</v>
          </cell>
          <cell r="CV4" t="str">
            <v>Rest of World</v>
          </cell>
          <cell r="CX4" t="str">
            <v>Intra-EU</v>
          </cell>
          <cell r="CY4" t="str">
            <v>EU-28</v>
          </cell>
          <cell r="CZ4" t="str">
            <v>China</v>
          </cell>
          <cell r="DA4" t="str">
            <v>Hong Kong</v>
          </cell>
          <cell r="DB4" t="str">
            <v>Australia</v>
          </cell>
          <cell r="DC4" t="str">
            <v>Brazil</v>
          </cell>
          <cell r="DD4" t="str">
            <v>Cambodia</v>
          </cell>
          <cell r="DE4" t="str">
            <v>Cameroon</v>
          </cell>
          <cell r="DF4" t="str">
            <v>Canada</v>
          </cell>
          <cell r="DG4" t="str">
            <v>Côte d'Ivoire</v>
          </cell>
          <cell r="DH4" t="str">
            <v>Gabon</v>
          </cell>
          <cell r="DI4" t="str">
            <v>Ghana</v>
          </cell>
          <cell r="DJ4" t="str">
            <v>Guatemala</v>
          </cell>
          <cell r="DK4" t="str">
            <v>Guinea</v>
          </cell>
          <cell r="DL4" t="str">
            <v>India</v>
          </cell>
          <cell r="DM4" t="str">
            <v>Indonesia</v>
          </cell>
          <cell r="DN4" t="str">
            <v>Japan</v>
          </cell>
          <cell r="DO4" t="str">
            <v>Korea, South</v>
          </cell>
          <cell r="DP4" t="str">
            <v>Laos</v>
          </cell>
          <cell r="DQ4" t="str">
            <v>Malawi</v>
          </cell>
          <cell r="DR4" t="str">
            <v>Malaysia</v>
          </cell>
          <cell r="DS4" t="str">
            <v>Mexico</v>
          </cell>
          <cell r="DT4" t="str">
            <v>Myanmar</v>
          </cell>
          <cell r="DU4" t="str">
            <v>Nigeria</v>
          </cell>
          <cell r="DV4" t="str">
            <v>Philippines</v>
          </cell>
          <cell r="DW4" t="str">
            <v>Singapore</v>
          </cell>
          <cell r="DX4" t="str">
            <v>Sri Lanka</v>
          </cell>
          <cell r="DY4" t="str">
            <v>Taiwan</v>
          </cell>
          <cell r="DZ4" t="str">
            <v>Thailand</v>
          </cell>
          <cell r="EA4" t="str">
            <v>Turkey</v>
          </cell>
          <cell r="EB4" t="str">
            <v>USA</v>
          </cell>
          <cell r="EC4" t="str">
            <v>Viet Nam</v>
          </cell>
          <cell r="ED4" t="str">
            <v>Rest of World</v>
          </cell>
          <cell r="EG4" t="str">
            <v>EU-28</v>
          </cell>
          <cell r="EH4" t="str">
            <v>China</v>
          </cell>
          <cell r="EI4" t="str">
            <v>Hong Kong</v>
          </cell>
          <cell r="EJ4" t="str">
            <v>Australia</v>
          </cell>
          <cell r="EK4" t="str">
            <v>Brazil</v>
          </cell>
          <cell r="EL4" t="str">
            <v>Cambodia</v>
          </cell>
          <cell r="EM4" t="str">
            <v>Cameroon</v>
          </cell>
          <cell r="EN4" t="str">
            <v>Canada</v>
          </cell>
          <cell r="EO4" t="str">
            <v>Côte d'Ivoire</v>
          </cell>
          <cell r="EP4" t="str">
            <v>Gabon</v>
          </cell>
          <cell r="EQ4" t="str">
            <v>Ghana</v>
          </cell>
          <cell r="ER4" t="str">
            <v>Guatemala</v>
          </cell>
          <cell r="ES4" t="str">
            <v>Guinea</v>
          </cell>
          <cell r="ET4" t="str">
            <v>India</v>
          </cell>
          <cell r="EU4" t="str">
            <v>Indonesia</v>
          </cell>
          <cell r="EV4" t="str">
            <v>Japan</v>
          </cell>
          <cell r="EW4" t="str">
            <v>Korea, South</v>
          </cell>
          <cell r="EX4" t="str">
            <v>Laos</v>
          </cell>
          <cell r="EY4" t="str">
            <v>Malawi</v>
          </cell>
          <cell r="EZ4" t="str">
            <v>Malaysia</v>
          </cell>
          <cell r="FA4" t="str">
            <v>Mexico</v>
          </cell>
          <cell r="FB4" t="str">
            <v>Myanmar</v>
          </cell>
          <cell r="FC4" t="str">
            <v>Nigeria</v>
          </cell>
          <cell r="FD4" t="str">
            <v>Philippines</v>
          </cell>
          <cell r="FE4" t="str">
            <v>Singapore</v>
          </cell>
          <cell r="FF4" t="str">
            <v>Sri Lanka</v>
          </cell>
          <cell r="FG4" t="str">
            <v>Taiwan</v>
          </cell>
          <cell r="FH4" t="str">
            <v>Thailand</v>
          </cell>
          <cell r="FI4" t="str">
            <v>Turkey</v>
          </cell>
          <cell r="FJ4" t="str">
            <v>USA</v>
          </cell>
          <cell r="FK4" t="str">
            <v>Viet Nam</v>
          </cell>
          <cell r="FL4" t="str">
            <v>Rest of World</v>
          </cell>
          <cell r="FN4" t="str">
            <v>Intra-EU</v>
          </cell>
          <cell r="FO4" t="str">
            <v>EU-28</v>
          </cell>
          <cell r="FP4" t="str">
            <v>China</v>
          </cell>
          <cell r="FQ4" t="str">
            <v>Hong Kong</v>
          </cell>
          <cell r="FR4" t="str">
            <v>Australia</v>
          </cell>
          <cell r="FS4" t="str">
            <v>Brazil</v>
          </cell>
          <cell r="FT4" t="str">
            <v>Cambodia</v>
          </cell>
          <cell r="FU4" t="str">
            <v>Cameroon</v>
          </cell>
          <cell r="FV4" t="str">
            <v>Canada</v>
          </cell>
          <cell r="FW4" t="str">
            <v>Côte d'Ivoire</v>
          </cell>
          <cell r="FX4" t="str">
            <v>Gabon</v>
          </cell>
          <cell r="FY4" t="str">
            <v>Ghana</v>
          </cell>
          <cell r="FZ4" t="str">
            <v>Guatemala</v>
          </cell>
          <cell r="GA4" t="str">
            <v>Guinea</v>
          </cell>
          <cell r="GB4" t="str">
            <v>India</v>
          </cell>
          <cell r="GC4" t="str">
            <v>Indonesia</v>
          </cell>
          <cell r="GD4" t="str">
            <v>Japan</v>
          </cell>
          <cell r="GE4" t="str">
            <v>Korea, South</v>
          </cell>
          <cell r="GF4" t="str">
            <v>Laos</v>
          </cell>
          <cell r="GG4" t="str">
            <v>Malawi</v>
          </cell>
          <cell r="GH4" t="str">
            <v>Malaysia</v>
          </cell>
          <cell r="GI4" t="str">
            <v>Mexico</v>
          </cell>
          <cell r="GJ4" t="str">
            <v>Myanmar</v>
          </cell>
          <cell r="GK4" t="str">
            <v>Nigeria</v>
          </cell>
          <cell r="GL4" t="str">
            <v>Philippines</v>
          </cell>
          <cell r="GM4" t="str">
            <v>Singapore</v>
          </cell>
          <cell r="GN4" t="str">
            <v>Sri Lanka</v>
          </cell>
          <cell r="GO4" t="str">
            <v>Taiwan</v>
          </cell>
          <cell r="GP4" t="str">
            <v>Thailand</v>
          </cell>
          <cell r="GQ4" t="str">
            <v>Turkey</v>
          </cell>
          <cell r="GR4" t="str">
            <v>USA</v>
          </cell>
          <cell r="GS4" t="str">
            <v>Viet Nam</v>
          </cell>
          <cell r="GT4" t="str">
            <v>Rest of World</v>
          </cell>
          <cell r="GV4" t="str">
            <v>Intra-EU</v>
          </cell>
        </row>
      </sheetData>
      <sheetData sheetId="1">
        <row r="3">
          <cell r="AF3">
            <v>87.409164184399813</v>
          </cell>
          <cell r="AG3">
            <v>0.60367149681556431</v>
          </cell>
          <cell r="AH3">
            <v>30.096948999999999</v>
          </cell>
          <cell r="AI3">
            <v>2.4127569539795175</v>
          </cell>
          <cell r="AJ3">
            <v>6.6794999999999993E-2</v>
          </cell>
          <cell r="AK3">
            <v>37.098458999999998</v>
          </cell>
          <cell r="AL3">
            <v>34.537939999999999</v>
          </cell>
          <cell r="AM3">
            <v>4.4114240000000002</v>
          </cell>
          <cell r="AN3">
            <v>130.24095599999998</v>
          </cell>
          <cell r="AO3">
            <v>4.187595</v>
          </cell>
          <cell r="AP3">
            <v>8.1952929999999995</v>
          </cell>
          <cell r="AQ3">
            <v>39.652857999999995</v>
          </cell>
          <cell r="AR3">
            <v>0</v>
          </cell>
          <cell r="AS3">
            <v>6.1911929999999993</v>
          </cell>
          <cell r="AT3">
            <v>1469.9027649833347</v>
          </cell>
          <cell r="AU3">
            <v>0.85104099999999994</v>
          </cell>
          <cell r="AV3">
            <v>0.74077599999999999</v>
          </cell>
          <cell r="AW3">
            <v>0</v>
          </cell>
          <cell r="AX3">
            <v>3.4847779999999999</v>
          </cell>
          <cell r="AY3">
            <v>820.890849</v>
          </cell>
          <cell r="AZ3">
            <v>1.164515</v>
          </cell>
          <cell r="BA3">
            <v>0</v>
          </cell>
          <cell r="BB3">
            <v>0</v>
          </cell>
          <cell r="BC3">
            <v>40.587249</v>
          </cell>
          <cell r="BD3">
            <v>252.32346999999999</v>
          </cell>
          <cell r="BE3">
            <v>32.047142000000001</v>
          </cell>
          <cell r="BF3">
            <v>3.2999999999999996E-5</v>
          </cell>
          <cell r="BG3">
            <v>2553.4250628762634</v>
          </cell>
          <cell r="BH3">
            <v>5.1375999999999998E-2</v>
          </cell>
          <cell r="BI3">
            <v>46.710600149606229</v>
          </cell>
          <cell r="BJ3">
            <v>297.22360083814846</v>
          </cell>
          <cell r="BK3">
            <v>6.6934978256385644</v>
          </cell>
          <cell r="BL3">
            <v>5911.2018103081873</v>
          </cell>
          <cell r="BN3">
            <v>75.373357830418982</v>
          </cell>
          <cell r="BQ3">
            <v>24.547603852714452</v>
          </cell>
          <cell r="BR3">
            <v>3.0000000000000001E-3</v>
          </cell>
          <cell r="BS3">
            <v>17.22296</v>
          </cell>
          <cell r="BT3">
            <v>2.3480222873371437</v>
          </cell>
          <cell r="BU3">
            <v>1.9710000000000001E-3</v>
          </cell>
          <cell r="BV3">
            <v>0</v>
          </cell>
          <cell r="BW3">
            <v>10.0556</v>
          </cell>
          <cell r="BX3">
            <v>0.178925</v>
          </cell>
          <cell r="BY3">
            <v>4.3119999999999994</v>
          </cell>
          <cell r="BZ3">
            <v>0</v>
          </cell>
          <cell r="CA3">
            <v>0</v>
          </cell>
          <cell r="CB3">
            <v>21.427398</v>
          </cell>
          <cell r="CC3">
            <v>0</v>
          </cell>
          <cell r="CD3">
            <v>0.93183199999999999</v>
          </cell>
          <cell r="CE3">
            <v>10.380242977843684</v>
          </cell>
          <cell r="CF3">
            <v>3.5088000000000001E-2</v>
          </cell>
          <cell r="CG3">
            <v>0.11333299999999999</v>
          </cell>
          <cell r="CH3">
            <v>0</v>
          </cell>
          <cell r="CI3">
            <v>0</v>
          </cell>
          <cell r="CJ3">
            <v>80.411631</v>
          </cell>
          <cell r="CK3">
            <v>2.6627999999999999E-2</v>
          </cell>
          <cell r="CL3">
            <v>0</v>
          </cell>
          <cell r="CM3">
            <v>0</v>
          </cell>
          <cell r="CN3">
            <v>6.216E-2</v>
          </cell>
          <cell r="CO3">
            <v>11.66362</v>
          </cell>
          <cell r="CP3">
            <v>0.59135399999999994</v>
          </cell>
          <cell r="CQ3">
            <v>0</v>
          </cell>
          <cell r="CR3">
            <v>684.09670799999992</v>
          </cell>
          <cell r="CS3">
            <v>2.6771E-2</v>
          </cell>
          <cell r="CT3">
            <v>14.695727247178702</v>
          </cell>
          <cell r="CU3">
            <v>7.3329571223678762</v>
          </cell>
          <cell r="CV3">
            <v>0.5535693374455759</v>
          </cell>
          <cell r="CW3">
            <v>891.01910182488757</v>
          </cell>
          <cell r="CX3">
            <v>20.060554464277601</v>
          </cell>
          <cell r="CY3">
            <v>3.781473917312808</v>
          </cell>
          <cell r="CZ3">
            <v>0.3024</v>
          </cell>
          <cell r="DA3">
            <v>5.523307</v>
          </cell>
          <cell r="DB3">
            <v>1.7999999999999999E-2</v>
          </cell>
          <cell r="DC3">
            <v>0</v>
          </cell>
          <cell r="DD3">
            <v>18.059099</v>
          </cell>
          <cell r="DE3">
            <v>4.0319999999999995E-2</v>
          </cell>
          <cell r="DF3">
            <v>0.79131200000000002</v>
          </cell>
          <cell r="DG3">
            <v>0</v>
          </cell>
          <cell r="DH3">
            <v>0</v>
          </cell>
          <cell r="DI3">
            <v>0</v>
          </cell>
          <cell r="DJ3">
            <v>0.31112499999999998</v>
          </cell>
          <cell r="DK3">
            <v>0</v>
          </cell>
          <cell r="DL3">
            <v>4.507244</v>
          </cell>
          <cell r="DM3">
            <v>32.709206538608846</v>
          </cell>
          <cell r="DN3">
            <v>0.45199999999999996</v>
          </cell>
          <cell r="DO3">
            <v>5.0000000000000001E-3</v>
          </cell>
          <cell r="DP3">
            <v>0</v>
          </cell>
          <cell r="DQ3">
            <v>0</v>
          </cell>
          <cell r="DR3">
            <v>10.397516999999999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76.794839999999994</v>
          </cell>
          <cell r="DX3">
            <v>9.5227329999999988</v>
          </cell>
          <cell r="DY3">
            <v>0</v>
          </cell>
          <cell r="DZ3">
            <v>981.229243</v>
          </cell>
          <cell r="EA3">
            <v>4.9999999999999996E-6</v>
          </cell>
          <cell r="EB3">
            <v>0.52999099999999999</v>
          </cell>
          <cell r="EC3">
            <v>0</v>
          </cell>
          <cell r="ED3">
            <v>0.24874199999999999</v>
          </cell>
          <cell r="EG3">
            <v>20.797878169648158</v>
          </cell>
          <cell r="EH3">
            <v>0.19999999999999998</v>
          </cell>
          <cell r="EI3">
            <v>0.50983800000000001</v>
          </cell>
          <cell r="EJ3">
            <v>9.9080000000000001E-3</v>
          </cell>
          <cell r="EK3">
            <v>2.0159999999999997E-2</v>
          </cell>
          <cell r="EL3">
            <v>0</v>
          </cell>
          <cell r="EM3">
            <v>24.442019999999999</v>
          </cell>
          <cell r="EN3">
            <v>1.5474999999999999</v>
          </cell>
          <cell r="EO3">
            <v>92.333745999999991</v>
          </cell>
          <cell r="EP3">
            <v>4.187595</v>
          </cell>
          <cell r="EQ3">
            <v>8.1952929999999995</v>
          </cell>
          <cell r="ER3">
            <v>17.452856000000001</v>
          </cell>
          <cell r="ES3">
            <v>0</v>
          </cell>
          <cell r="ET3">
            <v>0.26173599999999997</v>
          </cell>
          <cell r="EU3">
            <v>1412.3361389582039</v>
          </cell>
          <cell r="EV3">
            <v>4.2256999999999996E-2</v>
          </cell>
          <cell r="EW3">
            <v>0.54193499999999994</v>
          </cell>
          <cell r="EX3">
            <v>0</v>
          </cell>
          <cell r="EY3">
            <v>0</v>
          </cell>
          <cell r="EZ3">
            <v>716.04405199999997</v>
          </cell>
          <cell r="FA3">
            <v>1.046637</v>
          </cell>
          <cell r="FB3">
            <v>0</v>
          </cell>
          <cell r="FC3">
            <v>0</v>
          </cell>
          <cell r="FD3">
            <v>0</v>
          </cell>
          <cell r="FE3">
            <v>151.52430999999999</v>
          </cell>
          <cell r="FF3">
            <v>3.8399999999999997E-2</v>
          </cell>
          <cell r="FG3">
            <v>0</v>
          </cell>
          <cell r="FH3">
            <v>3.7629999999999999E-3</v>
          </cell>
          <cell r="FI3">
            <v>0</v>
          </cell>
          <cell r="FJ3">
            <v>20.522918480790239</v>
          </cell>
          <cell r="FK3">
            <v>287.18445117346619</v>
          </cell>
          <cell r="FL3">
            <v>4.5139430884825904</v>
          </cell>
          <cell r="FN3">
            <v>19.494423169648158</v>
          </cell>
          <cell r="FO3">
            <v>36.154880244724403</v>
          </cell>
          <cell r="FP3">
            <v>6.0406999999999995E-2</v>
          </cell>
          <cell r="FQ3">
            <v>6.8405779999999998</v>
          </cell>
          <cell r="FR3">
            <v>3.6826666642373905E-2</v>
          </cell>
          <cell r="FS3">
            <v>4.0554E-2</v>
          </cell>
          <cell r="FT3">
            <v>19.039359999999999</v>
          </cell>
          <cell r="FU3">
            <v>0</v>
          </cell>
          <cell r="FV3">
            <v>1.8901869999999998</v>
          </cell>
          <cell r="FW3">
            <v>33.595210000000002</v>
          </cell>
          <cell r="FX3">
            <v>0</v>
          </cell>
          <cell r="FY3">
            <v>0</v>
          </cell>
          <cell r="FZ3">
            <v>0.46142899999999998</v>
          </cell>
          <cell r="GA3">
            <v>0</v>
          </cell>
          <cell r="GB3">
            <v>0.48630099999999998</v>
          </cell>
          <cell r="GC3">
            <v>14.158546879986552</v>
          </cell>
          <cell r="GD3">
            <v>0.16850499999999999</v>
          </cell>
          <cell r="GE3">
            <v>6.8909999999999999E-2</v>
          </cell>
          <cell r="GF3">
            <v>0</v>
          </cell>
          <cell r="GG3">
            <v>3.4847779999999999</v>
          </cell>
          <cell r="GH3">
            <v>13.999509</v>
          </cell>
          <cell r="GI3">
            <v>8.1299999999999992E-4</v>
          </cell>
          <cell r="GJ3">
            <v>0</v>
          </cell>
          <cell r="GK3">
            <v>0</v>
          </cell>
          <cell r="GL3">
            <v>40.525089000000001</v>
          </cell>
          <cell r="GM3">
            <v>11.935319999999999</v>
          </cell>
          <cell r="GN3">
            <v>21.894655</v>
          </cell>
          <cell r="GO3">
            <v>3.2999999999999996E-5</v>
          </cell>
          <cell r="GP3">
            <v>888.09530387626342</v>
          </cell>
          <cell r="GQ3">
            <v>2.4405E-2</v>
          </cell>
          <cell r="GR3">
            <v>10.922691421637289</v>
          </cell>
          <cell r="GS3">
            <v>2.7061925423144211</v>
          </cell>
          <cell r="GT3">
            <v>1.2121323997103983</v>
          </cell>
          <cell r="GV3">
            <v>32.388876196493243</v>
          </cell>
        </row>
      </sheetData>
      <sheetData sheetId="2">
        <row r="3">
          <cell r="AF3">
            <v>98.757199680989444</v>
          </cell>
          <cell r="AG3">
            <v>1.0640959999999999</v>
          </cell>
          <cell r="AH3">
            <v>35.882249000000002</v>
          </cell>
          <cell r="AI3">
            <v>2.9368726013176465</v>
          </cell>
          <cell r="AJ3">
            <v>0.27033000000000001</v>
          </cell>
          <cell r="AK3">
            <v>44.334699999999998</v>
          </cell>
          <cell r="AL3">
            <v>37.763671714285714</v>
          </cell>
          <cell r="AM3">
            <v>3.6905599999999996</v>
          </cell>
          <cell r="AN3">
            <v>126.164328</v>
          </cell>
          <cell r="AO3">
            <v>0.33200999999999997</v>
          </cell>
          <cell r="AP3">
            <v>0</v>
          </cell>
          <cell r="AQ3">
            <v>0</v>
          </cell>
          <cell r="AR3">
            <v>1.8348329999999999</v>
          </cell>
          <cell r="AS3">
            <v>33.37220657142857</v>
          </cell>
          <cell r="AT3">
            <v>1526.8600137639173</v>
          </cell>
          <cell r="AU3">
            <v>5.4448225358059616</v>
          </cell>
          <cell r="AV3">
            <v>2.4976897142857144</v>
          </cell>
          <cell r="AW3">
            <v>0</v>
          </cell>
          <cell r="AX3">
            <v>2.7981389999999999</v>
          </cell>
          <cell r="AY3">
            <v>886.96588599999995</v>
          </cell>
          <cell r="AZ3">
            <v>0.68143799999999999</v>
          </cell>
          <cell r="BA3">
            <v>0</v>
          </cell>
          <cell r="BB3">
            <v>0.04</v>
          </cell>
          <cell r="BC3">
            <v>46.499223000000001</v>
          </cell>
          <cell r="BD3">
            <v>253.35716109125877</v>
          </cell>
          <cell r="BE3">
            <v>36.300570999999998</v>
          </cell>
          <cell r="BF3">
            <v>0.15942899999999999</v>
          </cell>
          <cell r="BG3">
            <v>2785.0878399999997</v>
          </cell>
          <cell r="BH3">
            <v>0.37876357612442368</v>
          </cell>
          <cell r="BI3">
            <v>41.717235476995036</v>
          </cell>
          <cell r="BJ3">
            <v>387.67376886071168</v>
          </cell>
          <cell r="BK3">
            <v>4.4629070768863084</v>
          </cell>
          <cell r="BL3">
            <v>6367.3279446640063</v>
          </cell>
          <cell r="BN3">
            <v>82.768722929092363</v>
          </cell>
          <cell r="BQ3">
            <v>33.01260385714285</v>
          </cell>
          <cell r="BR3">
            <v>0</v>
          </cell>
          <cell r="BS3">
            <v>15.893562999999999</v>
          </cell>
          <cell r="BT3">
            <v>2.5737617142857143</v>
          </cell>
          <cell r="BU3">
            <v>3.1000000000000001E-5</v>
          </cell>
          <cell r="BV3">
            <v>0</v>
          </cell>
          <cell r="BW3">
            <v>13.072995714285714</v>
          </cell>
          <cell r="BX3">
            <v>0.10778699999999999</v>
          </cell>
          <cell r="BY3">
            <v>2.6372260000000001</v>
          </cell>
          <cell r="BZ3">
            <v>0</v>
          </cell>
          <cell r="CA3">
            <v>0</v>
          </cell>
          <cell r="CB3">
            <v>0</v>
          </cell>
          <cell r="CC3">
            <v>3.6198999999999995E-2</v>
          </cell>
          <cell r="CD3">
            <v>3.2743065714285713</v>
          </cell>
          <cell r="CE3">
            <v>8.8922511428571411</v>
          </cell>
          <cell r="CF3">
            <v>4.4207857142857146E-2</v>
          </cell>
          <cell r="CG3">
            <v>0.19712071428571429</v>
          </cell>
          <cell r="CH3">
            <v>0</v>
          </cell>
          <cell r="CI3">
            <v>0</v>
          </cell>
          <cell r="CJ3">
            <v>77.936999999999998</v>
          </cell>
          <cell r="CK3">
            <v>0</v>
          </cell>
          <cell r="CL3">
            <v>0</v>
          </cell>
          <cell r="CM3">
            <v>0</v>
          </cell>
          <cell r="CN3">
            <v>0.16381899999999999</v>
          </cell>
          <cell r="CO3">
            <v>0.32455000000000001</v>
          </cell>
          <cell r="CP3">
            <v>1.6239439999999998</v>
          </cell>
          <cell r="CQ3">
            <v>0</v>
          </cell>
          <cell r="CR3">
            <v>731.48217699999998</v>
          </cell>
          <cell r="CS3">
            <v>0.11357199999999999</v>
          </cell>
          <cell r="CT3">
            <v>16.049181999999998</v>
          </cell>
          <cell r="CU3">
            <v>22.035628571428575</v>
          </cell>
          <cell r="CV3">
            <v>0.82184728571428556</v>
          </cell>
          <cell r="CW3">
            <v>930.29377342857163</v>
          </cell>
          <cell r="CX3">
            <v>28.402841142857142</v>
          </cell>
          <cell r="CY3">
            <v>5.8342959297133827</v>
          </cell>
          <cell r="CZ3">
            <v>0.38057599999999997</v>
          </cell>
          <cell r="DA3">
            <v>11.168531</v>
          </cell>
          <cell r="DB3">
            <v>2.9999999999999997E-4</v>
          </cell>
          <cell r="DC3">
            <v>0</v>
          </cell>
          <cell r="DD3">
            <v>1.2191999999999998</v>
          </cell>
          <cell r="DE3">
            <v>4.1999999999999996E-2</v>
          </cell>
          <cell r="DF3">
            <v>2.5699999999999998E-3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28.432544</v>
          </cell>
          <cell r="DM3">
            <v>44.348410175657548</v>
          </cell>
          <cell r="DN3">
            <v>4.9233319999999994</v>
          </cell>
          <cell r="DO3">
            <v>0.38915899999999998</v>
          </cell>
          <cell r="DP3">
            <v>0</v>
          </cell>
          <cell r="DQ3">
            <v>0</v>
          </cell>
          <cell r="DR3">
            <v>10.76</v>
          </cell>
          <cell r="DS3">
            <v>1.9578999999999999E-2</v>
          </cell>
          <cell r="DT3">
            <v>0</v>
          </cell>
          <cell r="DU3">
            <v>0.04</v>
          </cell>
          <cell r="DV3">
            <v>0</v>
          </cell>
          <cell r="DW3">
            <v>95.698520000000002</v>
          </cell>
          <cell r="DX3">
            <v>14.983065</v>
          </cell>
          <cell r="DY3">
            <v>0</v>
          </cell>
          <cell r="DZ3">
            <v>1122.520947</v>
          </cell>
          <cell r="EA3">
            <v>2.0159999999999997E-2</v>
          </cell>
          <cell r="EB3">
            <v>1.0579142959645593</v>
          </cell>
          <cell r="EC3">
            <v>1.5500850580023344</v>
          </cell>
          <cell r="ED3">
            <v>7.3336999999999999E-2</v>
          </cell>
          <cell r="EG3">
            <v>24.079554345466203</v>
          </cell>
          <cell r="EH3">
            <v>0.63742500000000002</v>
          </cell>
          <cell r="EI3">
            <v>0.52366099999999993</v>
          </cell>
          <cell r="EJ3">
            <v>3.6520999999999998E-2</v>
          </cell>
          <cell r="EK3">
            <v>0.10531499999999999</v>
          </cell>
          <cell r="EL3">
            <v>0</v>
          </cell>
          <cell r="EM3">
            <v>24.648675999999998</v>
          </cell>
          <cell r="EN3">
            <v>1.5877079999999999</v>
          </cell>
          <cell r="EO3">
            <v>85.919922</v>
          </cell>
          <cell r="EP3">
            <v>0.33200999999999997</v>
          </cell>
          <cell r="EQ3">
            <v>0</v>
          </cell>
          <cell r="ER3">
            <v>0</v>
          </cell>
          <cell r="ES3">
            <v>0</v>
          </cell>
          <cell r="ET3">
            <v>0.75214599999999998</v>
          </cell>
          <cell r="EU3">
            <v>1435.993858</v>
          </cell>
          <cell r="EV3">
            <v>2.1096999999999998E-2</v>
          </cell>
          <cell r="EW3">
            <v>1.8428179999999998</v>
          </cell>
          <cell r="EX3">
            <v>0</v>
          </cell>
          <cell r="EY3">
            <v>0</v>
          </cell>
          <cell r="EZ3">
            <v>783.54399999999998</v>
          </cell>
          <cell r="FA3">
            <v>1.3635E-2</v>
          </cell>
          <cell r="FB3">
            <v>0</v>
          </cell>
          <cell r="FC3">
            <v>0</v>
          </cell>
          <cell r="FD3">
            <v>0</v>
          </cell>
          <cell r="FE3">
            <v>152.098838</v>
          </cell>
          <cell r="FF3">
            <v>7.6799999999999993E-2</v>
          </cell>
          <cell r="FG3">
            <v>0</v>
          </cell>
          <cell r="FH3">
            <v>14.44792</v>
          </cell>
          <cell r="FI3">
            <v>0.162712</v>
          </cell>
          <cell r="FJ3">
            <v>13.20970267589721</v>
          </cell>
          <cell r="FK3">
            <v>281.47453842229208</v>
          </cell>
          <cell r="FL3">
            <v>2.3917889558263772</v>
          </cell>
          <cell r="FN3">
            <v>19.80737594502822</v>
          </cell>
          <cell r="FO3">
            <v>33.867021660917537</v>
          </cell>
          <cell r="FP3">
            <v>4.6094999999999997E-2</v>
          </cell>
          <cell r="FQ3">
            <v>8.2554249999999989</v>
          </cell>
          <cell r="FR3">
            <v>0.32580988703193176</v>
          </cell>
          <cell r="FS3">
            <v>0.16412599999999999</v>
          </cell>
          <cell r="FT3">
            <v>43.115499999999997</v>
          </cell>
          <cell r="FU3">
            <v>0</v>
          </cell>
          <cell r="FV3">
            <v>1.9653209999999999</v>
          </cell>
          <cell r="FW3">
            <v>37.60718</v>
          </cell>
          <cell r="FX3">
            <v>0</v>
          </cell>
          <cell r="FY3">
            <v>0</v>
          </cell>
          <cell r="FZ3">
            <v>0</v>
          </cell>
          <cell r="GA3">
            <v>1.7986339999999998</v>
          </cell>
          <cell r="GB3">
            <v>0.90569</v>
          </cell>
          <cell r="GC3">
            <v>37.233379445402569</v>
          </cell>
          <cell r="GD3">
            <v>0.30111267866310432</v>
          </cell>
          <cell r="GE3">
            <v>6.7254999999999995E-2</v>
          </cell>
          <cell r="GF3">
            <v>0</v>
          </cell>
          <cell r="GG3">
            <v>2.7981389999999999</v>
          </cell>
          <cell r="GH3">
            <v>14.683999999999999</v>
          </cell>
          <cell r="GI3">
            <v>1.8645999999999999E-2</v>
          </cell>
          <cell r="GJ3">
            <v>0</v>
          </cell>
          <cell r="GK3">
            <v>0</v>
          </cell>
          <cell r="GL3">
            <v>46.335403999999997</v>
          </cell>
          <cell r="GM3">
            <v>4.8683399999999999</v>
          </cell>
          <cell r="GN3">
            <v>19.616761999999998</v>
          </cell>
          <cell r="GO3">
            <v>0.15942899999999999</v>
          </cell>
          <cell r="GP3">
            <v>916.63679200000001</v>
          </cell>
          <cell r="GQ3">
            <v>8.2272576124423694E-2</v>
          </cell>
          <cell r="GR3">
            <v>11.255217505133267</v>
          </cell>
          <cell r="GS3">
            <v>82.613516808988749</v>
          </cell>
          <cell r="GT3">
            <v>1.074647747350264</v>
          </cell>
          <cell r="GV3">
            <v>30.402715841206991</v>
          </cell>
        </row>
      </sheetData>
      <sheetData sheetId="3">
        <row r="3">
          <cell r="AF3">
            <v>123.86362846177812</v>
          </cell>
          <cell r="AG3">
            <v>1.8142201005388099</v>
          </cell>
          <cell r="AH3">
            <v>30.015348999999997</v>
          </cell>
          <cell r="AI3">
            <v>2.532450100950395</v>
          </cell>
          <cell r="AJ3">
            <v>0.32208999999999999</v>
          </cell>
          <cell r="AK3">
            <v>36.313037000000001</v>
          </cell>
          <cell r="AL3">
            <v>41.153497000000002</v>
          </cell>
          <cell r="AM3">
            <v>3.914679</v>
          </cell>
          <cell r="AN3">
            <v>119.26071499999999</v>
          </cell>
          <cell r="AO3">
            <v>0.95445099999999994</v>
          </cell>
          <cell r="AP3">
            <v>8.8516429999999993</v>
          </cell>
          <cell r="AQ3">
            <v>44.485790999999999</v>
          </cell>
          <cell r="AR3">
            <v>0</v>
          </cell>
          <cell r="AS3">
            <v>46.995562</v>
          </cell>
          <cell r="AT3">
            <v>1663.235907646183</v>
          </cell>
          <cell r="AU3">
            <v>9.114573</v>
          </cell>
          <cell r="AV3">
            <v>0.8235682023319747</v>
          </cell>
          <cell r="AW3">
            <v>0</v>
          </cell>
          <cell r="AX3">
            <v>3.080667</v>
          </cell>
          <cell r="AY3">
            <v>946.87669499999993</v>
          </cell>
          <cell r="AZ3">
            <v>2.2581699999999998</v>
          </cell>
          <cell r="BA3">
            <v>0</v>
          </cell>
          <cell r="BB3">
            <v>1.1943139999999999</v>
          </cell>
          <cell r="BC3">
            <v>57.041629999999998</v>
          </cell>
          <cell r="BD3">
            <v>202.11749</v>
          </cell>
          <cell r="BE3">
            <v>35.300941000000002</v>
          </cell>
          <cell r="BF3">
            <v>0.53844899999999996</v>
          </cell>
          <cell r="BG3">
            <v>3107.759728</v>
          </cell>
          <cell r="BH3">
            <v>0.845252</v>
          </cell>
          <cell r="BI3">
            <v>79.434414452390129</v>
          </cell>
          <cell r="BJ3">
            <v>406.79218959481796</v>
          </cell>
          <cell r="BK3">
            <v>10.308555217699013</v>
          </cell>
          <cell r="BL3">
            <v>6987.1996567766892</v>
          </cell>
          <cell r="BN3">
            <v>102.99974195465151</v>
          </cell>
          <cell r="BQ3">
            <v>31.872911295381815</v>
          </cell>
          <cell r="BR3">
            <v>0.29475499999999999</v>
          </cell>
          <cell r="BS3">
            <v>14.004178</v>
          </cell>
          <cell r="BT3">
            <v>2.2895561009503953</v>
          </cell>
          <cell r="BU3">
            <v>3.1869999999999997E-3</v>
          </cell>
          <cell r="BV3">
            <v>0</v>
          </cell>
          <cell r="BW3">
            <v>14.169906999999998</v>
          </cell>
          <cell r="BX3">
            <v>0.19716599999999998</v>
          </cell>
          <cell r="BY3">
            <v>2.484</v>
          </cell>
          <cell r="BZ3">
            <v>0</v>
          </cell>
          <cell r="CA3">
            <v>1.0299999999999999E-3</v>
          </cell>
          <cell r="CB3">
            <v>20.227385999999999</v>
          </cell>
          <cell r="CC3">
            <v>0</v>
          </cell>
          <cell r="CD3">
            <v>11.432485999999999</v>
          </cell>
          <cell r="CE3">
            <v>12.556124960357716</v>
          </cell>
          <cell r="CF3">
            <v>4.8774999999999999E-2</v>
          </cell>
          <cell r="CG3">
            <v>0.26188699999999998</v>
          </cell>
          <cell r="CH3">
            <v>0</v>
          </cell>
          <cell r="CI3">
            <v>1.3929999999999999E-3</v>
          </cell>
          <cell r="CJ3">
            <v>77.150234999999995</v>
          </cell>
          <cell r="CK3">
            <v>8.6400000000000001E-3</v>
          </cell>
          <cell r="CL3">
            <v>0</v>
          </cell>
          <cell r="CM3">
            <v>0.79426399999999997</v>
          </cell>
          <cell r="CN3">
            <v>0</v>
          </cell>
          <cell r="CO3">
            <v>4.598E-2</v>
          </cell>
          <cell r="CP3">
            <v>0.65315499999999993</v>
          </cell>
          <cell r="CQ3">
            <v>9.9424999999999999E-2</v>
          </cell>
          <cell r="CR3">
            <v>819.87613599999997</v>
          </cell>
          <cell r="CS3">
            <v>0.101504</v>
          </cell>
          <cell r="CT3">
            <v>36.667797221911123</v>
          </cell>
          <cell r="CU3">
            <v>16.331006993751242</v>
          </cell>
          <cell r="CV3">
            <v>3.4166362222008848</v>
          </cell>
          <cell r="CW3">
            <v>1064.9895217945527</v>
          </cell>
          <cell r="CX3">
            <v>24.893727392684379</v>
          </cell>
          <cell r="CY3">
            <v>10.275372884896019</v>
          </cell>
          <cell r="CZ3">
            <v>0.20901</v>
          </cell>
          <cell r="DA3">
            <v>5.2638259999999999</v>
          </cell>
          <cell r="DB3">
            <v>4.9999999999999996E-6</v>
          </cell>
          <cell r="DC3">
            <v>0</v>
          </cell>
          <cell r="DD3">
            <v>0.10016699999999999</v>
          </cell>
          <cell r="DE3">
            <v>0</v>
          </cell>
          <cell r="DF3">
            <v>1.1339999999999999E-2</v>
          </cell>
          <cell r="DG3">
            <v>0</v>
          </cell>
          <cell r="DH3">
            <v>0</v>
          </cell>
          <cell r="DI3">
            <v>0</v>
          </cell>
          <cell r="DJ3">
            <v>0.170824</v>
          </cell>
          <cell r="DK3">
            <v>0</v>
          </cell>
          <cell r="DL3">
            <v>31.236993999999999</v>
          </cell>
          <cell r="DM3">
            <v>46.164952999999997</v>
          </cell>
          <cell r="DN3">
            <v>8.9139999999999997</v>
          </cell>
          <cell r="DO3">
            <v>0.19889999999999999</v>
          </cell>
          <cell r="DP3">
            <v>0</v>
          </cell>
          <cell r="DQ3">
            <v>0</v>
          </cell>
          <cell r="DR3">
            <v>6.3140000000000001</v>
          </cell>
          <cell r="DS3">
            <v>1.2008E-2</v>
          </cell>
          <cell r="DT3">
            <v>0</v>
          </cell>
          <cell r="DU3">
            <v>0.201601</v>
          </cell>
          <cell r="DV3">
            <v>0</v>
          </cell>
          <cell r="DW3">
            <v>75.501869999999997</v>
          </cell>
          <cell r="DX3">
            <v>16.079222999999999</v>
          </cell>
          <cell r="DY3">
            <v>1.9199999999999998E-2</v>
          </cell>
          <cell r="DZ3">
            <v>1189.533203</v>
          </cell>
          <cell r="EA3">
            <v>1.9199999999999998E-2</v>
          </cell>
          <cell r="EB3">
            <v>1.3941245055973497</v>
          </cell>
          <cell r="EC3">
            <v>1.0590842711999899</v>
          </cell>
          <cell r="ED3">
            <v>0.80444091925985428</v>
          </cell>
          <cell r="EG3">
            <v>19.731078110663223</v>
          </cell>
          <cell r="EH3">
            <v>0.87420100000000001</v>
          </cell>
          <cell r="EI3">
            <v>0.27885499999999996</v>
          </cell>
          <cell r="EJ3">
            <v>0</v>
          </cell>
          <cell r="EK3">
            <v>0.31719999999999998</v>
          </cell>
          <cell r="EL3">
            <v>0</v>
          </cell>
          <cell r="EM3">
            <v>26.98359</v>
          </cell>
          <cell r="EN3">
            <v>1.3249769999999998</v>
          </cell>
          <cell r="EO3">
            <v>79.651240000000001</v>
          </cell>
          <cell r="EP3">
            <v>0.95445099999999994</v>
          </cell>
          <cell r="EQ3">
            <v>8.8506129999999992</v>
          </cell>
          <cell r="ER3">
            <v>23.913781999999998</v>
          </cell>
          <cell r="ES3">
            <v>0</v>
          </cell>
          <cell r="ET3">
            <v>0.66860599999999992</v>
          </cell>
          <cell r="EU3">
            <v>1590.4502819596971</v>
          </cell>
          <cell r="EV3">
            <v>1.3859999999999999E-3</v>
          </cell>
          <cell r="EW3">
            <v>0.24271799999999999</v>
          </cell>
          <cell r="EX3">
            <v>0</v>
          </cell>
          <cell r="EY3">
            <v>0</v>
          </cell>
          <cell r="EZ3">
            <v>849.24799999999993</v>
          </cell>
          <cell r="FA3">
            <v>0.130492</v>
          </cell>
          <cell r="FB3">
            <v>0</v>
          </cell>
          <cell r="FC3">
            <v>0.19844899999999999</v>
          </cell>
          <cell r="FD3">
            <v>0</v>
          </cell>
          <cell r="FE3">
            <v>106.00932999999999</v>
          </cell>
          <cell r="FF3">
            <v>0.27675</v>
          </cell>
          <cell r="FG3">
            <v>0</v>
          </cell>
          <cell r="FH3">
            <v>17.997719999999997</v>
          </cell>
          <cell r="FI3">
            <v>7.1725999999999998E-2</v>
          </cell>
          <cell r="FJ3">
            <v>25.585660734630107</v>
          </cell>
          <cell r="FK3">
            <v>313.12318269206582</v>
          </cell>
          <cell r="FL3">
            <v>3.0129390173251229</v>
          </cell>
          <cell r="FN3">
            <v>16.866364555854691</v>
          </cell>
          <cell r="FO3">
            <v>59.844696863975003</v>
          </cell>
          <cell r="FP3">
            <v>0.41031899999999999</v>
          </cell>
          <cell r="FQ3">
            <v>10.361549</v>
          </cell>
          <cell r="FR3">
            <v>0.17280499999999999</v>
          </cell>
          <cell r="FS3">
            <v>9.01E-4</v>
          </cell>
          <cell r="FT3">
            <v>36.212869999999995</v>
          </cell>
          <cell r="FU3">
            <v>0</v>
          </cell>
          <cell r="FV3">
            <v>2.3800810000000001</v>
          </cell>
          <cell r="FW3">
            <v>37.125475000000002</v>
          </cell>
          <cell r="FX3">
            <v>0</v>
          </cell>
          <cell r="FY3">
            <v>0</v>
          </cell>
          <cell r="FZ3">
            <v>0.173401</v>
          </cell>
          <cell r="GA3">
            <v>0</v>
          </cell>
          <cell r="GB3">
            <v>3.637451</v>
          </cell>
          <cell r="GC3">
            <v>13.01204772612822</v>
          </cell>
          <cell r="GD3">
            <v>2.8119999999999999E-2</v>
          </cell>
          <cell r="GE3">
            <v>9.1531000000000001E-2</v>
          </cell>
          <cell r="GF3">
            <v>0</v>
          </cell>
          <cell r="GG3">
            <v>3.0792739999999998</v>
          </cell>
          <cell r="GH3">
            <v>13.464229</v>
          </cell>
          <cell r="GI3">
            <v>1.2779659999999999</v>
          </cell>
          <cell r="GJ3">
            <v>0</v>
          </cell>
          <cell r="GK3">
            <v>0</v>
          </cell>
          <cell r="GL3">
            <v>57.041629999999998</v>
          </cell>
          <cell r="GM3">
            <v>20.112209999999997</v>
          </cell>
          <cell r="GN3">
            <v>18.291812999999998</v>
          </cell>
          <cell r="GO3">
            <v>0.41982399999999997</v>
          </cell>
          <cell r="GP3">
            <v>1080.2246689999999</v>
          </cell>
          <cell r="GQ3">
            <v>0.648756</v>
          </cell>
          <cell r="GR3">
            <v>15.684266990251549</v>
          </cell>
          <cell r="GS3">
            <v>76.278915637800878</v>
          </cell>
          <cell r="GT3">
            <v>2.8693513847788799</v>
          </cell>
          <cell r="GV3">
            <v>56.171137074438882</v>
          </cell>
        </row>
      </sheetData>
      <sheetData sheetId="4">
        <row r="3">
          <cell r="AF3">
            <v>106.32933328262327</v>
          </cell>
          <cell r="AG3">
            <v>0.82437133952816144</v>
          </cell>
          <cell r="AH3">
            <v>28.343058355581</v>
          </cell>
          <cell r="AI3">
            <v>0.38088178758610214</v>
          </cell>
          <cell r="AJ3">
            <v>0.27576499999999998</v>
          </cell>
          <cell r="AK3">
            <v>32.436265999999996</v>
          </cell>
          <cell r="AL3">
            <v>42.741014</v>
          </cell>
          <cell r="AM3">
            <v>6.4980379999999993</v>
          </cell>
          <cell r="AN3">
            <v>139.67360465094148</v>
          </cell>
          <cell r="AO3">
            <v>1.5176879999999999</v>
          </cell>
          <cell r="AP3">
            <v>0</v>
          </cell>
          <cell r="AQ3">
            <v>53.556950999999998</v>
          </cell>
          <cell r="AR3">
            <v>8.2479399999999998</v>
          </cell>
          <cell r="AS3">
            <v>57.930044729029227</v>
          </cell>
          <cell r="AT3">
            <v>1876.14794636023</v>
          </cell>
          <cell r="AU3">
            <v>2.0261096383670396</v>
          </cell>
          <cell r="AV3">
            <v>0.78436799999999995</v>
          </cell>
          <cell r="AW3">
            <v>0</v>
          </cell>
          <cell r="AX3">
            <v>3.267525</v>
          </cell>
          <cell r="AY3">
            <v>1109.380136</v>
          </cell>
          <cell r="AZ3">
            <v>3.8998729999999999</v>
          </cell>
          <cell r="BA3">
            <v>0</v>
          </cell>
          <cell r="BB3">
            <v>0</v>
          </cell>
          <cell r="BC3">
            <v>44.537755999999995</v>
          </cell>
          <cell r="BD3">
            <v>231.78011999999998</v>
          </cell>
          <cell r="BE3">
            <v>40.474449</v>
          </cell>
          <cell r="BF3">
            <v>0.19621</v>
          </cell>
          <cell r="BG3">
            <v>3021.9380160000001</v>
          </cell>
          <cell r="BH3">
            <v>0.58549200000000001</v>
          </cell>
          <cell r="BI3">
            <v>35.208590512443806</v>
          </cell>
          <cell r="BJ3">
            <v>427.32012511523061</v>
          </cell>
          <cell r="BK3">
            <v>16.469637930394885</v>
          </cell>
          <cell r="BL3">
            <v>7292.7713107019545</v>
          </cell>
          <cell r="BN3">
            <v>83.395762480907194</v>
          </cell>
          <cell r="BQ3">
            <v>35.277744625905527</v>
          </cell>
          <cell r="BR3">
            <v>6.5790000000000001E-2</v>
          </cell>
          <cell r="BS3">
            <v>17.049189999999999</v>
          </cell>
          <cell r="BT3">
            <v>0.19693927559437344</v>
          </cell>
          <cell r="BU3">
            <v>1.46E-4</v>
          </cell>
          <cell r="BV3">
            <v>0</v>
          </cell>
          <cell r="BW3">
            <v>15.192473999999999</v>
          </cell>
          <cell r="BX3">
            <v>0.120115</v>
          </cell>
          <cell r="BY3">
            <v>2.5391999999999997</v>
          </cell>
          <cell r="BZ3">
            <v>0</v>
          </cell>
          <cell r="CA3">
            <v>0</v>
          </cell>
          <cell r="CB3">
            <v>21.450703000000001</v>
          </cell>
          <cell r="CC3">
            <v>0</v>
          </cell>
          <cell r="CD3">
            <v>13.218311999999999</v>
          </cell>
          <cell r="CE3">
            <v>12.28051524184187</v>
          </cell>
          <cell r="CF3">
            <v>0.11361599999999999</v>
          </cell>
          <cell r="CG3">
            <v>0.401196</v>
          </cell>
          <cell r="CH3">
            <v>0</v>
          </cell>
          <cell r="CI3">
            <v>0</v>
          </cell>
          <cell r="CJ3">
            <v>73.525930000000002</v>
          </cell>
          <cell r="CK3">
            <v>3.7894999999999998E-2</v>
          </cell>
          <cell r="CL3">
            <v>0</v>
          </cell>
          <cell r="CM3">
            <v>0</v>
          </cell>
          <cell r="CN3">
            <v>0</v>
          </cell>
          <cell r="CO3">
            <v>0.87939999999999996</v>
          </cell>
          <cell r="CP3">
            <v>2.013579</v>
          </cell>
          <cell r="CQ3">
            <v>0</v>
          </cell>
          <cell r="CR3">
            <v>853.57583299999999</v>
          </cell>
          <cell r="CS3">
            <v>3.8449999999999998E-2</v>
          </cell>
          <cell r="CT3">
            <v>12.390839282935699</v>
          </cell>
          <cell r="CU3">
            <v>140.26112191517805</v>
          </cell>
          <cell r="CV3">
            <v>5.498069853793643</v>
          </cell>
          <cell r="CW3">
            <v>1206.1270591952496</v>
          </cell>
          <cell r="CX3">
            <v>29.350035248394374</v>
          </cell>
          <cell r="CY3">
            <v>10.775380019813785</v>
          </cell>
          <cell r="CZ3">
            <v>0.21515399999999998</v>
          </cell>
          <cell r="DA3">
            <v>4.8561909999999999</v>
          </cell>
          <cell r="DB3">
            <v>3.7500000000000001E-4</v>
          </cell>
          <cell r="DC3">
            <v>0</v>
          </cell>
          <cell r="DD3">
            <v>1.4999999999999999E-2</v>
          </cell>
          <cell r="DE3">
            <v>0</v>
          </cell>
          <cell r="DF3">
            <v>3.3923999999999996E-2</v>
          </cell>
          <cell r="DG3">
            <v>0.14112</v>
          </cell>
          <cell r="DH3">
            <v>0</v>
          </cell>
          <cell r="DI3">
            <v>0</v>
          </cell>
          <cell r="DJ3">
            <v>0.16901099999999999</v>
          </cell>
          <cell r="DK3">
            <v>0</v>
          </cell>
          <cell r="DL3">
            <v>35.661609999999996</v>
          </cell>
          <cell r="DM3">
            <v>145.89466400000001</v>
          </cell>
          <cell r="DN3">
            <v>1.6139999999999999</v>
          </cell>
          <cell r="DO3">
            <v>1.6899999999999998E-2</v>
          </cell>
          <cell r="DP3">
            <v>0</v>
          </cell>
          <cell r="DQ3">
            <v>0</v>
          </cell>
          <cell r="DR3">
            <v>11.176819999999999</v>
          </cell>
          <cell r="DS3">
            <v>3.1125E-2</v>
          </cell>
          <cell r="DT3">
            <v>0</v>
          </cell>
          <cell r="DU3">
            <v>0</v>
          </cell>
          <cell r="DV3">
            <v>0</v>
          </cell>
          <cell r="DW3">
            <v>61.495219999999996</v>
          </cell>
          <cell r="DX3">
            <v>18.502001999999997</v>
          </cell>
          <cell r="DY3">
            <v>0</v>
          </cell>
          <cell r="DZ3">
            <v>1028.1146839999999</v>
          </cell>
          <cell r="EA3">
            <v>1.3696E-2</v>
          </cell>
          <cell r="EB3">
            <v>1.2582446603040593</v>
          </cell>
          <cell r="EC3">
            <v>4.5533053537364276</v>
          </cell>
          <cell r="ED3">
            <v>7.9111450684924728E-2</v>
          </cell>
          <cell r="EG3">
            <v>23.407656267139114</v>
          </cell>
          <cell r="EH3">
            <v>0.11269999999999999</v>
          </cell>
          <cell r="EI3">
            <v>0.61066799999999999</v>
          </cell>
          <cell r="EJ3">
            <v>7.0439999999999999E-3</v>
          </cell>
          <cell r="EK3">
            <v>0.11239499999999999</v>
          </cell>
          <cell r="EL3">
            <v>0</v>
          </cell>
          <cell r="EM3">
            <v>27.548539999999999</v>
          </cell>
          <cell r="EN3">
            <v>2.3429989999999998</v>
          </cell>
          <cell r="EO3">
            <v>96.214699999999993</v>
          </cell>
          <cell r="EP3">
            <v>1.5176879999999999</v>
          </cell>
          <cell r="EQ3">
            <v>0</v>
          </cell>
          <cell r="ER3">
            <v>31.894580999999999</v>
          </cell>
          <cell r="ES3">
            <v>0</v>
          </cell>
          <cell r="ET3">
            <v>0.52571899999999994</v>
          </cell>
          <cell r="EU3">
            <v>1707.111733</v>
          </cell>
          <cell r="EV3">
            <v>0.10416399999999999</v>
          </cell>
          <cell r="EW3">
            <v>0.25253999999999999</v>
          </cell>
          <cell r="EX3">
            <v>0</v>
          </cell>
          <cell r="EY3">
            <v>0</v>
          </cell>
          <cell r="EZ3">
            <v>1010.6984189999999</v>
          </cell>
          <cell r="FA3">
            <v>0.13454199999999999</v>
          </cell>
          <cell r="FB3">
            <v>0</v>
          </cell>
          <cell r="FC3">
            <v>0</v>
          </cell>
          <cell r="FD3">
            <v>0</v>
          </cell>
          <cell r="FE3">
            <v>111.65957999999999</v>
          </cell>
          <cell r="FF3">
            <v>0.77504099999999998</v>
          </cell>
          <cell r="FG3">
            <v>0</v>
          </cell>
          <cell r="FH3">
            <v>21.836107999999999</v>
          </cell>
          <cell r="FI3">
            <v>0.498</v>
          </cell>
          <cell r="FJ3">
            <v>13.146093110856327</v>
          </cell>
          <cell r="FK3">
            <v>151.77920474540451</v>
          </cell>
          <cell r="FL3">
            <v>7.8634211954747437</v>
          </cell>
          <cell r="FN3">
            <v>19.785690027239649</v>
          </cell>
          <cell r="FO3">
            <v>35.92035624458201</v>
          </cell>
          <cell r="FP3">
            <v>0.40179499999999996</v>
          </cell>
          <cell r="FQ3">
            <v>5.7367243555809999</v>
          </cell>
          <cell r="FR3">
            <v>0.17481651199172871</v>
          </cell>
          <cell r="FS3">
            <v>0.16266</v>
          </cell>
          <cell r="FT3">
            <v>32.421265999999996</v>
          </cell>
          <cell r="FU3">
            <v>0</v>
          </cell>
          <cell r="FV3">
            <v>3.9983899999999997</v>
          </cell>
          <cell r="FW3">
            <v>40.778584650941497</v>
          </cell>
          <cell r="FX3">
            <v>0</v>
          </cell>
          <cell r="FY3">
            <v>0</v>
          </cell>
          <cell r="FZ3">
            <v>4.2374999999999996E-2</v>
          </cell>
          <cell r="GA3">
            <v>8.2479399999999998</v>
          </cell>
          <cell r="GB3">
            <v>6.2904037290292267</v>
          </cell>
          <cell r="GC3">
            <v>10.0623631183883</v>
          </cell>
          <cell r="GD3">
            <v>9.1849638367039757E-2</v>
          </cell>
          <cell r="GE3">
            <v>9.8061999999999996E-2</v>
          </cell>
          <cell r="GF3">
            <v>0</v>
          </cell>
          <cell r="GG3">
            <v>3.267525</v>
          </cell>
          <cell r="GH3">
            <v>13.728919999999999</v>
          </cell>
          <cell r="GI3">
            <v>2.8526669999999998</v>
          </cell>
          <cell r="GJ3">
            <v>0</v>
          </cell>
          <cell r="GK3">
            <v>0</v>
          </cell>
          <cell r="GL3">
            <v>44.537755999999995</v>
          </cell>
          <cell r="GM3">
            <v>57.2973</v>
          </cell>
          <cell r="GN3">
            <v>19.183827000000001</v>
          </cell>
          <cell r="GO3">
            <v>0.19621</v>
          </cell>
          <cell r="GP3">
            <v>1118.158565</v>
          </cell>
          <cell r="GQ3">
            <v>3.4818000000000002E-2</v>
          </cell>
          <cell r="GR3">
            <v>8.3159674053979753</v>
          </cell>
          <cell r="GS3">
            <v>130.72649310091148</v>
          </cell>
          <cell r="GT3">
            <v>2.905972773360578</v>
          </cell>
          <cell r="GV3">
            <v>29.686561081070991</v>
          </cell>
        </row>
      </sheetData>
      <sheetData sheetId="5">
        <row r="3">
          <cell r="AF3">
            <v>111.28060162692609</v>
          </cell>
          <cell r="AG3">
            <v>5.0674395066133098</v>
          </cell>
          <cell r="AH3">
            <v>28.088679817656178</v>
          </cell>
          <cell r="AI3">
            <v>0.20840795465100831</v>
          </cell>
          <cell r="AJ3">
            <v>0.16397999999999999</v>
          </cell>
          <cell r="AK3">
            <v>27.970465999999998</v>
          </cell>
          <cell r="AL3">
            <v>41.213788000000001</v>
          </cell>
          <cell r="AM3">
            <v>3.6809148416675868</v>
          </cell>
          <cell r="AN3">
            <v>158.35399291757554</v>
          </cell>
          <cell r="AO3">
            <v>9.1647359999999995</v>
          </cell>
          <cell r="AP3">
            <v>11.072260999999999</v>
          </cell>
          <cell r="AQ3">
            <v>69.904500999999996</v>
          </cell>
          <cell r="AR3">
            <v>11.26657</v>
          </cell>
          <cell r="AS3">
            <v>56.523920999999994</v>
          </cell>
          <cell r="AT3">
            <v>2024.6084549999998</v>
          </cell>
          <cell r="AU3">
            <v>0.64464233242261848</v>
          </cell>
          <cell r="AV3">
            <v>0.90648085976031145</v>
          </cell>
          <cell r="AW3">
            <v>0</v>
          </cell>
          <cell r="AX3">
            <v>1.584625</v>
          </cell>
          <cell r="AY3">
            <v>1128.1738352482996</v>
          </cell>
          <cell r="AZ3">
            <v>2.3797470000000001</v>
          </cell>
          <cell r="BA3">
            <v>0</v>
          </cell>
          <cell r="BB3">
            <v>0</v>
          </cell>
          <cell r="BC3">
            <v>42.503599000000001</v>
          </cell>
          <cell r="BD3">
            <v>222.94543309719188</v>
          </cell>
          <cell r="BE3">
            <v>31.827385999999997</v>
          </cell>
          <cell r="BF3">
            <v>0.61707299999999998</v>
          </cell>
          <cell r="BG3">
            <v>2952.1914659999998</v>
          </cell>
          <cell r="BH3">
            <v>1.0988349058713096</v>
          </cell>
          <cell r="BI3">
            <v>31.981605913651023</v>
          </cell>
          <cell r="BJ3">
            <v>557.6324802310919</v>
          </cell>
          <cell r="BK3">
            <v>13.979929033069192</v>
          </cell>
          <cell r="BL3">
            <v>7547.0358522864453</v>
          </cell>
          <cell r="BN3">
            <v>91.642355742548474</v>
          </cell>
          <cell r="BQ3">
            <v>53.165928323731272</v>
          </cell>
          <cell r="BR3">
            <v>5.2054999999999997E-2</v>
          </cell>
          <cell r="BS3">
            <v>16.045037999999998</v>
          </cell>
          <cell r="BT3">
            <v>2.7448222673240628E-2</v>
          </cell>
          <cell r="BU3">
            <v>1.56E-4</v>
          </cell>
          <cell r="BV3">
            <v>0</v>
          </cell>
          <cell r="BW3">
            <v>15.80308</v>
          </cell>
          <cell r="BX3">
            <v>0.22089527029880685</v>
          </cell>
          <cell r="BY3">
            <v>2.3726529175755484</v>
          </cell>
          <cell r="BZ3">
            <v>0</v>
          </cell>
          <cell r="CA3">
            <v>1.6241999999999999E-2</v>
          </cell>
          <cell r="CB3">
            <v>33.493662</v>
          </cell>
          <cell r="CC3">
            <v>0</v>
          </cell>
          <cell r="CD3">
            <v>14.211824999999999</v>
          </cell>
          <cell r="CE3">
            <v>4.0135930000000002</v>
          </cell>
          <cell r="CF3">
            <v>0.12162495132639674</v>
          </cell>
          <cell r="CG3">
            <v>0.283226760113715</v>
          </cell>
          <cell r="CH3">
            <v>0</v>
          </cell>
          <cell r="CI3">
            <v>0</v>
          </cell>
          <cell r="CJ3">
            <v>55.947429999999997</v>
          </cell>
          <cell r="CK3">
            <v>1.1847999999999999E-2</v>
          </cell>
          <cell r="CL3">
            <v>0</v>
          </cell>
          <cell r="CM3">
            <v>0</v>
          </cell>
          <cell r="CN3">
            <v>0</v>
          </cell>
          <cell r="CO3">
            <v>7.3200000000000001E-2</v>
          </cell>
          <cell r="CP3">
            <v>1.232173</v>
          </cell>
          <cell r="CQ3">
            <v>5.2499999999999995E-3</v>
          </cell>
          <cell r="CR3">
            <v>814.61269699999991</v>
          </cell>
          <cell r="CS3">
            <v>3.8625591393347543E-2</v>
          </cell>
          <cell r="CT3">
            <v>8.6045427223947097</v>
          </cell>
          <cell r="CU3">
            <v>53.143919844265177</v>
          </cell>
          <cell r="CV3">
            <v>5.7615846928127477</v>
          </cell>
          <cell r="CW3">
            <v>1079.2586982965852</v>
          </cell>
          <cell r="CX3">
            <v>45.060582506793146</v>
          </cell>
          <cell r="CY3">
            <v>3.276821</v>
          </cell>
          <cell r="CZ3">
            <v>4.1424430000000001</v>
          </cell>
          <cell r="DA3">
            <v>3.7513769999999997</v>
          </cell>
          <cell r="DB3">
            <v>3.0399999999999996E-4</v>
          </cell>
          <cell r="DC3">
            <v>0</v>
          </cell>
          <cell r="DD3">
            <v>5.04E-2</v>
          </cell>
          <cell r="DE3">
            <v>0</v>
          </cell>
          <cell r="DF3">
            <v>2.1475713687803461E-3</v>
          </cell>
          <cell r="DG3">
            <v>0.44351999999999997</v>
          </cell>
          <cell r="DH3">
            <v>0</v>
          </cell>
          <cell r="DI3">
            <v>7.2296849999999999</v>
          </cell>
          <cell r="DJ3">
            <v>0.18513299999999999</v>
          </cell>
          <cell r="DK3">
            <v>0</v>
          </cell>
          <cell r="DL3">
            <v>36.031967999999999</v>
          </cell>
          <cell r="DM3">
            <v>334.12528099999997</v>
          </cell>
          <cell r="DN3">
            <v>0.40969605256016817</v>
          </cell>
          <cell r="DO3">
            <v>8.5123999999999991E-2</v>
          </cell>
          <cell r="DP3">
            <v>0</v>
          </cell>
          <cell r="DQ3">
            <v>0</v>
          </cell>
          <cell r="DR3">
            <v>8.01356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60.352165999999997</v>
          </cell>
          <cell r="DX3">
            <v>12.245873</v>
          </cell>
          <cell r="DY3">
            <v>0</v>
          </cell>
          <cell r="DZ3">
            <v>923.66028599999993</v>
          </cell>
          <cell r="EA3">
            <v>8.3638314477961967E-2</v>
          </cell>
          <cell r="EB3">
            <v>1.548737338260163</v>
          </cell>
          <cell r="EC3">
            <v>10.314733771560389</v>
          </cell>
          <cell r="ED3">
            <v>0.13790945577595554</v>
          </cell>
          <cell r="EG3">
            <v>30.310446386482067</v>
          </cell>
          <cell r="EH3">
            <v>0.69450750661331051</v>
          </cell>
          <cell r="EI3">
            <v>1.7101389999999999</v>
          </cell>
          <cell r="EJ3">
            <v>0</v>
          </cell>
          <cell r="EK3">
            <v>0</v>
          </cell>
          <cell r="EL3">
            <v>0</v>
          </cell>
          <cell r="EM3">
            <v>25.410708</v>
          </cell>
          <cell r="EN3">
            <v>1.451668</v>
          </cell>
          <cell r="EO3">
            <v>99.028454999999994</v>
          </cell>
          <cell r="EP3">
            <v>9.1647359999999995</v>
          </cell>
          <cell r="EQ3">
            <v>0.22936499999999999</v>
          </cell>
          <cell r="ER3">
            <v>36.118432999999996</v>
          </cell>
          <cell r="ES3">
            <v>0</v>
          </cell>
          <cell r="ET3">
            <v>0.38084999999999997</v>
          </cell>
          <cell r="EU3">
            <v>1685.579958</v>
          </cell>
          <cell r="EV3">
            <v>0</v>
          </cell>
          <cell r="EW3">
            <v>0.14266999999999999</v>
          </cell>
          <cell r="EX3">
            <v>0</v>
          </cell>
          <cell r="EY3">
            <v>0</v>
          </cell>
          <cell r="EZ3">
            <v>1055.986989</v>
          </cell>
          <cell r="FA3">
            <v>5.7780999999999999E-2</v>
          </cell>
          <cell r="FB3">
            <v>0</v>
          </cell>
          <cell r="FC3">
            <v>0</v>
          </cell>
          <cell r="FD3">
            <v>0</v>
          </cell>
          <cell r="FE3">
            <v>128.36617709719187</v>
          </cell>
          <cell r="FF3">
            <v>0.75015199999999993</v>
          </cell>
          <cell r="FG3">
            <v>3.3049999999999998E-3</v>
          </cell>
          <cell r="FH3">
            <v>29.340481999999998</v>
          </cell>
          <cell r="FI3">
            <v>0.97551499999999991</v>
          </cell>
          <cell r="FJ3">
            <v>10.440228928285956</v>
          </cell>
          <cell r="FK3">
            <v>169.21873428426622</v>
          </cell>
          <cell r="FL3">
            <v>5.1000139999999998</v>
          </cell>
          <cell r="FN3">
            <v>23.955532852301371</v>
          </cell>
          <cell r="FO3">
            <v>24.394513031372174</v>
          </cell>
          <cell r="FP3">
            <v>0.16594100000000001</v>
          </cell>
          <cell r="FQ3">
            <v>6.4313028176561788</v>
          </cell>
          <cell r="FR3">
            <v>0.1755937319777677</v>
          </cell>
          <cell r="FS3">
            <v>0.16079499999999999</v>
          </cell>
          <cell r="FT3">
            <v>27.920065999999998</v>
          </cell>
          <cell r="FU3">
            <v>0</v>
          </cell>
          <cell r="FV3">
            <v>2.0039180000000001</v>
          </cell>
          <cell r="FW3">
            <v>56.508800000000001</v>
          </cell>
          <cell r="FX3">
            <v>0</v>
          </cell>
          <cell r="FY3">
            <v>3.5969689999999996</v>
          </cell>
          <cell r="FZ3">
            <v>0</v>
          </cell>
          <cell r="GA3">
            <v>11.26657</v>
          </cell>
          <cell r="GB3">
            <v>5.8838099999999995</v>
          </cell>
          <cell r="GC3">
            <v>6.2413999999999997E-2</v>
          </cell>
          <cell r="GD3">
            <v>6.2045328536053657E-2</v>
          </cell>
          <cell r="GE3">
            <v>0.32820309964659655</v>
          </cell>
          <cell r="GF3">
            <v>0</v>
          </cell>
          <cell r="GG3">
            <v>1.584625</v>
          </cell>
          <cell r="GH3">
            <v>8.0516199999999998</v>
          </cell>
          <cell r="GI3">
            <v>2.2248609999999998</v>
          </cell>
          <cell r="GJ3">
            <v>0</v>
          </cell>
          <cell r="GK3">
            <v>0</v>
          </cell>
          <cell r="GL3">
            <v>42.503599000000001</v>
          </cell>
          <cell r="GM3">
            <v>33.708739999999999</v>
          </cell>
          <cell r="GN3">
            <v>17.599187999999998</v>
          </cell>
          <cell r="GO3">
            <v>0.608518</v>
          </cell>
          <cell r="GP3">
            <v>1184.5380009999999</v>
          </cell>
          <cell r="GQ3">
            <v>1.0559999999999999E-3</v>
          </cell>
          <cell r="GR3">
            <v>10.489366881187536</v>
          </cell>
          <cell r="GS3">
            <v>324.95312169796063</v>
          </cell>
          <cell r="GT3">
            <v>2.9364203821457227</v>
          </cell>
          <cell r="GV3">
            <v>21.223380534130488</v>
          </cell>
        </row>
      </sheetData>
      <sheetData sheetId="6">
        <row r="3">
          <cell r="AF3">
            <v>140.62450154236717</v>
          </cell>
          <cell r="AG3">
            <v>4.029433</v>
          </cell>
          <cell r="AH3">
            <v>29.065186999999998</v>
          </cell>
          <cell r="AI3">
            <v>0.22432575205944508</v>
          </cell>
          <cell r="AJ3">
            <v>0.20688053056255809</v>
          </cell>
          <cell r="AK3">
            <v>23.292158000000001</v>
          </cell>
          <cell r="AL3">
            <v>43.160218999999998</v>
          </cell>
          <cell r="AM3">
            <v>4.6621119999999996</v>
          </cell>
          <cell r="AN3">
            <v>174.872704</v>
          </cell>
          <cell r="AO3">
            <v>11.548964999999999</v>
          </cell>
          <cell r="AP3">
            <v>5.6821349999999997</v>
          </cell>
          <cell r="AQ3">
            <v>55.638987</v>
          </cell>
          <cell r="AR3">
            <v>6.6579239999999995</v>
          </cell>
          <cell r="AS3">
            <v>63.236738876961837</v>
          </cell>
          <cell r="AT3">
            <v>2287.0802185171174</v>
          </cell>
          <cell r="AU3">
            <v>0.80742055759868836</v>
          </cell>
          <cell r="AV3">
            <v>1.2656684532476055</v>
          </cell>
          <cell r="AW3">
            <v>0</v>
          </cell>
          <cell r="AX3">
            <v>2.4699249999999999</v>
          </cell>
          <cell r="AY3">
            <v>1132.4075739999998</v>
          </cell>
          <cell r="AZ3">
            <v>2.6021716845946528</v>
          </cell>
          <cell r="BA3">
            <v>0</v>
          </cell>
          <cell r="BB3">
            <v>10.127262658525128</v>
          </cell>
          <cell r="BC3">
            <v>35.357039</v>
          </cell>
          <cell r="BD3">
            <v>195.57992166784368</v>
          </cell>
          <cell r="BE3">
            <v>46.650738999999994</v>
          </cell>
          <cell r="BF3">
            <v>1.4346189999999999</v>
          </cell>
          <cell r="BG3">
            <v>3056.9873346838513</v>
          </cell>
          <cell r="BH3">
            <v>0.52319499999999997</v>
          </cell>
          <cell r="BI3">
            <v>28.94967352274158</v>
          </cell>
          <cell r="BJ3">
            <v>628.46352000000002</v>
          </cell>
          <cell r="BK3">
            <v>11.462057757018021</v>
          </cell>
          <cell r="BL3">
            <v>8005.0706112044891</v>
          </cell>
          <cell r="BN3">
            <v>116.04731160498912</v>
          </cell>
          <cell r="BQ3">
            <v>67.821855025001625</v>
          </cell>
          <cell r="BR3">
            <v>0.20693299999999998</v>
          </cell>
          <cell r="BS3">
            <v>17.104043999999998</v>
          </cell>
          <cell r="BT3">
            <v>8.6569999999999994E-2</v>
          </cell>
          <cell r="BU3">
            <v>8.7653056255810528E-4</v>
          </cell>
          <cell r="BV3">
            <v>5.6999999999999998E-4</v>
          </cell>
          <cell r="BW3">
            <v>15.92164</v>
          </cell>
          <cell r="BX3">
            <v>0.337621</v>
          </cell>
          <cell r="BY3">
            <v>2.4361999999999999</v>
          </cell>
          <cell r="BZ3">
            <v>0</v>
          </cell>
          <cell r="CA3">
            <v>3.3474399999999997</v>
          </cell>
          <cell r="CB3">
            <v>28.723105999999998</v>
          </cell>
          <cell r="CC3">
            <v>0</v>
          </cell>
          <cell r="CD3">
            <v>13.445446876961844</v>
          </cell>
          <cell r="CE3">
            <v>8.3337810000000001</v>
          </cell>
          <cell r="CF3">
            <v>0.13094655759868845</v>
          </cell>
          <cell r="CG3">
            <v>0.1919527961831283</v>
          </cell>
          <cell r="CH3">
            <v>0</v>
          </cell>
          <cell r="CI3">
            <v>4.4999999999999996E-5</v>
          </cell>
          <cell r="CJ3">
            <v>58.553979999999996</v>
          </cell>
          <cell r="CK3">
            <v>7.4639673929049804E-3</v>
          </cell>
          <cell r="CL3">
            <v>0</v>
          </cell>
          <cell r="CM3">
            <v>0.14566818669737969</v>
          </cell>
          <cell r="CN3">
            <v>6.5939999999999999E-2</v>
          </cell>
          <cell r="CO3">
            <v>0.11230999999999999</v>
          </cell>
          <cell r="CP3">
            <v>2.1898659999999999</v>
          </cell>
          <cell r="CQ3">
            <v>3.2799999999999996E-2</v>
          </cell>
          <cell r="CR3">
            <v>947.75505799999996</v>
          </cell>
          <cell r="CS3">
            <v>6.9229999999999995E-3</v>
          </cell>
          <cell r="CT3">
            <v>9.6500219999999999</v>
          </cell>
          <cell r="CU3">
            <v>75.944339999999997</v>
          </cell>
          <cell r="CV3">
            <v>3.8760331631102014</v>
          </cell>
          <cell r="CW3">
            <v>1256.4294321035079</v>
          </cell>
          <cell r="CX3">
            <v>62.401025689127223</v>
          </cell>
          <cell r="CY3">
            <v>3.0625087572463832</v>
          </cell>
          <cell r="CZ3">
            <v>1.1866939999999999</v>
          </cell>
          <cell r="DA3">
            <v>4.2122450000000002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7.1943999999999994E-2</v>
          </cell>
          <cell r="DG3">
            <v>0.36287999999999998</v>
          </cell>
          <cell r="DH3">
            <v>0</v>
          </cell>
          <cell r="DI3">
            <v>0.77176999999999996</v>
          </cell>
          <cell r="DJ3">
            <v>0.15867699999999998</v>
          </cell>
          <cell r="DK3">
            <v>0</v>
          </cell>
          <cell r="DL3">
            <v>39.748593</v>
          </cell>
          <cell r="DM3">
            <v>325.39259299999998</v>
          </cell>
          <cell r="DN3">
            <v>9.7534999999999997E-2</v>
          </cell>
          <cell r="DO3">
            <v>3.0000000000000001E-3</v>
          </cell>
          <cell r="DP3">
            <v>0</v>
          </cell>
          <cell r="DQ3">
            <v>0</v>
          </cell>
          <cell r="DR3">
            <v>4.4611099999999997</v>
          </cell>
          <cell r="DS3">
            <v>0</v>
          </cell>
          <cell r="DT3">
            <v>0</v>
          </cell>
          <cell r="DU3">
            <v>1.249668</v>
          </cell>
          <cell r="DV3">
            <v>0</v>
          </cell>
          <cell r="DW3">
            <v>65.805070000000001</v>
          </cell>
          <cell r="DX3">
            <v>19.801050999999998</v>
          </cell>
          <cell r="DY3">
            <v>0.114926</v>
          </cell>
          <cell r="DZ3">
            <v>938.56537800000001</v>
          </cell>
          <cell r="EA3">
            <v>2.4659999999999998E-2</v>
          </cell>
          <cell r="EB3">
            <v>1.269103427188188</v>
          </cell>
          <cell r="EC3">
            <v>56.40296</v>
          </cell>
          <cell r="ED3">
            <v>0.15971852889313273</v>
          </cell>
          <cell r="EG3">
            <v>39.303067305756613</v>
          </cell>
          <cell r="EH3">
            <v>2.2465729999999997</v>
          </cell>
          <cell r="EI3">
            <v>2.525541</v>
          </cell>
          <cell r="EJ3">
            <v>9.4347280874952156E-4</v>
          </cell>
          <cell r="EK3">
            <v>0.12441999999999999</v>
          </cell>
          <cell r="EL3">
            <v>0</v>
          </cell>
          <cell r="EM3">
            <v>27.238578999999998</v>
          </cell>
          <cell r="EN3">
            <v>1.1056999999999999</v>
          </cell>
          <cell r="EO3">
            <v>111.85593</v>
          </cell>
          <cell r="EP3">
            <v>11.548964999999999</v>
          </cell>
          <cell r="EQ3">
            <v>0.1134</v>
          </cell>
          <cell r="ER3">
            <v>26.679250999999997</v>
          </cell>
          <cell r="ES3">
            <v>0</v>
          </cell>
          <cell r="ET3">
            <v>6.1698499999999994</v>
          </cell>
          <cell r="EU3">
            <v>1952.2677719999999</v>
          </cell>
          <cell r="EV3">
            <v>0</v>
          </cell>
          <cell r="EW3">
            <v>0.86568865706447728</v>
          </cell>
          <cell r="EX3">
            <v>0</v>
          </cell>
          <cell r="EY3">
            <v>0</v>
          </cell>
          <cell r="EZ3">
            <v>1062.1471219999999</v>
          </cell>
          <cell r="FA3">
            <v>6.0441999999999996E-2</v>
          </cell>
          <cell r="FB3">
            <v>0</v>
          </cell>
          <cell r="FC3">
            <v>8.7309074435397047</v>
          </cell>
          <cell r="FD3">
            <v>0</v>
          </cell>
          <cell r="FE3">
            <v>126.2504216678437</v>
          </cell>
          <cell r="FF3">
            <v>3.9733259999999997</v>
          </cell>
          <cell r="FG3">
            <v>0</v>
          </cell>
          <cell r="FH3">
            <v>26.743043</v>
          </cell>
          <cell r="FI3">
            <v>0.42965999999999999</v>
          </cell>
          <cell r="FJ3">
            <v>10.728567</v>
          </cell>
          <cell r="FK3">
            <v>166.52383599999999</v>
          </cell>
          <cell r="FL3">
            <v>5.030285452746436</v>
          </cell>
          <cell r="FN3">
            <v>34.094840360681921</v>
          </cell>
          <cell r="FO3">
            <v>30.230973454362605</v>
          </cell>
          <cell r="FP3">
            <v>0.34185199999999999</v>
          </cell>
          <cell r="FQ3">
            <v>5.116117</v>
          </cell>
          <cell r="FR3">
            <v>0.13249227925069554</v>
          </cell>
          <cell r="FS3">
            <v>7.7318999999999999E-2</v>
          </cell>
          <cell r="FT3">
            <v>23.291587999999997</v>
          </cell>
          <cell r="FU3">
            <v>0</v>
          </cell>
          <cell r="FV3">
            <v>3.0933039999999998</v>
          </cell>
          <cell r="FW3">
            <v>60.217693999999995</v>
          </cell>
          <cell r="FX3">
            <v>0</v>
          </cell>
          <cell r="FY3">
            <v>1.449525</v>
          </cell>
          <cell r="FZ3">
            <v>2.7999999999999998E-4</v>
          </cell>
          <cell r="GA3">
            <v>6.6579239999999995</v>
          </cell>
          <cell r="GB3">
            <v>3.872849</v>
          </cell>
          <cell r="GC3">
            <v>2.5539999999999998E-3</v>
          </cell>
          <cell r="GD3">
            <v>0.50453199999999998</v>
          </cell>
          <cell r="GE3">
            <v>0.20463199999999998</v>
          </cell>
          <cell r="GF3">
            <v>0</v>
          </cell>
          <cell r="GG3">
            <v>2.4698799999999999</v>
          </cell>
          <cell r="GH3">
            <v>7.1944299999999997</v>
          </cell>
          <cell r="GI3">
            <v>2.4258199999999999</v>
          </cell>
          <cell r="GJ3">
            <v>0</v>
          </cell>
          <cell r="GK3">
            <v>1.0190282880445079E-3</v>
          </cell>
          <cell r="GL3">
            <v>35.273818999999996</v>
          </cell>
          <cell r="GM3">
            <v>2.9273899999999999</v>
          </cell>
          <cell r="GN3">
            <v>20.686246000000001</v>
          </cell>
          <cell r="GO3">
            <v>1.2868929999999998</v>
          </cell>
          <cell r="GP3">
            <v>1143.7864096838514</v>
          </cell>
          <cell r="GQ3">
            <v>5.9521999999999999E-2</v>
          </cell>
          <cell r="GR3">
            <v>7.1178420955533941</v>
          </cell>
          <cell r="GS3">
            <v>329.59238399999998</v>
          </cell>
          <cell r="GT3">
            <v>2.2648608186238444</v>
          </cell>
          <cell r="GV3">
            <v>16.848326797933609</v>
          </cell>
        </row>
      </sheetData>
      <sheetData sheetId="7">
        <row r="3">
          <cell r="AF3">
            <v>218.75812961634924</v>
          </cell>
          <cell r="AG3">
            <v>4.4713932679898507</v>
          </cell>
          <cell r="AH3">
            <v>22.325817650395393</v>
          </cell>
          <cell r="AI3">
            <v>0.47268454396335013</v>
          </cell>
          <cell r="AJ3">
            <v>0.96152099999999996</v>
          </cell>
          <cell r="AK3">
            <v>20.359344</v>
          </cell>
          <cell r="AL3">
            <v>37.914861999999999</v>
          </cell>
          <cell r="AM3">
            <v>6.034662</v>
          </cell>
          <cell r="AN3">
            <v>185.47689</v>
          </cell>
          <cell r="AO3">
            <v>13.391482999999999</v>
          </cell>
          <cell r="AP3">
            <v>9.0090959999999995</v>
          </cell>
          <cell r="AQ3">
            <v>83.555015999999995</v>
          </cell>
          <cell r="AR3">
            <v>7.4030299999999993</v>
          </cell>
          <cell r="AS3">
            <v>27.104524263379393</v>
          </cell>
          <cell r="AT3">
            <v>2407.8484559999997</v>
          </cell>
          <cell r="AU3">
            <v>0.91736044325190125</v>
          </cell>
          <cell r="AV3">
            <v>0.68281517298476091</v>
          </cell>
          <cell r="AW3">
            <v>0</v>
          </cell>
          <cell r="AX3">
            <v>2.51776</v>
          </cell>
          <cell r="AY3">
            <v>1018.106716</v>
          </cell>
          <cell r="AZ3">
            <v>4.5643256811018222</v>
          </cell>
          <cell r="BA3">
            <v>0</v>
          </cell>
          <cell r="BB3">
            <v>99.049908000000002</v>
          </cell>
          <cell r="BC3">
            <v>32.519818079277556</v>
          </cell>
          <cell r="BD3">
            <v>153.21878627556532</v>
          </cell>
          <cell r="BE3">
            <v>51.445108999999995</v>
          </cell>
          <cell r="BF3">
            <v>0.89901999999999993</v>
          </cell>
          <cell r="BG3">
            <v>2966.1502878382757</v>
          </cell>
          <cell r="BH3">
            <v>0.86317299999999997</v>
          </cell>
          <cell r="BI3">
            <v>34.81333335456079</v>
          </cell>
          <cell r="BJ3">
            <v>673.74285899999995</v>
          </cell>
          <cell r="BK3">
            <v>13.67602725855544</v>
          </cell>
          <cell r="BL3">
            <v>8098.2542084456518</v>
          </cell>
          <cell r="BN3">
            <v>184.39627370816004</v>
          </cell>
          <cell r="BQ3">
            <v>110.14621250902063</v>
          </cell>
          <cell r="BR3">
            <v>7.0249999999999993E-2</v>
          </cell>
          <cell r="BS3">
            <v>14.145804999999999</v>
          </cell>
          <cell r="BT3">
            <v>0.36323148871432503</v>
          </cell>
          <cell r="BU3">
            <v>6.5039999999999994E-3</v>
          </cell>
          <cell r="BV3">
            <v>0</v>
          </cell>
          <cell r="BW3">
            <v>15.288202</v>
          </cell>
          <cell r="BX3">
            <v>0.27184900000000001</v>
          </cell>
          <cell r="BY3">
            <v>3.08</v>
          </cell>
          <cell r="BZ3">
            <v>0</v>
          </cell>
          <cell r="CA3">
            <v>4.5511200000000001</v>
          </cell>
          <cell r="CB3">
            <v>37.999981999999996</v>
          </cell>
          <cell r="CC3">
            <v>0</v>
          </cell>
          <cell r="CD3">
            <v>11.01735462729035</v>
          </cell>
          <cell r="CE3">
            <v>7.6103669999999992</v>
          </cell>
          <cell r="CF3">
            <v>0.13448211150412137</v>
          </cell>
          <cell r="CG3">
            <v>0.1630572705294554</v>
          </cell>
          <cell r="CH3">
            <v>0</v>
          </cell>
          <cell r="CI3">
            <v>0</v>
          </cell>
          <cell r="CJ3">
            <v>57.323049999999995</v>
          </cell>
          <cell r="CK3">
            <v>6.669916140384701E-3</v>
          </cell>
          <cell r="CL3">
            <v>0</v>
          </cell>
          <cell r="CM3">
            <v>9.6624369999999988</v>
          </cell>
          <cell r="CN3">
            <v>0.379</v>
          </cell>
          <cell r="CO3">
            <v>0.25237999999999999</v>
          </cell>
          <cell r="CP3">
            <v>4.7539689999999997</v>
          </cell>
          <cell r="CQ3">
            <v>4.8430000000000001E-2</v>
          </cell>
          <cell r="CR3">
            <v>887.54395999999997</v>
          </cell>
          <cell r="CS3">
            <v>1.3661E-2</v>
          </cell>
          <cell r="CT3">
            <v>13.704397373492599</v>
          </cell>
          <cell r="CU3">
            <v>112.169186</v>
          </cell>
          <cell r="CV3">
            <v>4.1621939999999995</v>
          </cell>
          <cell r="CW3">
            <v>1294.867751296691</v>
          </cell>
          <cell r="CX3">
            <v>101.32693635652151</v>
          </cell>
          <cell r="CY3">
            <v>2.5975493080525451</v>
          </cell>
          <cell r="CZ3">
            <v>1.3324449999999999</v>
          </cell>
          <cell r="DA3">
            <v>1.2204249999999999</v>
          </cell>
          <cell r="DB3">
            <v>0</v>
          </cell>
          <cell r="DC3">
            <v>7.9999999999999996E-6</v>
          </cell>
          <cell r="DD3">
            <v>0</v>
          </cell>
          <cell r="DE3">
            <v>0</v>
          </cell>
          <cell r="DF3">
            <v>3.6149999999999997E-3</v>
          </cell>
          <cell r="DG3">
            <v>7.0319999999999994E-2</v>
          </cell>
          <cell r="DH3">
            <v>0</v>
          </cell>
          <cell r="DI3">
            <v>2.5387200000000001</v>
          </cell>
          <cell r="DJ3">
            <v>0.20405699999999999</v>
          </cell>
          <cell r="DK3">
            <v>0</v>
          </cell>
          <cell r="DL3">
            <v>11.690339</v>
          </cell>
          <cell r="DM3">
            <v>275.49654499999997</v>
          </cell>
          <cell r="DN3">
            <v>0.33039999999999997</v>
          </cell>
          <cell r="DO3">
            <v>3.666E-3</v>
          </cell>
          <cell r="DP3">
            <v>0</v>
          </cell>
          <cell r="DQ3">
            <v>0</v>
          </cell>
          <cell r="DR3">
            <v>4.5515299999999996</v>
          </cell>
          <cell r="DS3">
            <v>0</v>
          </cell>
          <cell r="DT3">
            <v>0</v>
          </cell>
          <cell r="DU3">
            <v>1.3712759999999999</v>
          </cell>
          <cell r="DV3">
            <v>6.3E-2</v>
          </cell>
          <cell r="DW3">
            <v>47.358319999999999</v>
          </cell>
          <cell r="DX3">
            <v>18.078721999999999</v>
          </cell>
          <cell r="DY3">
            <v>4.2054000000000001E-2</v>
          </cell>
          <cell r="DZ3">
            <v>876.79065774222249</v>
          </cell>
          <cell r="EA3">
            <v>2.3209999999999998E-2</v>
          </cell>
          <cell r="EB3">
            <v>1.3557027960405419</v>
          </cell>
          <cell r="EC3">
            <v>26.161058000000001</v>
          </cell>
          <cell r="ED3">
            <v>0.77949599999999997</v>
          </cell>
          <cell r="EG3">
            <v>52.038205061407432</v>
          </cell>
          <cell r="EH3">
            <v>2.6937859999999998</v>
          </cell>
          <cell r="EI3">
            <v>2.5139579999999997</v>
          </cell>
          <cell r="EJ3">
            <v>3.6749917484801976E-2</v>
          </cell>
          <cell r="EK3">
            <v>0.37291399999999997</v>
          </cell>
          <cell r="EL3">
            <v>0</v>
          </cell>
          <cell r="EM3">
            <v>22.626659999999998</v>
          </cell>
          <cell r="EN3">
            <v>1.2828219999999999</v>
          </cell>
          <cell r="EO3">
            <v>121.226</v>
          </cell>
          <cell r="EP3">
            <v>10.203683</v>
          </cell>
          <cell r="EQ3">
            <v>1.8622799999999999</v>
          </cell>
          <cell r="ER3">
            <v>45.270285000000001</v>
          </cell>
          <cell r="ES3">
            <v>0</v>
          </cell>
          <cell r="ET3">
            <v>1.03E-2</v>
          </cell>
          <cell r="EU3">
            <v>2122.467474</v>
          </cell>
          <cell r="EV3">
            <v>9.5375000000000001E-2</v>
          </cell>
          <cell r="EW3">
            <v>0.28238928827976956</v>
          </cell>
          <cell r="EX3">
            <v>0</v>
          </cell>
          <cell r="EY3">
            <v>0</v>
          </cell>
          <cell r="EZ3">
            <v>951.74619599999994</v>
          </cell>
          <cell r="FA3">
            <v>3.9176279999999997</v>
          </cell>
          <cell r="FB3">
            <v>0</v>
          </cell>
          <cell r="FC3">
            <v>87.887166999999991</v>
          </cell>
          <cell r="FD3">
            <v>9.9999999999999992E-2</v>
          </cell>
          <cell r="FE3">
            <v>105.08725199999999</v>
          </cell>
          <cell r="FF3">
            <v>5.0720900000000002</v>
          </cell>
          <cell r="FG3">
            <v>4.4999999999999996E-5</v>
          </cell>
          <cell r="FH3">
            <v>877.67972399999996</v>
          </cell>
          <cell r="FI3">
            <v>0.63971999999999996</v>
          </cell>
          <cell r="FJ3">
            <v>14.637265506512296</v>
          </cell>
          <cell r="FK3">
            <v>196.38500099999999</v>
          </cell>
          <cell r="FL3">
            <v>5.1408404087662287</v>
          </cell>
          <cell r="FN3">
            <v>42.123414352022522</v>
          </cell>
          <cell r="FO3">
            <v>53.833012423534889</v>
          </cell>
          <cell r="FP3">
            <v>0.37480426798985045</v>
          </cell>
          <cell r="FQ3">
            <v>4.3816566503953931</v>
          </cell>
          <cell r="FR3">
            <v>6.3242135692683721E-2</v>
          </cell>
          <cell r="FS3">
            <v>0.57917799999999997</v>
          </cell>
          <cell r="FT3">
            <v>20.359344</v>
          </cell>
          <cell r="FU3">
            <v>0</v>
          </cell>
          <cell r="FV3">
            <v>4.4742119999999996</v>
          </cell>
          <cell r="FW3">
            <v>61.100569999999998</v>
          </cell>
          <cell r="FX3">
            <v>3.1877999999999997</v>
          </cell>
          <cell r="FY3">
            <v>5.6975999999999999E-2</v>
          </cell>
          <cell r="FZ3">
            <v>0</v>
          </cell>
          <cell r="GA3">
            <v>7.4030299999999993</v>
          </cell>
          <cell r="GB3">
            <v>4.3798216360890434</v>
          </cell>
          <cell r="GC3">
            <v>1.1814979999999999</v>
          </cell>
          <cell r="GD3">
            <v>0.27035168427219936</v>
          </cell>
          <cell r="GE3">
            <v>0.23370261417553601</v>
          </cell>
          <cell r="GF3">
            <v>0</v>
          </cell>
          <cell r="GG3">
            <v>2.51776</v>
          </cell>
          <cell r="GH3">
            <v>4.48454</v>
          </cell>
          <cell r="GI3">
            <v>0.53168976496143761</v>
          </cell>
          <cell r="GJ3">
            <v>0</v>
          </cell>
          <cell r="GK3">
            <v>0.129028</v>
          </cell>
          <cell r="GL3">
            <v>31.865218079277554</v>
          </cell>
          <cell r="GM3">
            <v>4.1332000000000001E-2</v>
          </cell>
          <cell r="GN3">
            <v>23.540327999999999</v>
          </cell>
          <cell r="GO3">
            <v>0.80849099999999996</v>
          </cell>
          <cell r="GP3">
            <v>323.30096900000001</v>
          </cell>
          <cell r="GQ3">
            <v>0.18629599999999999</v>
          </cell>
          <cell r="GR3">
            <v>5.0208656785153503</v>
          </cell>
          <cell r="GS3">
            <v>338.47522199999997</v>
          </cell>
          <cell r="GT3">
            <v>3.1736773316692202</v>
          </cell>
          <cell r="GV3">
            <v>39.123863908774915</v>
          </cell>
        </row>
      </sheetData>
      <sheetData sheetId="8">
        <row r="3">
          <cell r="AF3">
            <v>185.4358840620589</v>
          </cell>
          <cell r="AG3">
            <v>3.4352891825119309</v>
          </cell>
          <cell r="AH3">
            <v>18.405860000000001</v>
          </cell>
          <cell r="AI3">
            <v>1.8627061276771586</v>
          </cell>
          <cell r="AJ3">
            <v>0.46855831278368731</v>
          </cell>
          <cell r="AK3">
            <v>11.880934</v>
          </cell>
          <cell r="AL3">
            <v>32.665859999999995</v>
          </cell>
          <cell r="AM3">
            <v>4.4593458678125764</v>
          </cell>
          <cell r="AN3">
            <v>203.01558</v>
          </cell>
          <cell r="AO3">
            <v>18.508264</v>
          </cell>
          <cell r="AP3">
            <v>9.4244943627788587</v>
          </cell>
          <cell r="AQ3">
            <v>87.095641000000001</v>
          </cell>
          <cell r="AR3">
            <v>10.319815</v>
          </cell>
          <cell r="AS3">
            <v>80.827034936018819</v>
          </cell>
          <cell r="AT3">
            <v>2296.475567</v>
          </cell>
          <cell r="AU3">
            <v>0.68380299999999994</v>
          </cell>
          <cell r="AV3">
            <v>1.1556010925552909</v>
          </cell>
          <cell r="AW3">
            <v>0</v>
          </cell>
          <cell r="AX3">
            <v>2.6431999999999998</v>
          </cell>
          <cell r="AY3">
            <v>915.56472365774277</v>
          </cell>
          <cell r="AZ3">
            <v>4.7378119999999999</v>
          </cell>
          <cell r="BA3">
            <v>0</v>
          </cell>
          <cell r="BB3">
            <v>198.897065</v>
          </cell>
          <cell r="BC3">
            <v>37.857189999999996</v>
          </cell>
          <cell r="BD3">
            <v>137.74615619844465</v>
          </cell>
          <cell r="BE3">
            <v>48.687165999999998</v>
          </cell>
          <cell r="BF3">
            <v>2.392909</v>
          </cell>
          <cell r="BG3">
            <v>2832.071191</v>
          </cell>
          <cell r="BH3">
            <v>1.2367139999999999</v>
          </cell>
          <cell r="BI3">
            <v>34.282929388677658</v>
          </cell>
          <cell r="BJ3">
            <v>641.67250100000001</v>
          </cell>
          <cell r="BK3">
            <v>6.0856149299742119</v>
          </cell>
          <cell r="BL3">
            <v>7829.9954101190378</v>
          </cell>
          <cell r="BN3">
            <v>149.85724492129251</v>
          </cell>
          <cell r="BQ3">
            <v>80.884794268789619</v>
          </cell>
          <cell r="BR3">
            <v>0.33074999999999999</v>
          </cell>
          <cell r="BS3">
            <v>9.5391349999999999</v>
          </cell>
          <cell r="BT3">
            <v>1.3206894451048699</v>
          </cell>
          <cell r="BU3">
            <v>1.4054219098228817E-2</v>
          </cell>
          <cell r="BV3">
            <v>0</v>
          </cell>
          <cell r="BW3">
            <v>10.6608</v>
          </cell>
          <cell r="BX3">
            <v>0.47203168002683787</v>
          </cell>
          <cell r="BY3">
            <v>3.2940999999999998</v>
          </cell>
          <cell r="BZ3">
            <v>0</v>
          </cell>
          <cell r="CA3">
            <v>2.8592493627788591</v>
          </cell>
          <cell r="CB3">
            <v>33.924745000000001</v>
          </cell>
          <cell r="CC3">
            <v>0</v>
          </cell>
          <cell r="CD3">
            <v>32.853546376196533</v>
          </cell>
          <cell r="CE3">
            <v>8.5465319999999991</v>
          </cell>
          <cell r="CF3">
            <v>0.12948499999999999</v>
          </cell>
          <cell r="CG3">
            <v>0.52788809255529101</v>
          </cell>
          <cell r="CH3">
            <v>0</v>
          </cell>
          <cell r="CI3">
            <v>0</v>
          </cell>
          <cell r="CJ3">
            <v>44.960456999999998</v>
          </cell>
          <cell r="CK3">
            <v>3.9965000000000001E-2</v>
          </cell>
          <cell r="CL3">
            <v>0</v>
          </cell>
          <cell r="CM3">
            <v>0.93173299999999992</v>
          </cell>
          <cell r="CN3">
            <v>0.126</v>
          </cell>
          <cell r="CO3">
            <v>3.0599999999999998E-3</v>
          </cell>
          <cell r="CP3">
            <v>6.1414580000000001</v>
          </cell>
          <cell r="CQ3">
            <v>9.0789999999999996E-2</v>
          </cell>
          <cell r="CR3">
            <v>836.40438599999993</v>
          </cell>
          <cell r="CS3">
            <v>1.8800000000000001E-2</v>
          </cell>
          <cell r="CT3">
            <v>11.264166050149965</v>
          </cell>
          <cell r="CU3">
            <v>90.444090000000003</v>
          </cell>
          <cell r="CV3">
            <v>0.7523887186201933</v>
          </cell>
          <cell r="CW3">
            <v>1176.5350942133205</v>
          </cell>
          <cell r="CX3">
            <v>76.187858028374578</v>
          </cell>
          <cell r="CY3">
            <v>4.2023775577400846</v>
          </cell>
          <cell r="CZ3">
            <v>0.83757700000000002</v>
          </cell>
          <cell r="DA3">
            <v>1.273722</v>
          </cell>
          <cell r="DB3">
            <v>3.9999999999999996E-4</v>
          </cell>
          <cell r="DC3">
            <v>0.33999999999999997</v>
          </cell>
          <cell r="DD3">
            <v>0</v>
          </cell>
          <cell r="DE3">
            <v>0</v>
          </cell>
          <cell r="DF3">
            <v>3.0805713423887725E-3</v>
          </cell>
          <cell r="DG3">
            <v>0</v>
          </cell>
          <cell r="DH3">
            <v>0</v>
          </cell>
          <cell r="DI3">
            <v>3.6370049999999998</v>
          </cell>
          <cell r="DJ3">
            <v>0.22561899999999999</v>
          </cell>
          <cell r="DK3">
            <v>0</v>
          </cell>
          <cell r="DL3">
            <v>37.352164999999999</v>
          </cell>
          <cell r="DM3">
            <v>137.75496200000001</v>
          </cell>
          <cell r="DN3">
            <v>0.229601</v>
          </cell>
          <cell r="DO3">
            <v>2.0929999999999998E-3</v>
          </cell>
          <cell r="DP3">
            <v>0</v>
          </cell>
          <cell r="DQ3">
            <v>0</v>
          </cell>
          <cell r="DR3">
            <v>3.8489309999999999</v>
          </cell>
          <cell r="DS3">
            <v>0</v>
          </cell>
          <cell r="DT3">
            <v>0</v>
          </cell>
          <cell r="DU3">
            <v>1.119059</v>
          </cell>
          <cell r="DV3">
            <v>0</v>
          </cell>
          <cell r="DW3">
            <v>39.144979999999997</v>
          </cell>
          <cell r="DX3">
            <v>17.270678999999998</v>
          </cell>
          <cell r="DY3">
            <v>6.7799999999999999E-2</v>
          </cell>
          <cell r="DZ3">
            <v>768.79687000000001</v>
          </cell>
          <cell r="EA3">
            <v>0.180452</v>
          </cell>
          <cell r="EB3">
            <v>1.1115097213910505</v>
          </cell>
          <cell r="EC3">
            <v>33.648448000000002</v>
          </cell>
          <cell r="ED3">
            <v>1.7611489999999999</v>
          </cell>
          <cell r="EG3">
            <v>61.013519525370356</v>
          </cell>
          <cell r="EH3">
            <v>1.5507759999999999</v>
          </cell>
          <cell r="EI3">
            <v>2.5613419999999998</v>
          </cell>
          <cell r="EJ3">
            <v>0.30869999999999997</v>
          </cell>
          <cell r="EK3">
            <v>9.075699999999999E-2</v>
          </cell>
          <cell r="EL3">
            <v>0</v>
          </cell>
          <cell r="EM3">
            <v>22.00506</v>
          </cell>
          <cell r="EN3">
            <v>0.72398382072487377</v>
          </cell>
          <cell r="EO3">
            <v>130.99780200000001</v>
          </cell>
          <cell r="EP3">
            <v>14.778663999999999</v>
          </cell>
          <cell r="EQ3">
            <v>2.9282399999999997</v>
          </cell>
          <cell r="ER3">
            <v>52.743848</v>
          </cell>
          <cell r="ES3">
            <v>0</v>
          </cell>
          <cell r="ET3">
            <v>7.4060000000000001E-2</v>
          </cell>
          <cell r="EU3">
            <v>2148.448684</v>
          </cell>
          <cell r="EV3">
            <v>0</v>
          </cell>
          <cell r="EW3">
            <v>0.34176400000000001</v>
          </cell>
          <cell r="EX3">
            <v>0</v>
          </cell>
          <cell r="EY3">
            <v>0</v>
          </cell>
          <cell r="EZ3">
            <v>861.42421899999999</v>
          </cell>
          <cell r="FA3">
            <v>4.1592339999999997</v>
          </cell>
          <cell r="FB3">
            <v>0</v>
          </cell>
          <cell r="FC3">
            <v>195.40687699999998</v>
          </cell>
          <cell r="FD3">
            <v>0</v>
          </cell>
          <cell r="FE3">
            <v>97.869669999999999</v>
          </cell>
          <cell r="FF3">
            <v>4.1788340000000002</v>
          </cell>
          <cell r="FG3">
            <v>0</v>
          </cell>
          <cell r="FH3">
            <v>986.61381799999992</v>
          </cell>
          <cell r="FI3">
            <v>0.86105899999999991</v>
          </cell>
          <cell r="FJ3">
            <v>15.677194</v>
          </cell>
          <cell r="FK3">
            <v>143.705513</v>
          </cell>
          <cell r="FL3">
            <v>1.7791341941145784</v>
          </cell>
          <cell r="FN3">
            <v>46.915068194508734</v>
          </cell>
          <cell r="FO3">
            <v>39.236053710158764</v>
          </cell>
          <cell r="FP3">
            <v>0.71405618251193104</v>
          </cell>
          <cell r="FQ3">
            <v>4.9737650000000002</v>
          </cell>
          <cell r="FR3">
            <v>0.23291668257228884</v>
          </cell>
          <cell r="FS3">
            <v>2.3068093685458466E-2</v>
          </cell>
          <cell r="FT3">
            <v>11.880934</v>
          </cell>
          <cell r="FU3">
            <v>0</v>
          </cell>
          <cell r="FV3">
            <v>3.2530114096949783</v>
          </cell>
          <cell r="FW3">
            <v>68.723677999999992</v>
          </cell>
          <cell r="FX3">
            <v>3.7296</v>
          </cell>
          <cell r="FY3">
            <v>0</v>
          </cell>
          <cell r="FZ3">
            <v>3.8795999999999997E-2</v>
          </cell>
          <cell r="GA3">
            <v>10.319815</v>
          </cell>
          <cell r="GB3">
            <v>10.524278559822294</v>
          </cell>
          <cell r="GC3">
            <v>0.70605200000000001</v>
          </cell>
          <cell r="GD3">
            <v>0.30839</v>
          </cell>
          <cell r="GE3">
            <v>0.28290699999999996</v>
          </cell>
          <cell r="GF3">
            <v>0</v>
          </cell>
          <cell r="GG3">
            <v>2.6431999999999998</v>
          </cell>
          <cell r="GH3">
            <v>5.2732659999999996</v>
          </cell>
          <cell r="GI3">
            <v>0.43881799999999999</v>
          </cell>
          <cell r="GJ3">
            <v>0</v>
          </cell>
          <cell r="GK3">
            <v>1.4393959999999999</v>
          </cell>
          <cell r="GL3">
            <v>37.731189999999998</v>
          </cell>
          <cell r="GM3">
            <v>0.27556999999999998</v>
          </cell>
          <cell r="GN3">
            <v>21.096194999999998</v>
          </cell>
          <cell r="GO3">
            <v>2.2343189999999997</v>
          </cell>
          <cell r="GP3">
            <v>240.11310499999999</v>
          </cell>
          <cell r="GQ3">
            <v>0.174709</v>
          </cell>
          <cell r="GR3">
            <v>6.0490296171366298</v>
          </cell>
          <cell r="GS3">
            <v>373.87444999999997</v>
          </cell>
          <cell r="GT3">
            <v>1.6350232708356269</v>
          </cell>
          <cell r="GV3">
            <v>23.312852298547281</v>
          </cell>
        </row>
      </sheetData>
      <sheetData sheetId="9">
        <row r="3">
          <cell r="AF3">
            <v>198.46635877791979</v>
          </cell>
          <cell r="AG3">
            <v>3.4677023559594753</v>
          </cell>
          <cell r="AH3">
            <v>11.819130975773476</v>
          </cell>
          <cell r="AI3">
            <v>1.3231666289559167</v>
          </cell>
          <cell r="AJ3">
            <v>1.666148</v>
          </cell>
          <cell r="AK3">
            <v>30.975370889386735</v>
          </cell>
          <cell r="AL3">
            <v>37.802022000000001</v>
          </cell>
          <cell r="AM3">
            <v>3.4040033129681451</v>
          </cell>
          <cell r="AN3">
            <v>220.98147699999998</v>
          </cell>
          <cell r="AO3">
            <v>17.859045122693924</v>
          </cell>
          <cell r="AP3">
            <v>12.892503999999999</v>
          </cell>
          <cell r="AQ3">
            <v>90.847281999999993</v>
          </cell>
          <cell r="AR3">
            <v>0</v>
          </cell>
          <cell r="AS3">
            <v>16.873038868641384</v>
          </cell>
          <cell r="AT3">
            <v>1992.0577686523825</v>
          </cell>
          <cell r="AU3">
            <v>0.80424172694093532</v>
          </cell>
          <cell r="AV3">
            <v>2.2029351036930063</v>
          </cell>
          <cell r="AW3">
            <v>0</v>
          </cell>
          <cell r="AX3">
            <v>2.2766099999999998</v>
          </cell>
          <cell r="AY3">
            <v>703.07988674956187</v>
          </cell>
          <cell r="AZ3">
            <v>2.6218908394627802</v>
          </cell>
          <cell r="BA3">
            <v>0</v>
          </cell>
          <cell r="BB3">
            <v>79.278937402484303</v>
          </cell>
          <cell r="BC3">
            <v>26.015469</v>
          </cell>
          <cell r="BD3">
            <v>106.49569796004688</v>
          </cell>
          <cell r="BE3">
            <v>56.014401999999997</v>
          </cell>
          <cell r="BF3">
            <v>1.274125</v>
          </cell>
          <cell r="BG3">
            <v>2740.090345280998</v>
          </cell>
          <cell r="BH3">
            <v>1.1951166208758262</v>
          </cell>
          <cell r="BI3">
            <v>37.094360277249507</v>
          </cell>
          <cell r="BJ3">
            <v>630.26286699999991</v>
          </cell>
          <cell r="BK3">
            <v>7.8277489196808139</v>
          </cell>
          <cell r="BL3">
            <v>7036.9696524656756</v>
          </cell>
          <cell r="BN3">
            <v>173.67355698136262</v>
          </cell>
          <cell r="BQ3">
            <v>53.652992427762797</v>
          </cell>
          <cell r="BR3">
            <v>3.1934999999999998E-2</v>
          </cell>
          <cell r="BS3">
            <v>6.3556669999999995</v>
          </cell>
          <cell r="BT3">
            <v>1.0635217989523598</v>
          </cell>
          <cell r="BU3">
            <v>5.1630000000000001E-3</v>
          </cell>
          <cell r="BV3">
            <v>0</v>
          </cell>
          <cell r="BW3">
            <v>11.02318</v>
          </cell>
          <cell r="BX3">
            <v>1.2361689999999999</v>
          </cell>
          <cell r="BY3">
            <v>2.4265509999999999</v>
          </cell>
          <cell r="BZ3">
            <v>0</v>
          </cell>
          <cell r="CA3">
            <v>4.6360399999999995</v>
          </cell>
          <cell r="CB3">
            <v>33.034762000000001</v>
          </cell>
          <cell r="CC3">
            <v>0</v>
          </cell>
          <cell r="CD3">
            <v>7.5604299999999993</v>
          </cell>
          <cell r="CE3">
            <v>9.1491181364901379</v>
          </cell>
          <cell r="CF3">
            <v>0.1511217269409354</v>
          </cell>
          <cell r="CG3">
            <v>0.24375510369300643</v>
          </cell>
          <cell r="CH3">
            <v>0</v>
          </cell>
          <cell r="CI3">
            <v>0</v>
          </cell>
          <cell r="CJ3">
            <v>38.751608999999995</v>
          </cell>
          <cell r="CK3">
            <v>0.1459</v>
          </cell>
          <cell r="CL3">
            <v>0</v>
          </cell>
          <cell r="CM3">
            <v>5.3817336253906793</v>
          </cell>
          <cell r="CN3">
            <v>0.23995999999999998</v>
          </cell>
          <cell r="CO3">
            <v>1.8089999999999998E-2</v>
          </cell>
          <cell r="CP3">
            <v>5.7653279999999993</v>
          </cell>
          <cell r="CQ3">
            <v>8.8919999999999999E-2</v>
          </cell>
          <cell r="CR3">
            <v>1007.9572489999999</v>
          </cell>
          <cell r="CS3">
            <v>2.3171000000000001E-2</v>
          </cell>
          <cell r="CT3">
            <v>5.6491373389340174</v>
          </cell>
          <cell r="CU3">
            <v>90.328682000000001</v>
          </cell>
          <cell r="CV3">
            <v>0.38080527784977336</v>
          </cell>
          <cell r="CW3">
            <v>1285.3009914360132</v>
          </cell>
          <cell r="CX3">
            <v>51.166249872387425</v>
          </cell>
          <cell r="CY3">
            <v>1.918917106956979</v>
          </cell>
          <cell r="CZ3">
            <v>0.94577</v>
          </cell>
          <cell r="DA3">
            <v>0.964727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5.2059999999999997E-3</v>
          </cell>
          <cell r="DG3">
            <v>1.45E-4</v>
          </cell>
          <cell r="DH3">
            <v>0</v>
          </cell>
          <cell r="DI3">
            <v>5.6292999999999997</v>
          </cell>
          <cell r="DJ3">
            <v>0.22819499999999998</v>
          </cell>
          <cell r="DK3">
            <v>0</v>
          </cell>
          <cell r="DL3">
            <v>3.7568619999999999</v>
          </cell>
          <cell r="DM3">
            <v>77.039855000000003</v>
          </cell>
          <cell r="DN3">
            <v>0.19999999999999998</v>
          </cell>
          <cell r="DO3">
            <v>8.2624000000000003E-2</v>
          </cell>
          <cell r="DP3">
            <v>0</v>
          </cell>
          <cell r="DQ3">
            <v>0</v>
          </cell>
          <cell r="DR3">
            <v>1.4350779999999999</v>
          </cell>
          <cell r="DS3">
            <v>3.0055999999999999E-2</v>
          </cell>
          <cell r="DT3">
            <v>0</v>
          </cell>
          <cell r="DU3">
            <v>0.97372092984273939</v>
          </cell>
          <cell r="DV3">
            <v>0.31006</v>
          </cell>
          <cell r="DW3">
            <v>21.513629999999999</v>
          </cell>
          <cell r="DX3">
            <v>24.425929</v>
          </cell>
          <cell r="DY3">
            <v>9.3483999999999998E-2</v>
          </cell>
          <cell r="DZ3">
            <v>688.10515899999996</v>
          </cell>
          <cell r="EA3">
            <v>4.8000000000000001E-2</v>
          </cell>
          <cell r="EB3">
            <v>1.8602515752910835</v>
          </cell>
          <cell r="EC3">
            <v>28.309303999999997</v>
          </cell>
          <cell r="ED3">
            <v>3.6647849999999997</v>
          </cell>
          <cell r="EG3">
            <v>105.01956537277708</v>
          </cell>
          <cell r="EH3">
            <v>1.8413089999999999</v>
          </cell>
          <cell r="EI3">
            <v>1.1462989642925183</v>
          </cell>
          <cell r="EJ3">
            <v>0.11357445163535844</v>
          </cell>
          <cell r="EK3">
            <v>2.1426000000000001E-2</v>
          </cell>
          <cell r="EL3">
            <v>0</v>
          </cell>
          <cell r="EM3">
            <v>26.778839999999999</v>
          </cell>
          <cell r="EN3">
            <v>0.148676</v>
          </cell>
          <cell r="EO3">
            <v>150.498231</v>
          </cell>
          <cell r="EP3">
            <v>17.677605122693926</v>
          </cell>
          <cell r="EQ3">
            <v>1.7009999999999998</v>
          </cell>
          <cell r="ER3">
            <v>57.541481999999995</v>
          </cell>
          <cell r="ES3">
            <v>0</v>
          </cell>
          <cell r="ET3">
            <v>1.3607999999999999E-2</v>
          </cell>
          <cell r="EU3">
            <v>1905.0157159999999</v>
          </cell>
          <cell r="EV3">
            <v>0.16348499999999999</v>
          </cell>
          <cell r="EW3">
            <v>1.6251819999999999</v>
          </cell>
          <cell r="EX3">
            <v>0</v>
          </cell>
          <cell r="EY3">
            <v>0</v>
          </cell>
          <cell r="EZ3">
            <v>659.93439899999998</v>
          </cell>
          <cell r="FA3">
            <v>1.846328</v>
          </cell>
          <cell r="FB3">
            <v>0</v>
          </cell>
          <cell r="FC3">
            <v>70.706540763112557</v>
          </cell>
          <cell r="FD3">
            <v>7.0480000000000001E-2</v>
          </cell>
          <cell r="FE3">
            <v>84.587385999999995</v>
          </cell>
          <cell r="FF3">
            <v>5.3455779999999997</v>
          </cell>
          <cell r="FG3">
            <v>1.56E-4</v>
          </cell>
          <cell r="FH3">
            <v>825.57651399999997</v>
          </cell>
          <cell r="FI3">
            <v>0.86357699999999993</v>
          </cell>
          <cell r="FJ3">
            <v>18.348647033434027</v>
          </cell>
          <cell r="FK3">
            <v>130.98774499999999</v>
          </cell>
          <cell r="FL3">
            <v>2.2689363886146894</v>
          </cell>
          <cell r="FN3">
            <v>96.029510218631586</v>
          </cell>
          <cell r="FO3">
            <v>37.56154884573948</v>
          </cell>
          <cell r="FP3">
            <v>0.64866335595947566</v>
          </cell>
          <cell r="FQ3">
            <v>3.3225890114809573</v>
          </cell>
          <cell r="FR3">
            <v>0.14606779075739867</v>
          </cell>
          <cell r="FS3">
            <v>1.639559</v>
          </cell>
          <cell r="FT3">
            <v>30.968940999999997</v>
          </cell>
          <cell r="FU3">
            <v>0</v>
          </cell>
          <cell r="FV3">
            <v>2.0139483129681452</v>
          </cell>
          <cell r="FW3">
            <v>68.056550000000001</v>
          </cell>
          <cell r="FX3">
            <v>0.18143999999999999</v>
          </cell>
          <cell r="FY3">
            <v>0.92616399999999999</v>
          </cell>
          <cell r="FZ3">
            <v>7.2399999999999993E-4</v>
          </cell>
          <cell r="GA3">
            <v>0</v>
          </cell>
          <cell r="GB3">
            <v>5.5362658686413839</v>
          </cell>
          <cell r="GC3">
            <v>6.5865417276121593E-2</v>
          </cell>
          <cell r="GD3">
            <v>0.28963499999999998</v>
          </cell>
          <cell r="GE3">
            <v>0.25037599999999999</v>
          </cell>
          <cell r="GF3">
            <v>0</v>
          </cell>
          <cell r="GG3">
            <v>2.2766099999999998</v>
          </cell>
          <cell r="GH3">
            <v>2.9366729999999999</v>
          </cell>
          <cell r="GI3">
            <v>0.53944683946277994</v>
          </cell>
          <cell r="GJ3">
            <v>0</v>
          </cell>
          <cell r="GK3">
            <v>2.2169420841383447</v>
          </cell>
          <cell r="GL3">
            <v>25.394969</v>
          </cell>
          <cell r="GM3">
            <v>3.8051960046880051E-2</v>
          </cell>
          <cell r="GN3">
            <v>20.477567000000001</v>
          </cell>
          <cell r="GO3">
            <v>1.0915649999999999</v>
          </cell>
          <cell r="GP3">
            <v>218.10684028099834</v>
          </cell>
          <cell r="GQ3">
            <v>0.26035062087582606</v>
          </cell>
          <cell r="GR3">
            <v>11.065007329590379</v>
          </cell>
          <cell r="GS3">
            <v>380.63344799999999</v>
          </cell>
          <cell r="GT3">
            <v>1.1833252532163501</v>
          </cell>
          <cell r="GV3">
            <v>24.921861171712742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74.676612590213608</v>
          </cell>
          <cell r="AG3">
            <v>31.283647999999999</v>
          </cell>
          <cell r="AH3">
            <v>83.505916498192363</v>
          </cell>
          <cell r="AI3">
            <v>0.171263</v>
          </cell>
          <cell r="AJ3">
            <v>4.2139999999999999E-3</v>
          </cell>
          <cell r="AK3">
            <v>0</v>
          </cell>
          <cell r="AL3">
            <v>62.405235999999995</v>
          </cell>
          <cell r="AM3">
            <v>0.973553</v>
          </cell>
          <cell r="AN3">
            <v>96.515621999999993</v>
          </cell>
          <cell r="AO3">
            <v>8.2535860000000003</v>
          </cell>
          <cell r="AP3">
            <v>15.021188852586112</v>
          </cell>
          <cell r="AQ3">
            <v>39.919737999999995</v>
          </cell>
          <cell r="AR3">
            <v>0</v>
          </cell>
          <cell r="AS3">
            <v>3.1693609999999999</v>
          </cell>
          <cell r="AT3">
            <v>1435.3645429999999</v>
          </cell>
          <cell r="AU3">
            <v>0.130275</v>
          </cell>
          <cell r="AV3">
            <v>3.9116547739136385</v>
          </cell>
          <cell r="AW3">
            <v>0</v>
          </cell>
          <cell r="AX3">
            <v>1.5163119999999999</v>
          </cell>
          <cell r="AY3">
            <v>980.47318799999994</v>
          </cell>
          <cell r="AZ3">
            <v>3.0431569206532192</v>
          </cell>
          <cell r="BA3">
            <v>0</v>
          </cell>
          <cell r="BB3">
            <v>48.817819</v>
          </cell>
          <cell r="BC3">
            <v>34.312035999999999</v>
          </cell>
          <cell r="BD3">
            <v>375.79817299999996</v>
          </cell>
          <cell r="BE3">
            <v>0</v>
          </cell>
          <cell r="BF3">
            <v>0</v>
          </cell>
          <cell r="BG3">
            <v>1922.116503</v>
          </cell>
          <cell r="BH3">
            <v>0.11594699999999999</v>
          </cell>
          <cell r="BI3">
            <v>31.624786005333814</v>
          </cell>
          <cell r="BJ3">
            <v>0</v>
          </cell>
          <cell r="BK3">
            <v>4.3365209213586233</v>
          </cell>
          <cell r="BL3">
            <v>5257.4608535622501</v>
          </cell>
          <cell r="BN3">
            <v>62.130627849076383</v>
          </cell>
          <cell r="BQ3">
            <v>22.483259685940872</v>
          </cell>
          <cell r="BR3">
            <v>9.7561999999999996E-2</v>
          </cell>
          <cell r="BS3">
            <v>30.314419999999998</v>
          </cell>
          <cell r="BT3">
            <v>0.124332</v>
          </cell>
          <cell r="BU3">
            <v>2.14E-4</v>
          </cell>
          <cell r="BV3">
            <v>0</v>
          </cell>
          <cell r="BW3">
            <v>4.3171869999999997</v>
          </cell>
          <cell r="BX3">
            <v>0.582812</v>
          </cell>
          <cell r="BY3">
            <v>4.2739529999999997</v>
          </cell>
          <cell r="BZ3">
            <v>0</v>
          </cell>
          <cell r="CA3">
            <v>5.348268852586112</v>
          </cell>
          <cell r="CB3">
            <v>27.860160999999998</v>
          </cell>
          <cell r="CC3">
            <v>0</v>
          </cell>
          <cell r="CD3">
            <v>2.7873049999999999</v>
          </cell>
          <cell r="CE3">
            <v>25.321272999999998</v>
          </cell>
          <cell r="CF3">
            <v>1.3999999999999999E-2</v>
          </cell>
          <cell r="CG3">
            <v>0.44894099999999998</v>
          </cell>
          <cell r="CH3">
            <v>0</v>
          </cell>
          <cell r="CI3">
            <v>0.123</v>
          </cell>
          <cell r="CJ3">
            <v>114.49136899999999</v>
          </cell>
          <cell r="CK3">
            <v>9.1721999999999998E-2</v>
          </cell>
          <cell r="CL3">
            <v>0</v>
          </cell>
          <cell r="CM3">
            <v>47.869698</v>
          </cell>
          <cell r="CN3">
            <v>0</v>
          </cell>
          <cell r="CO3">
            <v>17.593170999999998</v>
          </cell>
          <cell r="CP3">
            <v>0</v>
          </cell>
          <cell r="CQ3">
            <v>0</v>
          </cell>
          <cell r="CR3">
            <v>349.03039999999999</v>
          </cell>
          <cell r="CS3">
            <v>2.9987E-2</v>
          </cell>
          <cell r="CT3">
            <v>18.655186999999998</v>
          </cell>
          <cell r="CU3">
            <v>0</v>
          </cell>
          <cell r="CV3">
            <v>1.2443284683980822</v>
          </cell>
          <cell r="CW3">
            <v>673.10255100692518</v>
          </cell>
          <cell r="CX3">
            <v>19.0320663892902</v>
          </cell>
          <cell r="CY3">
            <v>2.1866183189989319</v>
          </cell>
          <cell r="CZ3">
            <v>19.136775</v>
          </cell>
          <cell r="DA3">
            <v>22.720631999999998</v>
          </cell>
          <cell r="DB3">
            <v>0</v>
          </cell>
          <cell r="DC3">
            <v>0</v>
          </cell>
          <cell r="DD3">
            <v>0</v>
          </cell>
          <cell r="DE3">
            <v>9.8942629999999987</v>
          </cell>
          <cell r="DF3">
            <v>9.3749999999999997E-3</v>
          </cell>
          <cell r="DG3">
            <v>1.8E-5</v>
          </cell>
          <cell r="DH3">
            <v>0</v>
          </cell>
          <cell r="DI3">
            <v>0.03</v>
          </cell>
          <cell r="DJ3">
            <v>0.163163</v>
          </cell>
          <cell r="DK3">
            <v>0</v>
          </cell>
          <cell r="DL3">
            <v>5.7334999999999997E-2</v>
          </cell>
          <cell r="DM3">
            <v>72.010965999999996</v>
          </cell>
          <cell r="DN3">
            <v>3.8037999999999995E-2</v>
          </cell>
          <cell r="DO3">
            <v>0.17849899999999999</v>
          </cell>
          <cell r="DP3">
            <v>0</v>
          </cell>
          <cell r="DQ3">
            <v>0</v>
          </cell>
          <cell r="DR3">
            <v>51.160221</v>
          </cell>
          <cell r="DS3">
            <v>1.056092065321936E-2</v>
          </cell>
          <cell r="DT3">
            <v>0</v>
          </cell>
          <cell r="DU3">
            <v>0</v>
          </cell>
          <cell r="DV3">
            <v>0</v>
          </cell>
          <cell r="DW3">
            <v>85.750236999999998</v>
          </cell>
          <cell r="DX3">
            <v>0</v>
          </cell>
          <cell r="DY3">
            <v>0</v>
          </cell>
          <cell r="DZ3">
            <v>1197.2378819999999</v>
          </cell>
          <cell r="EA3">
            <v>9.6899999999999992E-4</v>
          </cell>
          <cell r="EB3">
            <v>0.91851757299218539</v>
          </cell>
          <cell r="EC3">
            <v>0</v>
          </cell>
          <cell r="ED3">
            <v>7.4480332553419404E-2</v>
          </cell>
          <cell r="EG3">
            <v>19.548848895060267</v>
          </cell>
          <cell r="EH3">
            <v>2.528</v>
          </cell>
          <cell r="EI3">
            <v>18.224580498192363</v>
          </cell>
          <cell r="EJ3">
            <v>0</v>
          </cell>
          <cell r="EK3">
            <v>0</v>
          </cell>
          <cell r="EL3">
            <v>0</v>
          </cell>
          <cell r="EM3">
            <v>29.493053</v>
          </cell>
          <cell r="EN3">
            <v>8.4816000000000003E-2</v>
          </cell>
          <cell r="EO3">
            <v>16.499452999999999</v>
          </cell>
          <cell r="EP3">
            <v>8.2535860000000003</v>
          </cell>
          <cell r="EQ3">
            <v>8.4384920000000001</v>
          </cell>
          <cell r="ER3">
            <v>11.737294</v>
          </cell>
          <cell r="ES3">
            <v>0</v>
          </cell>
          <cell r="ET3">
            <v>0.27047099999999996</v>
          </cell>
          <cell r="EU3">
            <v>1336.0873749999998</v>
          </cell>
          <cell r="EV3">
            <v>8.8139999999999989E-3</v>
          </cell>
          <cell r="EW3">
            <v>1.930877</v>
          </cell>
          <cell r="EX3">
            <v>0</v>
          </cell>
          <cell r="EY3">
            <v>0</v>
          </cell>
          <cell r="EZ3">
            <v>770.70711099999994</v>
          </cell>
          <cell r="FA3">
            <v>1.715921</v>
          </cell>
          <cell r="FB3">
            <v>0</v>
          </cell>
          <cell r="FC3">
            <v>0.1008</v>
          </cell>
          <cell r="FD3">
            <v>0</v>
          </cell>
          <cell r="FE3">
            <v>247.16239999999999</v>
          </cell>
          <cell r="FF3">
            <v>0</v>
          </cell>
          <cell r="FG3">
            <v>0</v>
          </cell>
          <cell r="FH3">
            <v>1.7960999999999998</v>
          </cell>
          <cell r="FI3">
            <v>4.0349999999999997E-2</v>
          </cell>
          <cell r="FJ3">
            <v>7.0371553437605403</v>
          </cell>
          <cell r="FK3">
            <v>0</v>
          </cell>
          <cell r="FL3">
            <v>0.99170112907380692</v>
          </cell>
          <cell r="FN3">
            <v>17.786076999999999</v>
          </cell>
          <cell r="FO3">
            <v>27.851594529293454</v>
          </cell>
          <cell r="FP3">
            <v>9.521310999999999</v>
          </cell>
          <cell r="FQ3">
            <v>12.234658999999999</v>
          </cell>
          <cell r="FR3">
            <v>4.6782999999999998E-2</v>
          </cell>
          <cell r="FS3">
            <v>4.0000000000000001E-3</v>
          </cell>
          <cell r="FT3">
            <v>0</v>
          </cell>
          <cell r="FU3">
            <v>18.700733</v>
          </cell>
          <cell r="FV3">
            <v>0.29575000000000001</v>
          </cell>
          <cell r="FW3">
            <v>75.742198000000002</v>
          </cell>
          <cell r="FX3">
            <v>0</v>
          </cell>
          <cell r="FY3">
            <v>1.2044280000000001</v>
          </cell>
          <cell r="FZ3">
            <v>0.06</v>
          </cell>
          <cell r="GA3">
            <v>0</v>
          </cell>
          <cell r="GB3">
            <v>3.6499999999999998E-2</v>
          </cell>
          <cell r="GC3">
            <v>0.86514799999999992</v>
          </cell>
          <cell r="GD3">
            <v>3.7477999999999997E-2</v>
          </cell>
          <cell r="GE3">
            <v>1.348168</v>
          </cell>
          <cell r="GF3">
            <v>0</v>
          </cell>
          <cell r="GG3">
            <v>1.389812</v>
          </cell>
          <cell r="GH3">
            <v>44.045018999999996</v>
          </cell>
          <cell r="GI3">
            <v>1.058146</v>
          </cell>
          <cell r="GJ3">
            <v>0</v>
          </cell>
          <cell r="GK3">
            <v>0.84732099999999999</v>
          </cell>
          <cell r="GL3">
            <v>34.312035999999999</v>
          </cell>
          <cell r="GM3">
            <v>24.758938000000001</v>
          </cell>
          <cell r="GN3">
            <v>0</v>
          </cell>
          <cell r="GO3">
            <v>0</v>
          </cell>
          <cell r="GP3">
            <v>374.01078200000001</v>
          </cell>
          <cell r="GQ3">
            <v>4.4641E-2</v>
          </cell>
          <cell r="GR3">
            <v>4.935033088581088</v>
          </cell>
          <cell r="GS3">
            <v>0</v>
          </cell>
          <cell r="GT3">
            <v>1.2345501828111103</v>
          </cell>
          <cell r="GV3">
            <v>22.483133263998052</v>
          </cell>
        </row>
        <row r="4">
          <cell r="AF4" t="str">
            <v>EU-28</v>
          </cell>
          <cell r="AG4" t="str">
            <v>China</v>
          </cell>
          <cell r="AH4" t="str">
            <v>Hong Kong</v>
          </cell>
          <cell r="AI4" t="str">
            <v>Australia</v>
          </cell>
          <cell r="AJ4" t="str">
            <v>Brazil</v>
          </cell>
          <cell r="AK4" t="str">
            <v>Cambodia</v>
          </cell>
          <cell r="AL4" t="str">
            <v>Cameroon</v>
          </cell>
          <cell r="AM4" t="str">
            <v>Canada</v>
          </cell>
          <cell r="AN4" t="str">
            <v>Côte d'Ivoire</v>
          </cell>
          <cell r="AO4" t="str">
            <v>Gabon</v>
          </cell>
          <cell r="AP4" t="str">
            <v>Ghana</v>
          </cell>
          <cell r="AQ4" t="str">
            <v>Guatemala</v>
          </cell>
          <cell r="AR4" t="str">
            <v>Guinea</v>
          </cell>
          <cell r="AS4" t="str">
            <v>India</v>
          </cell>
          <cell r="AT4" t="str">
            <v>Indonesia</v>
          </cell>
          <cell r="AU4" t="str">
            <v>Japan</v>
          </cell>
          <cell r="AV4" t="str">
            <v>Korea, South</v>
          </cell>
          <cell r="AW4" t="str">
            <v>Laos</v>
          </cell>
          <cell r="AX4" t="str">
            <v>Malawi</v>
          </cell>
          <cell r="AY4" t="str">
            <v>Malaysia</v>
          </cell>
          <cell r="AZ4" t="str">
            <v>Mexico</v>
          </cell>
          <cell r="BA4" t="str">
            <v>Myanmar</v>
          </cell>
          <cell r="BB4" t="str">
            <v>Nigeria</v>
          </cell>
          <cell r="BC4" t="str">
            <v>Philippines</v>
          </cell>
          <cell r="BD4" t="str">
            <v>Singapore</v>
          </cell>
          <cell r="BE4" t="str">
            <v>Sri Lanka</v>
          </cell>
          <cell r="BF4" t="str">
            <v>Taiwan</v>
          </cell>
          <cell r="BG4" t="str">
            <v>Thailand</v>
          </cell>
          <cell r="BH4" t="str">
            <v>Turkey</v>
          </cell>
          <cell r="BI4" t="str">
            <v>USA</v>
          </cell>
          <cell r="BJ4" t="str">
            <v>Viet Nam</v>
          </cell>
          <cell r="BK4" t="str">
            <v>Rest of World</v>
          </cell>
          <cell r="BN4" t="str">
            <v>Intra-EU</v>
          </cell>
        </row>
      </sheetData>
      <sheetData sheetId="1">
        <row r="3">
          <cell r="AF3">
            <v>103.26682584485491</v>
          </cell>
          <cell r="AG3">
            <v>39.315320999999997</v>
          </cell>
          <cell r="AH3">
            <v>81.443158999999994</v>
          </cell>
          <cell r="AI3">
            <v>0.15223399999999998</v>
          </cell>
          <cell r="AJ3">
            <v>2.4099999999999998E-4</v>
          </cell>
          <cell r="AK3">
            <v>0</v>
          </cell>
          <cell r="AL3">
            <v>48.337094999999998</v>
          </cell>
          <cell r="AM3">
            <v>3.8155399999999999</v>
          </cell>
          <cell r="AN3">
            <v>102.08783799999999</v>
          </cell>
          <cell r="AO3">
            <v>8.9581049999999998</v>
          </cell>
          <cell r="AP3">
            <v>9.6630459999999996</v>
          </cell>
          <cell r="AQ3">
            <v>35.329901</v>
          </cell>
          <cell r="AR3">
            <v>0</v>
          </cell>
          <cell r="AS3">
            <v>1.5289869999999999</v>
          </cell>
          <cell r="AT3">
            <v>1422.1959452271685</v>
          </cell>
          <cell r="AU3">
            <v>0.151475</v>
          </cell>
          <cell r="AV3">
            <v>2.642995</v>
          </cell>
          <cell r="AW3">
            <v>0</v>
          </cell>
          <cell r="AX3">
            <v>2.2013119999999997</v>
          </cell>
          <cell r="AY3">
            <v>1018.285617</v>
          </cell>
          <cell r="AZ3">
            <v>2.14832</v>
          </cell>
          <cell r="BA3">
            <v>0</v>
          </cell>
          <cell r="BB3">
            <v>0.71059099999999997</v>
          </cell>
          <cell r="BC3">
            <v>32.164467000000002</v>
          </cell>
          <cell r="BD3">
            <v>346.90314999999998</v>
          </cell>
          <cell r="BE3">
            <v>0</v>
          </cell>
          <cell r="BF3">
            <v>6.7752999999999994E-2</v>
          </cell>
          <cell r="BG3">
            <v>1919.677837</v>
          </cell>
          <cell r="BH3">
            <v>0.123678</v>
          </cell>
          <cell r="BI3">
            <v>36.055844666702178</v>
          </cell>
          <cell r="BJ3">
            <v>0</v>
          </cell>
          <cell r="BK3">
            <v>17.496943135792179</v>
          </cell>
          <cell r="BL3">
            <v>5234.7242208745192</v>
          </cell>
          <cell r="BN3">
            <v>88.346820806152806</v>
          </cell>
          <cell r="BQ3">
            <v>24.810844519628468</v>
          </cell>
          <cell r="BR3">
            <v>0.53570099999999998</v>
          </cell>
          <cell r="BS3">
            <v>30.805287</v>
          </cell>
          <cell r="BT3">
            <v>2.5082999999999998E-2</v>
          </cell>
          <cell r="BU3">
            <v>1.9099999999999998E-4</v>
          </cell>
          <cell r="BV3">
            <v>0</v>
          </cell>
          <cell r="BW3">
            <v>8.4976559999999992</v>
          </cell>
          <cell r="BX3">
            <v>0.16268299999999999</v>
          </cell>
          <cell r="BY3">
            <v>3.8477109999999999</v>
          </cell>
          <cell r="BZ3">
            <v>0</v>
          </cell>
          <cell r="CA3">
            <v>2.9945390000000001</v>
          </cell>
          <cell r="CB3">
            <v>23.125506999999999</v>
          </cell>
          <cell r="CC3">
            <v>0</v>
          </cell>
          <cell r="CD3">
            <v>1.1444909999999999</v>
          </cell>
          <cell r="CE3">
            <v>21.375503173860888</v>
          </cell>
          <cell r="CF3">
            <v>2.3917999999999998E-2</v>
          </cell>
          <cell r="CG3">
            <v>0.68568799999999996</v>
          </cell>
          <cell r="CH3">
            <v>0</v>
          </cell>
          <cell r="CI3">
            <v>0.80999999999999994</v>
          </cell>
          <cell r="CJ3">
            <v>119.63426</v>
          </cell>
          <cell r="CK3">
            <v>0.17969099999999999</v>
          </cell>
          <cell r="CL3">
            <v>0</v>
          </cell>
          <cell r="CM3">
            <v>0.71059099999999997</v>
          </cell>
          <cell r="CN3">
            <v>9.9999999999999991E-6</v>
          </cell>
          <cell r="CO3">
            <v>16.647174</v>
          </cell>
          <cell r="CP3">
            <v>0</v>
          </cell>
          <cell r="CQ3">
            <v>5.2503000000000001E-2</v>
          </cell>
          <cell r="CR3">
            <v>368.270509</v>
          </cell>
          <cell r="CS3">
            <v>1.5509999999999999E-3</v>
          </cell>
          <cell r="CT3">
            <v>19.209456573640434</v>
          </cell>
          <cell r="CU3">
            <v>0</v>
          </cell>
          <cell r="CV3">
            <v>0.88502565226508845</v>
          </cell>
          <cell r="CW3">
            <v>644.43557391939487</v>
          </cell>
          <cell r="CX3">
            <v>19.812270349675579</v>
          </cell>
          <cell r="CY3">
            <v>4.6706777563183115</v>
          </cell>
          <cell r="CZ3">
            <v>25.360135</v>
          </cell>
          <cell r="DA3">
            <v>20.807639999999999</v>
          </cell>
          <cell r="DB3">
            <v>1.95E-2</v>
          </cell>
          <cell r="DC3">
            <v>0</v>
          </cell>
          <cell r="DD3">
            <v>0</v>
          </cell>
          <cell r="DE3">
            <v>4.463679</v>
          </cell>
          <cell r="DF3">
            <v>0.15679999999999999</v>
          </cell>
          <cell r="DG3">
            <v>0</v>
          </cell>
          <cell r="DH3">
            <v>0</v>
          </cell>
          <cell r="DI3">
            <v>1.9858999999999998E-2</v>
          </cell>
          <cell r="DJ3">
            <v>4.2726E-2</v>
          </cell>
          <cell r="DK3">
            <v>0</v>
          </cell>
          <cell r="DL3">
            <v>4.2788E-2</v>
          </cell>
          <cell r="DM3">
            <v>58.265617999999996</v>
          </cell>
          <cell r="DN3">
            <v>5.0561999999999996E-2</v>
          </cell>
          <cell r="DO3">
            <v>0.12034599999999999</v>
          </cell>
          <cell r="DP3">
            <v>0</v>
          </cell>
          <cell r="DQ3">
            <v>0</v>
          </cell>
          <cell r="DR3">
            <v>50.084528999999996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88.268475999999993</v>
          </cell>
          <cell r="DX3">
            <v>0</v>
          </cell>
          <cell r="DY3">
            <v>1E-3</v>
          </cell>
          <cell r="DZ3">
            <v>1055.7315639999999</v>
          </cell>
          <cell r="EA3">
            <v>0</v>
          </cell>
          <cell r="EB3">
            <v>1.9211289999999999</v>
          </cell>
          <cell r="EC3">
            <v>0</v>
          </cell>
          <cell r="ED3">
            <v>2.6764712827392669</v>
          </cell>
          <cell r="EG3">
            <v>34.27728940462314</v>
          </cell>
          <cell r="EH3">
            <v>0.67206199999999994</v>
          </cell>
          <cell r="EI3">
            <v>15.339006999999999</v>
          </cell>
          <cell r="EJ3">
            <v>7.7999999999999999E-5</v>
          </cell>
          <cell r="EK3">
            <v>0</v>
          </cell>
          <cell r="EL3">
            <v>0</v>
          </cell>
          <cell r="EM3">
            <v>20.994292999999999</v>
          </cell>
          <cell r="EN3">
            <v>0.40258899999999997</v>
          </cell>
          <cell r="EO3">
            <v>49.880067999999994</v>
          </cell>
          <cell r="EP3">
            <v>8.9581049999999998</v>
          </cell>
          <cell r="EQ3">
            <v>6.6486299999999998</v>
          </cell>
          <cell r="ER3">
            <v>12.079227999999999</v>
          </cell>
          <cell r="ES3">
            <v>0</v>
          </cell>
          <cell r="ET3">
            <v>0.22431099999999998</v>
          </cell>
          <cell r="EU3">
            <v>1324.5182520533076</v>
          </cell>
          <cell r="EV3">
            <v>7.0299999999999998E-3</v>
          </cell>
          <cell r="EW3">
            <v>1.169748</v>
          </cell>
          <cell r="EX3">
            <v>0</v>
          </cell>
          <cell r="EY3">
            <v>0</v>
          </cell>
          <cell r="EZ3">
            <v>808.54392399999995</v>
          </cell>
          <cell r="FA3">
            <v>1.5639999999999998</v>
          </cell>
          <cell r="FB3">
            <v>0</v>
          </cell>
          <cell r="FC3">
            <v>0</v>
          </cell>
          <cell r="FD3">
            <v>0</v>
          </cell>
          <cell r="FE3">
            <v>198.091589</v>
          </cell>
          <cell r="FF3">
            <v>0</v>
          </cell>
          <cell r="FG3">
            <v>0</v>
          </cell>
          <cell r="FH3">
            <v>1.8160619999999998</v>
          </cell>
          <cell r="FI3">
            <v>0.112619</v>
          </cell>
          <cell r="FJ3">
            <v>5.8887526409135438</v>
          </cell>
          <cell r="FK3">
            <v>0</v>
          </cell>
          <cell r="FL3">
            <v>7.4418173175756852</v>
          </cell>
          <cell r="FN3">
            <v>32.838459404623144</v>
          </cell>
          <cell r="FO3">
            <v>36.434576934748932</v>
          </cell>
          <cell r="FP3">
            <v>12.746723999999999</v>
          </cell>
          <cell r="FQ3">
            <v>14.445908999999999</v>
          </cell>
          <cell r="FR3">
            <v>0.107573</v>
          </cell>
          <cell r="FS3">
            <v>4.9999999999999996E-5</v>
          </cell>
          <cell r="FT3">
            <v>0</v>
          </cell>
          <cell r="FU3">
            <v>14.381466999999999</v>
          </cell>
          <cell r="FV3">
            <v>3.0933120000000001</v>
          </cell>
          <cell r="FW3">
            <v>48.324742999999998</v>
          </cell>
          <cell r="FX3">
            <v>0</v>
          </cell>
          <cell r="FY3">
            <v>1.8E-5</v>
          </cell>
          <cell r="FZ3">
            <v>4.4811999999999998E-2</v>
          </cell>
          <cell r="GA3">
            <v>0</v>
          </cell>
          <cell r="GB3">
            <v>0.10489699999999999</v>
          </cell>
          <cell r="GC3">
            <v>0.26301799999999997</v>
          </cell>
          <cell r="GD3">
            <v>4.6863999999999996E-2</v>
          </cell>
          <cell r="GE3">
            <v>0.61586600000000002</v>
          </cell>
          <cell r="GF3">
            <v>0</v>
          </cell>
          <cell r="GG3">
            <v>1.3913119999999999</v>
          </cell>
          <cell r="GH3">
            <v>39.972864999999999</v>
          </cell>
          <cell r="GI3">
            <v>0.34951599999999999</v>
          </cell>
          <cell r="GJ3">
            <v>0</v>
          </cell>
          <cell r="GK3">
            <v>0</v>
          </cell>
          <cell r="GL3">
            <v>32.164456999999999</v>
          </cell>
          <cell r="GM3">
            <v>43.260079999999995</v>
          </cell>
          <cell r="GN3">
            <v>0</v>
          </cell>
          <cell r="GO3">
            <v>1.4249999999999999E-2</v>
          </cell>
          <cell r="GP3">
            <v>493.62849799999998</v>
          </cell>
          <cell r="GQ3">
            <v>7.0609999999999996E-3</v>
          </cell>
          <cell r="GR3">
            <v>8.6525821991639837</v>
          </cell>
          <cell r="GS3">
            <v>0</v>
          </cell>
          <cell r="GT3">
            <v>3.5146378197912282</v>
          </cell>
          <cell r="GV3">
            <v>30.572772706785241</v>
          </cell>
        </row>
      </sheetData>
      <sheetData sheetId="2">
        <row r="3">
          <cell r="AF3">
            <v>116.08294063260439</v>
          </cell>
          <cell r="AG3">
            <v>19.042742000000001</v>
          </cell>
          <cell r="AH3">
            <v>81.614792999999992</v>
          </cell>
          <cell r="AI3">
            <v>8.3715999999999999E-2</v>
          </cell>
          <cell r="AJ3">
            <v>1.2386999999999999E-2</v>
          </cell>
          <cell r="AK3">
            <v>0</v>
          </cell>
          <cell r="AL3">
            <v>0</v>
          </cell>
          <cell r="AM3">
            <v>10.016235999999999</v>
          </cell>
          <cell r="AN3">
            <v>109.29620799999999</v>
          </cell>
          <cell r="AO3">
            <v>10.547889999999999</v>
          </cell>
          <cell r="AP3">
            <v>7.5395669999999999</v>
          </cell>
          <cell r="AQ3">
            <v>32.742396999999997</v>
          </cell>
          <cell r="AR3">
            <v>0</v>
          </cell>
          <cell r="AS3">
            <v>1.005036</v>
          </cell>
          <cell r="AT3">
            <v>1637.8385133319996</v>
          </cell>
          <cell r="AU3">
            <v>0.121332</v>
          </cell>
          <cell r="AV3">
            <v>0.92396044343153072</v>
          </cell>
          <cell r="AW3">
            <v>0</v>
          </cell>
          <cell r="AX3">
            <v>2.1508349999999998</v>
          </cell>
          <cell r="AY3">
            <v>989.02428299999997</v>
          </cell>
          <cell r="AZ3">
            <v>0.95941699999999996</v>
          </cell>
          <cell r="BA3">
            <v>0</v>
          </cell>
          <cell r="BB3">
            <v>0.38439199999999996</v>
          </cell>
          <cell r="BC3">
            <v>30.080375999999998</v>
          </cell>
          <cell r="BD3">
            <v>334.99905699999999</v>
          </cell>
          <cell r="BE3">
            <v>0</v>
          </cell>
          <cell r="BF3">
            <v>0.836978</v>
          </cell>
          <cell r="BG3">
            <v>1998.229826</v>
          </cell>
          <cell r="BH3">
            <v>5.7069999999999996E-2</v>
          </cell>
          <cell r="BI3">
            <v>37.359846363664865</v>
          </cell>
          <cell r="BJ3">
            <v>0</v>
          </cell>
          <cell r="BK3">
            <v>11.639647252812965</v>
          </cell>
          <cell r="BL3">
            <v>5432.5894460245163</v>
          </cell>
          <cell r="BN3">
            <v>98.429173229888491</v>
          </cell>
          <cell r="BQ3">
            <v>28.620835994966253</v>
          </cell>
          <cell r="BR3">
            <v>1.017701</v>
          </cell>
          <cell r="BS3">
            <v>28.638451999999997</v>
          </cell>
          <cell r="BT3">
            <v>2.5039999999999997E-3</v>
          </cell>
          <cell r="BU3">
            <v>4.0530000000000002E-3</v>
          </cell>
          <cell r="BV3">
            <v>0</v>
          </cell>
          <cell r="BW3">
            <v>0</v>
          </cell>
          <cell r="BX3">
            <v>0.33290900000000001</v>
          </cell>
          <cell r="BY3">
            <v>4.1633230000000001</v>
          </cell>
          <cell r="BZ3">
            <v>0</v>
          </cell>
          <cell r="CA3">
            <v>0.322602</v>
          </cell>
          <cell r="CB3">
            <v>20.141921</v>
          </cell>
          <cell r="CC3">
            <v>0</v>
          </cell>
          <cell r="CD3">
            <v>0.59675599999999995</v>
          </cell>
          <cell r="CE3">
            <v>18.210899999999999</v>
          </cell>
          <cell r="CF3">
            <v>3.1040999999999999E-2</v>
          </cell>
          <cell r="CG3">
            <v>0.25128</v>
          </cell>
          <cell r="CH3">
            <v>0</v>
          </cell>
          <cell r="CI3">
            <v>0.31674999999999998</v>
          </cell>
          <cell r="CJ3">
            <v>88.027407999999994</v>
          </cell>
          <cell r="CK3">
            <v>0.278561</v>
          </cell>
          <cell r="CL3">
            <v>0</v>
          </cell>
          <cell r="CM3">
            <v>0.18066599999999999</v>
          </cell>
          <cell r="CN3">
            <v>3.1249999999999997E-3</v>
          </cell>
          <cell r="CO3">
            <v>15.053987999999999</v>
          </cell>
          <cell r="CP3">
            <v>0</v>
          </cell>
          <cell r="CQ3">
            <v>0.15956899999999999</v>
          </cell>
          <cell r="CR3">
            <v>415.76416599999999</v>
          </cell>
          <cell r="CS3">
            <v>1.0272999999999999E-2</v>
          </cell>
          <cell r="CT3">
            <v>19.725423562169343</v>
          </cell>
          <cell r="CU3">
            <v>0</v>
          </cell>
          <cell r="CV3">
            <v>0.87119625851782367</v>
          </cell>
          <cell r="CW3">
            <v>642.72540381565341</v>
          </cell>
          <cell r="CX3">
            <v>24.432819016858666</v>
          </cell>
          <cell r="CY3">
            <v>4.7776376778131437</v>
          </cell>
          <cell r="CZ3">
            <v>11.532119</v>
          </cell>
          <cell r="DA3">
            <v>18.649279999999997</v>
          </cell>
          <cell r="DB3">
            <v>3.6878000000000001E-2</v>
          </cell>
          <cell r="DC3">
            <v>0</v>
          </cell>
          <cell r="DD3">
            <v>0</v>
          </cell>
          <cell r="DE3">
            <v>0</v>
          </cell>
          <cell r="DF3">
            <v>0.424875</v>
          </cell>
          <cell r="DG3">
            <v>0</v>
          </cell>
          <cell r="DH3">
            <v>0</v>
          </cell>
          <cell r="DI3">
            <v>0</v>
          </cell>
          <cell r="DJ3">
            <v>3.7655999999999995E-2</v>
          </cell>
          <cell r="DK3">
            <v>0</v>
          </cell>
          <cell r="DL3">
            <v>6.8666999999999992E-2</v>
          </cell>
          <cell r="DM3">
            <v>45.119177000000001</v>
          </cell>
          <cell r="DN3">
            <v>8.9800000000000001E-3</v>
          </cell>
          <cell r="DO3">
            <v>3.6249999999999998E-3</v>
          </cell>
          <cell r="DP3">
            <v>0</v>
          </cell>
          <cell r="DQ3">
            <v>0</v>
          </cell>
          <cell r="DR3">
            <v>40.584764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101.516792</v>
          </cell>
          <cell r="DX3">
            <v>0</v>
          </cell>
          <cell r="DY3">
            <v>1.9584999999999998E-2</v>
          </cell>
          <cell r="DZ3">
            <v>1049.78172</v>
          </cell>
          <cell r="EA3">
            <v>4.5690000000000001E-3</v>
          </cell>
          <cell r="EB3">
            <v>2.1497910306364383</v>
          </cell>
          <cell r="EC3">
            <v>0</v>
          </cell>
          <cell r="ED3">
            <v>0.20158670278078228</v>
          </cell>
          <cell r="EG3">
            <v>39.923190921568803</v>
          </cell>
          <cell r="EH3">
            <v>0.85948599999999997</v>
          </cell>
          <cell r="EI3">
            <v>11.56137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0.16469499999999998</v>
          </cell>
          <cell r="EO3">
            <v>58.752559999999995</v>
          </cell>
          <cell r="EP3">
            <v>10.545453</v>
          </cell>
          <cell r="EQ3">
            <v>7.137391</v>
          </cell>
          <cell r="ER3">
            <v>12.537129999999999</v>
          </cell>
          <cell r="ES3">
            <v>0</v>
          </cell>
          <cell r="ET3">
            <v>0.186721</v>
          </cell>
          <cell r="EU3">
            <v>1572.7960393319997</v>
          </cell>
          <cell r="EV3">
            <v>1.1186999999999999E-2</v>
          </cell>
          <cell r="EW3">
            <v>0.46077099999999999</v>
          </cell>
          <cell r="EX3">
            <v>0</v>
          </cell>
          <cell r="EY3">
            <v>0</v>
          </cell>
          <cell r="EZ3">
            <v>827.13574399999993</v>
          </cell>
          <cell r="FA3">
            <v>0.34444799999999998</v>
          </cell>
          <cell r="FB3">
            <v>0</v>
          </cell>
          <cell r="FC3">
            <v>1E-3</v>
          </cell>
          <cell r="FD3">
            <v>0</v>
          </cell>
          <cell r="FE3">
            <v>190.32753499999998</v>
          </cell>
          <cell r="FF3">
            <v>0</v>
          </cell>
          <cell r="FG3">
            <v>2E-3</v>
          </cell>
          <cell r="FH3">
            <v>1.827253</v>
          </cell>
          <cell r="FI3">
            <v>2.5888999999999999E-2</v>
          </cell>
          <cell r="FJ3">
            <v>5.5663349999999996</v>
          </cell>
          <cell r="FK3">
            <v>0</v>
          </cell>
          <cell r="FL3">
            <v>8.0168795535003206</v>
          </cell>
          <cell r="FN3">
            <v>36.869524752835375</v>
          </cell>
          <cell r="FO3">
            <v>39.230544421574159</v>
          </cell>
          <cell r="FP3">
            <v>5.6334359999999997</v>
          </cell>
          <cell r="FQ3">
            <v>22.745441</v>
          </cell>
          <cell r="FR3">
            <v>4.4333999999999998E-2</v>
          </cell>
          <cell r="FS3">
            <v>7.5929999999999999E-3</v>
          </cell>
          <cell r="FT3">
            <v>0</v>
          </cell>
          <cell r="FU3">
            <v>0</v>
          </cell>
          <cell r="FV3">
            <v>9.0935740000000003</v>
          </cell>
          <cell r="FW3">
            <v>46.380324999999999</v>
          </cell>
          <cell r="FX3">
            <v>2.4369999999999999E-3</v>
          </cell>
          <cell r="FY3">
            <v>7.9573999999999992E-2</v>
          </cell>
          <cell r="FZ3">
            <v>2.5506999999999998E-2</v>
          </cell>
          <cell r="GA3">
            <v>0</v>
          </cell>
          <cell r="GB3">
            <v>0.15262299999999998</v>
          </cell>
          <cell r="GC3">
            <v>0.54802200000000001</v>
          </cell>
          <cell r="GD3">
            <v>7.0123999999999992E-2</v>
          </cell>
          <cell r="GE3">
            <v>0.20700844343153071</v>
          </cell>
          <cell r="GF3">
            <v>0</v>
          </cell>
          <cell r="GG3">
            <v>1.6450849999999999</v>
          </cell>
          <cell r="GH3">
            <v>33.161892000000002</v>
          </cell>
          <cell r="GI3">
            <v>0.31227199999999999</v>
          </cell>
          <cell r="GJ3">
            <v>0</v>
          </cell>
          <cell r="GK3">
            <v>0.20272599999999999</v>
          </cell>
          <cell r="GL3">
            <v>30.077251</v>
          </cell>
          <cell r="GM3">
            <v>27.051651</v>
          </cell>
          <cell r="GN3">
            <v>0</v>
          </cell>
          <cell r="GO3">
            <v>0.65582399999999996</v>
          </cell>
          <cell r="GP3">
            <v>530.73014999999998</v>
          </cell>
          <cell r="GQ3">
            <v>1.6324999999999999E-2</v>
          </cell>
          <cell r="GR3">
            <v>9.8381911146493515</v>
          </cell>
          <cell r="GS3">
            <v>0</v>
          </cell>
          <cell r="GT3">
            <v>1.8159134247819093</v>
          </cell>
          <cell r="GV3">
            <v>31.322258535543053</v>
          </cell>
        </row>
      </sheetData>
      <sheetData sheetId="3">
        <row r="3">
          <cell r="AF3">
            <v>99.488108020689992</v>
          </cell>
          <cell r="AG3">
            <v>3.8789939999999996</v>
          </cell>
          <cell r="AH3">
            <v>68.18895543033355</v>
          </cell>
          <cell r="AI3">
            <v>0.99336872699771184</v>
          </cell>
          <cell r="AJ3">
            <v>0.19232299999999999</v>
          </cell>
          <cell r="AK3">
            <v>0</v>
          </cell>
          <cell r="AL3">
            <v>0</v>
          </cell>
          <cell r="AM3">
            <v>1.8901779999999999</v>
          </cell>
          <cell r="AN3">
            <v>118.36267799999999</v>
          </cell>
          <cell r="AO3">
            <v>6.4380189999999997</v>
          </cell>
          <cell r="AP3">
            <v>7.9914439999999995</v>
          </cell>
          <cell r="AQ3">
            <v>35.757252999999999</v>
          </cell>
          <cell r="AR3">
            <v>0</v>
          </cell>
          <cell r="AS3">
            <v>1.2844529999999998</v>
          </cell>
          <cell r="AT3">
            <v>1500.5674669718489</v>
          </cell>
          <cell r="AU3">
            <v>0.29638289093214548</v>
          </cell>
          <cell r="AV3">
            <v>0.76140906396968377</v>
          </cell>
          <cell r="AW3">
            <v>0</v>
          </cell>
          <cell r="AX3">
            <v>2.3039130000000001</v>
          </cell>
          <cell r="AY3">
            <v>983.69433399999991</v>
          </cell>
          <cell r="AZ3">
            <v>0.176846</v>
          </cell>
          <cell r="BA3">
            <v>0</v>
          </cell>
          <cell r="BB3">
            <v>0.22180699999999998</v>
          </cell>
          <cell r="BC3">
            <v>30.512442999999998</v>
          </cell>
          <cell r="BD3">
            <v>359.541155</v>
          </cell>
          <cell r="BE3">
            <v>42.829388000000002</v>
          </cell>
          <cell r="BF3">
            <v>1.1331709999999999</v>
          </cell>
          <cell r="BG3">
            <v>2031.3267229999999</v>
          </cell>
          <cell r="BH3">
            <v>0.79102873045638222</v>
          </cell>
          <cell r="BI3">
            <v>40.88049648941967</v>
          </cell>
          <cell r="BJ3">
            <v>0</v>
          </cell>
          <cell r="BK3">
            <v>6.4772357695005569</v>
          </cell>
          <cell r="BL3">
            <v>5345.979574094149</v>
          </cell>
          <cell r="BN3">
            <v>84.464015584388136</v>
          </cell>
          <cell r="BQ3">
            <v>25.897574859108037</v>
          </cell>
          <cell r="BR3">
            <v>0.31171299999999996</v>
          </cell>
          <cell r="BS3">
            <v>24.762557999999999</v>
          </cell>
          <cell r="BT3">
            <v>0.9295467269977119</v>
          </cell>
          <cell r="BU3">
            <v>1.1819999999999999E-3</v>
          </cell>
          <cell r="BV3">
            <v>0</v>
          </cell>
          <cell r="BW3">
            <v>0</v>
          </cell>
          <cell r="BX3">
            <v>9.5479999999999995E-2</v>
          </cell>
          <cell r="BY3">
            <v>2.9559159999999998</v>
          </cell>
          <cell r="BZ3">
            <v>0</v>
          </cell>
          <cell r="CA3">
            <v>5.0686999999999996E-2</v>
          </cell>
          <cell r="CB3">
            <v>19.837831999999999</v>
          </cell>
          <cell r="CC3">
            <v>0</v>
          </cell>
          <cell r="CD3">
            <v>0.87522999999999995</v>
          </cell>
          <cell r="CE3">
            <v>12.72722528851409</v>
          </cell>
          <cell r="CF3">
            <v>8.3763999999999991E-2</v>
          </cell>
          <cell r="CG3">
            <v>0.25404199999999999</v>
          </cell>
          <cell r="CH3">
            <v>0</v>
          </cell>
          <cell r="CI3">
            <v>0</v>
          </cell>
          <cell r="CJ3">
            <v>111.50269899999999</v>
          </cell>
          <cell r="CK3">
            <v>1.1386E-2</v>
          </cell>
          <cell r="CL3">
            <v>0</v>
          </cell>
          <cell r="CM3">
            <v>6.0525999999999996E-2</v>
          </cell>
          <cell r="CN3">
            <v>0</v>
          </cell>
          <cell r="CO3">
            <v>15.407</v>
          </cell>
          <cell r="CP3">
            <v>0.60397099999999992</v>
          </cell>
          <cell r="CQ3">
            <v>0.17644899999999999</v>
          </cell>
          <cell r="CR3">
            <v>373.83662999999996</v>
          </cell>
          <cell r="CS3">
            <v>1.65E-3</v>
          </cell>
          <cell r="CT3">
            <v>19.497928999999999</v>
          </cell>
          <cell r="CU3">
            <v>0</v>
          </cell>
          <cell r="CV3">
            <v>0.31221600761793811</v>
          </cell>
          <cell r="CW3">
            <v>610.19320688223786</v>
          </cell>
          <cell r="CX3">
            <v>20.949744146823669</v>
          </cell>
          <cell r="CY3">
            <v>8.8577880336682764</v>
          </cell>
          <cell r="CZ3">
            <v>0.18634599999999998</v>
          </cell>
          <cell r="DA3">
            <v>18.028525999999999</v>
          </cell>
          <cell r="DB3">
            <v>2.0624999999999998E-2</v>
          </cell>
          <cell r="DC3">
            <v>0</v>
          </cell>
          <cell r="DD3">
            <v>0</v>
          </cell>
          <cell r="DE3">
            <v>0</v>
          </cell>
          <cell r="DF3">
            <v>6.1885999999999997E-2</v>
          </cell>
          <cell r="DG3">
            <v>0</v>
          </cell>
          <cell r="DH3">
            <v>0</v>
          </cell>
          <cell r="DI3">
            <v>6.87E-4</v>
          </cell>
          <cell r="DJ3">
            <v>0.117725</v>
          </cell>
          <cell r="DK3">
            <v>0</v>
          </cell>
          <cell r="DL3">
            <v>9.7693999999999989E-2</v>
          </cell>
          <cell r="DM3">
            <v>58.362138905637075</v>
          </cell>
          <cell r="DN3">
            <v>8.0000000000000002E-3</v>
          </cell>
          <cell r="DO3">
            <v>9.6249999999999999E-3</v>
          </cell>
          <cell r="DP3">
            <v>0</v>
          </cell>
          <cell r="DQ3">
            <v>0</v>
          </cell>
          <cell r="DR3">
            <v>24.828720000000001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86.225999999999999</v>
          </cell>
          <cell r="DX3">
            <v>17.012629999999998</v>
          </cell>
          <cell r="DY3">
            <v>0.111596</v>
          </cell>
          <cell r="DZ3">
            <v>1060.196921</v>
          </cell>
          <cell r="EA3">
            <v>1.3089999999999998E-3</v>
          </cell>
          <cell r="EB3">
            <v>1.6757219999999999</v>
          </cell>
          <cell r="EC3">
            <v>0</v>
          </cell>
          <cell r="ED3">
            <v>0.66911399999999999</v>
          </cell>
          <cell r="EG3">
            <v>23.379603539085888</v>
          </cell>
          <cell r="EH3">
            <v>2.6501239999999999</v>
          </cell>
          <cell r="EI3">
            <v>7.3033389999999994</v>
          </cell>
          <cell r="EJ3">
            <v>1.6687E-2</v>
          </cell>
          <cell r="EK3">
            <v>0</v>
          </cell>
          <cell r="EL3">
            <v>0</v>
          </cell>
          <cell r="EM3">
            <v>0</v>
          </cell>
          <cell r="EN3">
            <v>0.45087499999999997</v>
          </cell>
          <cell r="EO3">
            <v>79.20844799999999</v>
          </cell>
          <cell r="EP3">
            <v>6.4380189999999997</v>
          </cell>
          <cell r="EQ3">
            <v>7.9400699999999995</v>
          </cell>
          <cell r="ER3">
            <v>15.622306999999999</v>
          </cell>
          <cell r="ES3">
            <v>0</v>
          </cell>
          <cell r="ET3">
            <v>0.20882999999999999</v>
          </cell>
          <cell r="EU3">
            <v>1424.3049007776974</v>
          </cell>
          <cell r="EV3">
            <v>0.11445689093214548</v>
          </cell>
          <cell r="EW3">
            <v>0.38973206396968374</v>
          </cell>
          <cell r="EX3">
            <v>0</v>
          </cell>
          <cell r="EY3">
            <v>0</v>
          </cell>
          <cell r="EZ3">
            <v>815.16524299999992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234.25967499999999</v>
          </cell>
          <cell r="FF3">
            <v>9.701499999999999E-2</v>
          </cell>
          <cell r="FG3">
            <v>0</v>
          </cell>
          <cell r="FH3">
            <v>1.526375</v>
          </cell>
          <cell r="FI3">
            <v>1.2399E-2</v>
          </cell>
          <cell r="FJ3">
            <v>7.582554</v>
          </cell>
          <cell r="FK3">
            <v>0</v>
          </cell>
          <cell r="FL3">
            <v>2.0218916077799509</v>
          </cell>
          <cell r="FN3">
            <v>19.595876662377677</v>
          </cell>
          <cell r="FO3">
            <v>39.864945445394454</v>
          </cell>
          <cell r="FP3">
            <v>0.73070799999999991</v>
          </cell>
          <cell r="FQ3">
            <v>18.081104</v>
          </cell>
          <cell r="FR3">
            <v>2.6509999999999999E-2</v>
          </cell>
          <cell r="FS3">
            <v>0.19098099999999998</v>
          </cell>
          <cell r="FT3">
            <v>0</v>
          </cell>
          <cell r="FU3">
            <v>0</v>
          </cell>
          <cell r="FV3">
            <v>1.2819369999999999</v>
          </cell>
          <cell r="FW3">
            <v>36.198290999999998</v>
          </cell>
          <cell r="FX3">
            <v>0</v>
          </cell>
          <cell r="FY3">
            <v>0</v>
          </cell>
          <cell r="FZ3">
            <v>3.5451999999999997E-2</v>
          </cell>
          <cell r="GA3">
            <v>0</v>
          </cell>
          <cell r="GB3">
            <v>0.102699</v>
          </cell>
          <cell r="GC3">
            <v>4.7662499999999994</v>
          </cell>
          <cell r="GD3">
            <v>8.9974999999999999E-2</v>
          </cell>
          <cell r="GE3">
            <v>0.100975</v>
          </cell>
          <cell r="GF3">
            <v>0</v>
          </cell>
          <cell r="GG3">
            <v>2.3039130000000001</v>
          </cell>
          <cell r="GH3">
            <v>32.190047</v>
          </cell>
          <cell r="GI3">
            <v>9.6148999999999998E-2</v>
          </cell>
          <cell r="GJ3">
            <v>0</v>
          </cell>
          <cell r="GK3">
            <v>0.16128099999999998</v>
          </cell>
          <cell r="GL3">
            <v>30.512442999999998</v>
          </cell>
          <cell r="GM3">
            <v>23.183999999999997</v>
          </cell>
          <cell r="GN3">
            <v>25.115772</v>
          </cell>
          <cell r="GO3">
            <v>0.80620899999999995</v>
          </cell>
          <cell r="GP3">
            <v>595.66556100000003</v>
          </cell>
          <cell r="GQ3">
            <v>0.76680973045638223</v>
          </cell>
          <cell r="GR3">
            <v>11.931014489419667</v>
          </cell>
          <cell r="GS3">
            <v>0</v>
          </cell>
          <cell r="GT3">
            <v>3.1700351541026697</v>
          </cell>
          <cell r="GV3">
            <v>35.596226999999999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369.09376258435844</v>
          </cell>
          <cell r="AG3">
            <v>25.358823999999998</v>
          </cell>
          <cell r="AH3">
            <v>10.511452999999999</v>
          </cell>
          <cell r="AI3">
            <v>1.2815128695744098</v>
          </cell>
          <cell r="AJ3">
            <v>7.3787099999999999</v>
          </cell>
          <cell r="AK3">
            <v>27.030949999999997</v>
          </cell>
          <cell r="AL3">
            <v>38.291559999999997</v>
          </cell>
          <cell r="AM3">
            <v>4.5038989999999997</v>
          </cell>
          <cell r="AN3">
            <v>240.728781</v>
          </cell>
          <cell r="AO3">
            <v>0</v>
          </cell>
          <cell r="AP3">
            <v>9.4936699999999998</v>
          </cell>
          <cell r="AQ3">
            <v>90.056918999999994</v>
          </cell>
          <cell r="AR3">
            <v>0</v>
          </cell>
          <cell r="AS3">
            <v>26.619543391320256</v>
          </cell>
          <cell r="AT3">
            <v>2352.7755816061635</v>
          </cell>
          <cell r="AU3">
            <v>0.47715780400620195</v>
          </cell>
          <cell r="AV3">
            <v>3.7809309999999998</v>
          </cell>
          <cell r="AW3">
            <v>0</v>
          </cell>
          <cell r="AX3">
            <v>2.9826299999999999</v>
          </cell>
          <cell r="AY3">
            <v>900.92216299999995</v>
          </cell>
          <cell r="AZ3">
            <v>3.6227329999999998</v>
          </cell>
          <cell r="BA3">
            <v>69.384211999999991</v>
          </cell>
          <cell r="BB3">
            <v>133.01540496429007</v>
          </cell>
          <cell r="BC3">
            <v>38.164372999999998</v>
          </cell>
          <cell r="BD3">
            <v>122.98925999999999</v>
          </cell>
          <cell r="BE3">
            <v>51.503223999999996</v>
          </cell>
          <cell r="BF3">
            <v>2.172704</v>
          </cell>
          <cell r="BG3">
            <v>2733.6071549999997</v>
          </cell>
          <cell r="BH3">
            <v>1.5893969999999999</v>
          </cell>
          <cell r="BI3">
            <v>46.041366747573143</v>
          </cell>
          <cell r="BJ3">
            <v>672.18099999999993</v>
          </cell>
          <cell r="BK3">
            <v>15.271371318386095</v>
          </cell>
          <cell r="BL3">
            <v>8000.8302492856737</v>
          </cell>
          <cell r="BN3">
            <v>352.5131769891106</v>
          </cell>
          <cell r="BQ3">
            <v>45.553989826013506</v>
          </cell>
          <cell r="BR3">
            <v>0.92571799999999993</v>
          </cell>
          <cell r="BS3">
            <v>5.3733639999999996</v>
          </cell>
          <cell r="BT3">
            <v>1.0759227431096441</v>
          </cell>
          <cell r="BU3">
            <v>3.3319999999999999E-3</v>
          </cell>
          <cell r="BV3">
            <v>0.39999999999999997</v>
          </cell>
          <cell r="BW3">
            <v>13.599499999999999</v>
          </cell>
          <cell r="BX3">
            <v>2.2019929999999999</v>
          </cell>
          <cell r="BY3">
            <v>2.0279050000000001</v>
          </cell>
          <cell r="BZ3">
            <v>0</v>
          </cell>
          <cell r="CA3">
            <v>4.6912099999999999</v>
          </cell>
          <cell r="CB3">
            <v>34.338115000000002</v>
          </cell>
          <cell r="CC3">
            <v>0</v>
          </cell>
          <cell r="CD3">
            <v>12.88307</v>
          </cell>
          <cell r="CE3">
            <v>12.928922606163647</v>
          </cell>
          <cell r="CF3">
            <v>8.5304999999999992E-2</v>
          </cell>
          <cell r="CG3">
            <v>0.29526599999999997</v>
          </cell>
          <cell r="CH3">
            <v>0</v>
          </cell>
          <cell r="CI3">
            <v>0</v>
          </cell>
          <cell r="CJ3">
            <v>47.773477999999997</v>
          </cell>
          <cell r="CK3">
            <v>4.3217999999999999E-2</v>
          </cell>
          <cell r="CL3">
            <v>0</v>
          </cell>
          <cell r="CM3">
            <v>1.0760188605339158</v>
          </cell>
          <cell r="CN3">
            <v>4.1013999999999995E-2</v>
          </cell>
          <cell r="CO3">
            <v>1.8030000000000001E-2</v>
          </cell>
          <cell r="CP3">
            <v>4.5633379999999999</v>
          </cell>
          <cell r="CQ3">
            <v>0.14930399999999999</v>
          </cell>
          <cell r="CR3">
            <v>898.45358499999998</v>
          </cell>
          <cell r="CS3">
            <v>4.8356999999999997E-2</v>
          </cell>
          <cell r="CT3">
            <v>9.5942581287190922</v>
          </cell>
          <cell r="CU3">
            <v>105.81</v>
          </cell>
          <cell r="CV3">
            <v>5.4465023703334134</v>
          </cell>
          <cell r="CW3">
            <v>1209.4007165348728</v>
          </cell>
          <cell r="CX3">
            <v>43.34375193551314</v>
          </cell>
          <cell r="CY3">
            <v>2.8444502466229351</v>
          </cell>
          <cell r="CZ3">
            <v>16.160830000000001</v>
          </cell>
          <cell r="DA3">
            <v>0.62629499999999994</v>
          </cell>
          <cell r="DB3">
            <v>9.9999999999999992E-2</v>
          </cell>
          <cell r="DC3">
            <v>0.30803999999999998</v>
          </cell>
          <cell r="DD3">
            <v>0</v>
          </cell>
          <cell r="DE3">
            <v>0</v>
          </cell>
          <cell r="DF3">
            <v>1.8980999999999998E-2</v>
          </cell>
          <cell r="DG3">
            <v>0</v>
          </cell>
          <cell r="DH3">
            <v>0</v>
          </cell>
          <cell r="DI3">
            <v>2.9916799999999997</v>
          </cell>
          <cell r="DJ3">
            <v>0.228266</v>
          </cell>
          <cell r="DK3">
            <v>0</v>
          </cell>
          <cell r="DL3">
            <v>7.2296939999999994</v>
          </cell>
          <cell r="DM3">
            <v>60.165500999999999</v>
          </cell>
          <cell r="DN3">
            <v>1.5083804006201957E-2</v>
          </cell>
          <cell r="DO3">
            <v>1.2627999999999999E-2</v>
          </cell>
          <cell r="DP3">
            <v>0</v>
          </cell>
          <cell r="DQ3">
            <v>0</v>
          </cell>
          <cell r="DR3">
            <v>10.943517</v>
          </cell>
          <cell r="DS3">
            <v>4.6739999999999997E-2</v>
          </cell>
          <cell r="DT3">
            <v>69.384211999999991</v>
          </cell>
          <cell r="DU3">
            <v>0.34430756866241358</v>
          </cell>
          <cell r="DV3">
            <v>0</v>
          </cell>
          <cell r="DW3">
            <v>34.063949999999998</v>
          </cell>
          <cell r="DX3">
            <v>20.913829</v>
          </cell>
          <cell r="DY3">
            <v>0.24423199999999998</v>
          </cell>
          <cell r="DZ3">
            <v>692.35566299999994</v>
          </cell>
          <cell r="EA3">
            <v>1.108E-2</v>
          </cell>
          <cell r="EB3">
            <v>3.3292824255268663</v>
          </cell>
          <cell r="EC3">
            <v>29.337999999999997</v>
          </cell>
          <cell r="ED3">
            <v>4.4047969999999994</v>
          </cell>
          <cell r="EG3">
            <v>182.80941999999999</v>
          </cell>
          <cell r="EH3">
            <v>6.7132909999999999</v>
          </cell>
          <cell r="EI3">
            <v>0.65195899999999996</v>
          </cell>
          <cell r="EJ3">
            <v>2.4373126464765679E-2</v>
          </cell>
          <cell r="EK3">
            <v>0</v>
          </cell>
          <cell r="EL3">
            <v>6.3E-2</v>
          </cell>
          <cell r="EM3">
            <v>24.692059999999998</v>
          </cell>
          <cell r="EN3">
            <v>0.63533699999999993</v>
          </cell>
          <cell r="EO3">
            <v>165.81310999999999</v>
          </cell>
          <cell r="EP3">
            <v>0</v>
          </cell>
          <cell r="EQ3">
            <v>1.57894</v>
          </cell>
          <cell r="ER3">
            <v>55.444929999999999</v>
          </cell>
          <cell r="ES3">
            <v>0</v>
          </cell>
          <cell r="ET3">
            <v>0.29462499999999997</v>
          </cell>
          <cell r="EU3">
            <v>2278.8203989999997</v>
          </cell>
          <cell r="EV3">
            <v>8.675999999999999E-2</v>
          </cell>
          <cell r="EW3">
            <v>3.2146649999999997</v>
          </cell>
          <cell r="EX3">
            <v>0</v>
          </cell>
          <cell r="EY3">
            <v>0</v>
          </cell>
          <cell r="EZ3">
            <v>838.52241599999991</v>
          </cell>
          <cell r="FA3">
            <v>1.915864</v>
          </cell>
          <cell r="FB3">
            <v>0</v>
          </cell>
          <cell r="FC3">
            <v>129.66209089963849</v>
          </cell>
          <cell r="FD3">
            <v>1.503619</v>
          </cell>
          <cell r="FE3">
            <v>88.696619999999996</v>
          </cell>
          <cell r="FF3">
            <v>2.587415</v>
          </cell>
          <cell r="FG3">
            <v>0</v>
          </cell>
          <cell r="FH3">
            <v>930.49465199999997</v>
          </cell>
          <cell r="FI3">
            <v>1.4080059999999999</v>
          </cell>
          <cell r="FJ3">
            <v>22.948473935334668</v>
          </cell>
          <cell r="FK3">
            <v>206.52499999999998</v>
          </cell>
          <cell r="FL3">
            <v>3.8527113253575971</v>
          </cell>
          <cell r="FN3">
            <v>173.646083</v>
          </cell>
          <cell r="FO3">
            <v>137.54591170987479</v>
          </cell>
          <cell r="FP3">
            <v>1.5589059999999999</v>
          </cell>
          <cell r="FQ3">
            <v>3.8106309999999999</v>
          </cell>
          <cell r="FR3">
            <v>8.0926999999999999E-2</v>
          </cell>
          <cell r="FS3">
            <v>7.0673379999999995</v>
          </cell>
          <cell r="FT3">
            <v>26.56795</v>
          </cell>
          <cell r="FU3">
            <v>0</v>
          </cell>
          <cell r="FV3">
            <v>1.637983</v>
          </cell>
          <cell r="FW3">
            <v>72.887765999999999</v>
          </cell>
          <cell r="FX3">
            <v>0</v>
          </cell>
          <cell r="FY3">
            <v>0.23183999999999999</v>
          </cell>
          <cell r="FZ3">
            <v>2.1814999999999998E-2</v>
          </cell>
          <cell r="GA3">
            <v>0</v>
          </cell>
          <cell r="GB3">
            <v>6.1929419999999995</v>
          </cell>
          <cell r="GC3">
            <v>0</v>
          </cell>
          <cell r="GD3">
            <v>0.26884199999999997</v>
          </cell>
          <cell r="GE3">
            <v>0.25712099999999999</v>
          </cell>
          <cell r="GF3">
            <v>0</v>
          </cell>
          <cell r="GG3">
            <v>2.9826299999999999</v>
          </cell>
          <cell r="GH3">
            <v>3.6418519999999996</v>
          </cell>
          <cell r="GI3">
            <v>1.482653</v>
          </cell>
          <cell r="GJ3">
            <v>0</v>
          </cell>
          <cell r="GK3">
            <v>1.9289876354552535</v>
          </cell>
          <cell r="GL3">
            <v>36.61974</v>
          </cell>
          <cell r="GM3">
            <v>4.6299999999999996E-3</v>
          </cell>
          <cell r="GN3">
            <v>23.438641999999998</v>
          </cell>
          <cell r="GO3">
            <v>1.7791679999999999</v>
          </cell>
          <cell r="GP3">
            <v>211.97753399999999</v>
          </cell>
          <cell r="GQ3">
            <v>0.10968799999999999</v>
          </cell>
          <cell r="GR3">
            <v>10.07174225799251</v>
          </cell>
          <cell r="GS3">
            <v>329.72499999999997</v>
          </cell>
          <cell r="GT3">
            <v>1.3832744615767003</v>
          </cell>
          <cell r="GV3">
            <v>133.28985697121846</v>
          </cell>
        </row>
      </sheetData>
      <sheetData sheetId="1">
        <row r="3">
          <cell r="AF3">
            <v>404.52762903844183</v>
          </cell>
          <cell r="AG3">
            <v>9.5593659999999989</v>
          </cell>
          <cell r="AH3">
            <v>7.1583189999999997</v>
          </cell>
          <cell r="AI3">
            <v>2.494324698802536</v>
          </cell>
          <cell r="AJ3">
            <v>7.7622939999999998</v>
          </cell>
          <cell r="AK3">
            <v>44.443318999999995</v>
          </cell>
          <cell r="AL3">
            <v>36.491803999999995</v>
          </cell>
          <cell r="AM3">
            <v>4.2572219999999996</v>
          </cell>
          <cell r="AN3">
            <v>260.66700762815555</v>
          </cell>
          <cell r="AO3">
            <v>0</v>
          </cell>
          <cell r="AP3">
            <v>40.411355884126202</v>
          </cell>
          <cell r="AQ3">
            <v>103.32029399999999</v>
          </cell>
          <cell r="AR3">
            <v>0</v>
          </cell>
          <cell r="AS3">
            <v>44.761140999999995</v>
          </cell>
          <cell r="AT3">
            <v>2557.1158748377916</v>
          </cell>
          <cell r="AU3">
            <v>0.40062789566567375</v>
          </cell>
          <cell r="AV3">
            <v>0.69378792332859451</v>
          </cell>
          <cell r="AW3">
            <v>0</v>
          </cell>
          <cell r="AX3">
            <v>2.96624</v>
          </cell>
          <cell r="AY3">
            <v>946.08453999999995</v>
          </cell>
          <cell r="AZ3">
            <v>4.6262371700233711</v>
          </cell>
          <cell r="BA3">
            <v>0</v>
          </cell>
          <cell r="BB3">
            <v>70.405521999999991</v>
          </cell>
          <cell r="BC3">
            <v>43.330984999999998</v>
          </cell>
          <cell r="BD3">
            <v>104.04855653463889</v>
          </cell>
          <cell r="BE3">
            <v>42.606409999999997</v>
          </cell>
          <cell r="BF3">
            <v>2.3085359999999997</v>
          </cell>
          <cell r="BG3">
            <v>2997.0207430000064</v>
          </cell>
          <cell r="BH3">
            <v>0.53271299999999999</v>
          </cell>
          <cell r="BI3">
            <v>47.773265626015991</v>
          </cell>
          <cell r="BJ3">
            <v>713.52021200000001</v>
          </cell>
          <cell r="BK3">
            <v>21.593538691333706</v>
          </cell>
          <cell r="BL3">
            <v>8520.8818659283315</v>
          </cell>
          <cell r="BN3">
            <v>391.5290685745702</v>
          </cell>
          <cell r="BQ3">
            <v>70.463297770831375</v>
          </cell>
          <cell r="BR3">
            <v>0.28151999999999999</v>
          </cell>
          <cell r="BS3">
            <v>3.384325</v>
          </cell>
          <cell r="BT3">
            <v>2.2738466137027942</v>
          </cell>
          <cell r="BU3">
            <v>6.1200000000000002E-4</v>
          </cell>
          <cell r="BV3">
            <v>7.2499999999999995E-2</v>
          </cell>
          <cell r="BW3">
            <v>11.04518</v>
          </cell>
          <cell r="BX3">
            <v>2.2150409999999998</v>
          </cell>
          <cell r="BY3">
            <v>2.0944449999999999</v>
          </cell>
          <cell r="BZ3">
            <v>0</v>
          </cell>
          <cell r="CA3">
            <v>32.42848351854105</v>
          </cell>
          <cell r="CB3">
            <v>37.902954000000001</v>
          </cell>
          <cell r="CC3">
            <v>0</v>
          </cell>
          <cell r="CD3">
            <v>16.571134999999998</v>
          </cell>
          <cell r="CE3">
            <v>9.5018759999999993</v>
          </cell>
          <cell r="CF3">
            <v>3.5006999999999996E-2</v>
          </cell>
          <cell r="CG3">
            <v>0.24988984953540924</v>
          </cell>
          <cell r="CH3">
            <v>0</v>
          </cell>
          <cell r="CI3">
            <v>0</v>
          </cell>
          <cell r="CJ3">
            <v>41.585827999999999</v>
          </cell>
          <cell r="CK3">
            <v>4.3210999999999999E-2</v>
          </cell>
          <cell r="CL3">
            <v>0</v>
          </cell>
          <cell r="CM3">
            <v>4.4545000000000001E-2</v>
          </cell>
          <cell r="CN3">
            <v>0</v>
          </cell>
          <cell r="CO3">
            <v>1.7796534638891644E-2</v>
          </cell>
          <cell r="CP3">
            <v>1.5540929999999999</v>
          </cell>
          <cell r="CQ3">
            <v>0.15724299999999999</v>
          </cell>
          <cell r="CR3">
            <v>876.38149699999997</v>
          </cell>
          <cell r="CS3">
            <v>2.8159E-2</v>
          </cell>
          <cell r="CT3">
            <v>12.331345025885268</v>
          </cell>
          <cell r="CU3">
            <v>94.979673999999989</v>
          </cell>
          <cell r="CV3">
            <v>6.4155276395702439</v>
          </cell>
          <cell r="CW3">
            <v>1222.0590319527048</v>
          </cell>
          <cell r="CX3">
            <v>67.605811140445283</v>
          </cell>
          <cell r="CY3">
            <v>3.1709998882768455</v>
          </cell>
          <cell r="CZ3">
            <v>3.9537199999999997</v>
          </cell>
          <cell r="DA3">
            <v>0.375473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1.47E-4</v>
          </cell>
          <cell r="DG3">
            <v>0</v>
          </cell>
          <cell r="DH3">
            <v>0</v>
          </cell>
          <cell r="DI3">
            <v>2.9246799999999999</v>
          </cell>
          <cell r="DJ3">
            <v>9.6869999999999998E-2</v>
          </cell>
          <cell r="DK3">
            <v>0</v>
          </cell>
          <cell r="DL3">
            <v>21.823816999999998</v>
          </cell>
          <cell r="DM3">
            <v>67.332949999999997</v>
          </cell>
          <cell r="DN3">
            <v>5.6967911253279647E-3</v>
          </cell>
          <cell r="DO3">
            <v>4.4811999999999998E-2</v>
          </cell>
          <cell r="DP3">
            <v>0</v>
          </cell>
          <cell r="DQ3">
            <v>1.882E-2</v>
          </cell>
          <cell r="DR3">
            <v>3.5752999999999999</v>
          </cell>
          <cell r="DS3">
            <v>0.85405399999999998</v>
          </cell>
          <cell r="DT3">
            <v>0</v>
          </cell>
          <cell r="DU3">
            <v>6.0000000000000001E-3</v>
          </cell>
          <cell r="DV3">
            <v>0</v>
          </cell>
          <cell r="DW3">
            <v>31.003599999999999</v>
          </cell>
          <cell r="DX3">
            <v>13.560953</v>
          </cell>
          <cell r="DY3">
            <v>0.115423</v>
          </cell>
          <cell r="DZ3">
            <v>753.86353931195708</v>
          </cell>
          <cell r="EA3">
            <v>3.6552000000000001E-2</v>
          </cell>
          <cell r="EB3">
            <v>3.8990170106596533</v>
          </cell>
          <cell r="EC3">
            <v>35.751694000000001</v>
          </cell>
          <cell r="ED3">
            <v>3.2314674029316124</v>
          </cell>
          <cell r="EG3">
            <v>218.9831990782632</v>
          </cell>
          <cell r="EH3">
            <v>3.4649369999999999</v>
          </cell>
          <cell r="EI3">
            <v>0.24065099999999998</v>
          </cell>
          <cell r="EJ3">
            <v>0.14207799999999998</v>
          </cell>
          <cell r="EK3">
            <v>0.22001299999999999</v>
          </cell>
          <cell r="EL3">
            <v>0</v>
          </cell>
          <cell r="EM3">
            <v>25.242899999999999</v>
          </cell>
          <cell r="EN3">
            <v>0.90029899999999996</v>
          </cell>
          <cell r="EO3">
            <v>228.21058262815552</v>
          </cell>
          <cell r="EP3">
            <v>0</v>
          </cell>
          <cell r="EQ3">
            <v>5.0309010000000001</v>
          </cell>
          <cell r="ER3">
            <v>65.253627999999992</v>
          </cell>
          <cell r="ES3">
            <v>0</v>
          </cell>
          <cell r="ET3">
            <v>1.1320299999999999</v>
          </cell>
          <cell r="EU3">
            <v>2478.9040329999998</v>
          </cell>
          <cell r="EV3">
            <v>0.13355999999999998</v>
          </cell>
          <cell r="EW3">
            <v>0.30910299999999996</v>
          </cell>
          <cell r="EX3">
            <v>0</v>
          </cell>
          <cell r="EY3">
            <v>0</v>
          </cell>
          <cell r="EZ3">
            <v>898.38090199999999</v>
          </cell>
          <cell r="FA3">
            <v>0.7041101700233714</v>
          </cell>
          <cell r="FB3">
            <v>0</v>
          </cell>
          <cell r="FC3">
            <v>69.367137</v>
          </cell>
          <cell r="FD3">
            <v>0.77367900000000001</v>
          </cell>
          <cell r="FE3">
            <v>72.797020000000003</v>
          </cell>
          <cell r="FF3">
            <v>3.0785480000000001</v>
          </cell>
          <cell r="FG3">
            <v>1.9999999999999998E-4</v>
          </cell>
          <cell r="FH3">
            <v>1224.1253409999999</v>
          </cell>
          <cell r="FI3">
            <v>0.32747899999999996</v>
          </cell>
          <cell r="FJ3">
            <v>23.276129641797311</v>
          </cell>
          <cell r="FK3">
            <v>295.97979699999996</v>
          </cell>
          <cell r="FL3">
            <v>8.2393755286381438</v>
          </cell>
          <cell r="FN3">
            <v>213.93942630579738</v>
          </cell>
          <cell r="FO3">
            <v>111.74468573253063</v>
          </cell>
          <cell r="FP3">
            <v>1.8569799999999999</v>
          </cell>
          <cell r="FQ3">
            <v>3.1237349999999999</v>
          </cell>
          <cell r="FR3">
            <v>7.7612E-2</v>
          </cell>
          <cell r="FS3">
            <v>7.5411289999999997</v>
          </cell>
          <cell r="FT3">
            <v>44.370818999999997</v>
          </cell>
          <cell r="FU3">
            <v>0.20372399999999999</v>
          </cell>
          <cell r="FV3">
            <v>1.141041</v>
          </cell>
          <cell r="FW3">
            <v>30.361979999999999</v>
          </cell>
          <cell r="FX3">
            <v>0</v>
          </cell>
          <cell r="FY3">
            <v>2.7291365585147373E-2</v>
          </cell>
          <cell r="FZ3">
            <v>7.9999999999999993E-5</v>
          </cell>
          <cell r="GA3">
            <v>0</v>
          </cell>
          <cell r="GB3">
            <v>5.198391</v>
          </cell>
          <cell r="GC3">
            <v>2.2499999999999999E-4</v>
          </cell>
          <cell r="GD3">
            <v>0.22636410454034583</v>
          </cell>
          <cell r="GE3">
            <v>8.9874073793185308E-2</v>
          </cell>
          <cell r="GF3">
            <v>0</v>
          </cell>
          <cell r="GG3">
            <v>2.9474199999999997</v>
          </cell>
          <cell r="GH3">
            <v>2.5378599999999998</v>
          </cell>
          <cell r="GI3">
            <v>2.6960630000000001</v>
          </cell>
          <cell r="GJ3">
            <v>0</v>
          </cell>
          <cell r="GK3">
            <v>0.98783999999999994</v>
          </cell>
          <cell r="GL3">
            <v>42.557305999999997</v>
          </cell>
          <cell r="GM3">
            <v>1.9259999999999999E-2</v>
          </cell>
          <cell r="GN3">
            <v>24.412815999999999</v>
          </cell>
          <cell r="GO3">
            <v>2.0356700000000001</v>
          </cell>
          <cell r="GP3">
            <v>142.61134168804915</v>
          </cell>
          <cell r="GQ3">
            <v>0.13513500000000001</v>
          </cell>
          <cell r="GR3">
            <v>8.1423587938520736</v>
          </cell>
          <cell r="GS3">
            <v>285.470596</v>
          </cell>
          <cell r="GT3">
            <v>3.1656871201937</v>
          </cell>
          <cell r="GV3">
            <v>107.26684857776685</v>
          </cell>
        </row>
      </sheetData>
      <sheetData sheetId="2">
        <row r="3">
          <cell r="AF3">
            <v>351.04782144922285</v>
          </cell>
          <cell r="AG3">
            <v>13.353169999999999</v>
          </cell>
          <cell r="AH3">
            <v>6.1042999999999994</v>
          </cell>
          <cell r="AI3">
            <v>2.9101279077488824</v>
          </cell>
          <cell r="AJ3">
            <v>9.2387894058822813</v>
          </cell>
          <cell r="AK3">
            <v>56.581371999999995</v>
          </cell>
          <cell r="AL3">
            <v>42.850719999999995</v>
          </cell>
          <cell r="AM3">
            <v>5.4327189999999996</v>
          </cell>
          <cell r="AN3">
            <v>267.83651499999996</v>
          </cell>
          <cell r="AO3">
            <v>0</v>
          </cell>
          <cell r="AP3">
            <v>14.930408</v>
          </cell>
          <cell r="AQ3">
            <v>103.136021</v>
          </cell>
          <cell r="AR3">
            <v>0</v>
          </cell>
          <cell r="AS3">
            <v>16.415392000000001</v>
          </cell>
          <cell r="AT3">
            <v>2445.6764703319645</v>
          </cell>
          <cell r="AU3">
            <v>0.313083</v>
          </cell>
          <cell r="AV3">
            <v>1.0647818099201838</v>
          </cell>
          <cell r="AW3">
            <v>4.137408966097138</v>
          </cell>
          <cell r="AX3">
            <v>2.5762449999999997</v>
          </cell>
          <cell r="AY3">
            <v>771.19476099999997</v>
          </cell>
          <cell r="AZ3">
            <v>4.383343</v>
          </cell>
          <cell r="BA3">
            <v>54.709166735493575</v>
          </cell>
          <cell r="BB3">
            <v>66.247035008591311</v>
          </cell>
          <cell r="BC3">
            <v>53.174222</v>
          </cell>
          <cell r="BD3">
            <v>91.251358086109661</v>
          </cell>
          <cell r="BE3">
            <v>37.443953999999998</v>
          </cell>
          <cell r="BF3">
            <v>2.472566</v>
          </cell>
          <cell r="BG3">
            <v>2998.8971429008411</v>
          </cell>
          <cell r="BH3">
            <v>0.81803899999999996</v>
          </cell>
          <cell r="BI3">
            <v>46.035403629366265</v>
          </cell>
          <cell r="BJ3">
            <v>853.77201200000002</v>
          </cell>
          <cell r="BK3">
            <v>12.966380381539736</v>
          </cell>
          <cell r="BL3">
            <v>8336.9707286127777</v>
          </cell>
          <cell r="BN3">
            <v>336.93834669575847</v>
          </cell>
          <cell r="BQ3">
            <v>79.567946256496427</v>
          </cell>
          <cell r="BR3">
            <v>5.3824999999999998E-2</v>
          </cell>
          <cell r="BS3">
            <v>2.7913019999999999</v>
          </cell>
          <cell r="BT3">
            <v>2.8085207656898921</v>
          </cell>
          <cell r="BU3">
            <v>3.3194058822818874E-3</v>
          </cell>
          <cell r="BV3">
            <v>1.0019999999999999E-3</v>
          </cell>
          <cell r="BW3">
            <v>8.0428999999999995</v>
          </cell>
          <cell r="BX3">
            <v>1.8933249999999999</v>
          </cell>
          <cell r="BY3">
            <v>0.46843499999999999</v>
          </cell>
          <cell r="BZ3">
            <v>0</v>
          </cell>
          <cell r="CA3">
            <v>5.2501679999999995</v>
          </cell>
          <cell r="CB3">
            <v>38.835084999999999</v>
          </cell>
          <cell r="CC3">
            <v>0</v>
          </cell>
          <cell r="CD3">
            <v>7.4978579999999999</v>
          </cell>
          <cell r="CE3">
            <v>7.619961</v>
          </cell>
          <cell r="CF3">
            <v>0.127021</v>
          </cell>
          <cell r="CG3">
            <v>9.5087362192441391E-2</v>
          </cell>
          <cell r="CH3">
            <v>4.8877999999999998E-2</v>
          </cell>
          <cell r="CI3">
            <v>0</v>
          </cell>
          <cell r="CJ3">
            <v>31.747781999999997</v>
          </cell>
          <cell r="CK3">
            <v>0.102768</v>
          </cell>
          <cell r="CL3">
            <v>1.9424999999999998E-2</v>
          </cell>
          <cell r="CM3">
            <v>1.2604980085913042</v>
          </cell>
          <cell r="CN3">
            <v>0.17564099999999999</v>
          </cell>
          <cell r="CO3">
            <v>0.61926808610967399</v>
          </cell>
          <cell r="CP3">
            <v>2.1307209999999999</v>
          </cell>
          <cell r="CQ3">
            <v>0.29048499999999999</v>
          </cell>
          <cell r="CR3">
            <v>949.10299099999997</v>
          </cell>
          <cell r="CS3">
            <v>3.4719E-2</v>
          </cell>
          <cell r="CT3">
            <v>11.244841558593526</v>
          </cell>
          <cell r="CU3">
            <v>54.126301999999995</v>
          </cell>
          <cell r="CV3">
            <v>3.5868684874500976</v>
          </cell>
          <cell r="CW3">
            <v>1209.5469439310057</v>
          </cell>
          <cell r="CX3">
            <v>76.531033565282172</v>
          </cell>
          <cell r="CY3">
            <v>8.2158534639459742</v>
          </cell>
          <cell r="CZ3">
            <v>7.6307909999999994</v>
          </cell>
          <cell r="DA3">
            <v>0.50248599999999999</v>
          </cell>
          <cell r="DB3">
            <v>0</v>
          </cell>
          <cell r="DC3">
            <v>7.6309999999999998E-3</v>
          </cell>
          <cell r="DD3">
            <v>0.23799999999999999</v>
          </cell>
          <cell r="DE3">
            <v>0</v>
          </cell>
          <cell r="DF3">
            <v>0.16610899999999998</v>
          </cell>
          <cell r="DG3">
            <v>2.0159999999999997E-2</v>
          </cell>
          <cell r="DH3">
            <v>0</v>
          </cell>
          <cell r="DI3">
            <v>0</v>
          </cell>
          <cell r="DJ3">
            <v>0.33671999999999996</v>
          </cell>
          <cell r="DK3">
            <v>0</v>
          </cell>
          <cell r="DL3">
            <v>6.0292870000000001</v>
          </cell>
          <cell r="DM3">
            <v>66.682082999999992</v>
          </cell>
          <cell r="DN3">
            <v>0</v>
          </cell>
          <cell r="DO3">
            <v>4.5259999999999995E-2</v>
          </cell>
          <cell r="DP3">
            <v>4.7500999999999995E-2</v>
          </cell>
          <cell r="DQ3">
            <v>0</v>
          </cell>
          <cell r="DR3">
            <v>7.5065869999999997</v>
          </cell>
          <cell r="DS3">
            <v>1.0155609999999999</v>
          </cell>
          <cell r="DT3">
            <v>54.639209999999999</v>
          </cell>
          <cell r="DU3">
            <v>2.52E-2</v>
          </cell>
          <cell r="DV3">
            <v>13.341531999999999</v>
          </cell>
          <cell r="DW3">
            <v>29.547139999999999</v>
          </cell>
          <cell r="DX3">
            <v>11.2224</v>
          </cell>
          <cell r="DY3">
            <v>0.19548599999999999</v>
          </cell>
          <cell r="DZ3">
            <v>660.66166690084128</v>
          </cell>
          <cell r="EA3">
            <v>7.5593999999999995E-2</v>
          </cell>
          <cell r="EB3">
            <v>0.85131199999999996</v>
          </cell>
          <cell r="EC3">
            <v>69.129708999999991</v>
          </cell>
          <cell r="ED3">
            <v>0.88108685493471128</v>
          </cell>
          <cell r="EG3">
            <v>166.10863599999999</v>
          </cell>
          <cell r="EH3">
            <v>4.806527</v>
          </cell>
          <cell r="EI3">
            <v>0.12526599999999999</v>
          </cell>
          <cell r="EJ3">
            <v>3.3847999999999996E-2</v>
          </cell>
          <cell r="EK3">
            <v>0.26289699999999999</v>
          </cell>
          <cell r="EL3">
            <v>0</v>
          </cell>
          <cell r="EM3">
            <v>23.48696</v>
          </cell>
          <cell r="EN3">
            <v>1.066845</v>
          </cell>
          <cell r="EO3">
            <v>243.69429199999999</v>
          </cell>
          <cell r="EP3">
            <v>0</v>
          </cell>
          <cell r="EQ3">
            <v>9.4020599999999988</v>
          </cell>
          <cell r="ER3">
            <v>63.929902999999996</v>
          </cell>
          <cell r="ES3">
            <v>0</v>
          </cell>
          <cell r="ET3">
            <v>0.64539999999999997</v>
          </cell>
          <cell r="EU3">
            <v>2370.1363959999999</v>
          </cell>
          <cell r="EV3">
            <v>3.9425999999999996E-2</v>
          </cell>
          <cell r="EW3">
            <v>0.85512099999999991</v>
          </cell>
          <cell r="EX3">
            <v>2.1055593465570199</v>
          </cell>
          <cell r="EY3">
            <v>0</v>
          </cell>
          <cell r="EZ3">
            <v>728.47223699999995</v>
          </cell>
          <cell r="FA3">
            <v>0.403945</v>
          </cell>
          <cell r="FB3">
            <v>5.0531735493576979E-2</v>
          </cell>
          <cell r="FC3">
            <v>61.550280999999998</v>
          </cell>
          <cell r="FD3">
            <v>3.197238</v>
          </cell>
          <cell r="FE3">
            <v>60.028119999999994</v>
          </cell>
          <cell r="FF3">
            <v>4.4623739999999996</v>
          </cell>
          <cell r="FG3">
            <v>1.2E-5</v>
          </cell>
          <cell r="FH3">
            <v>1286.91372</v>
          </cell>
          <cell r="FI3">
            <v>0.160133</v>
          </cell>
          <cell r="FJ3">
            <v>24.849048999999997</v>
          </cell>
          <cell r="FK3">
            <v>716.99309999999991</v>
          </cell>
          <cell r="FL3">
            <v>5.6382458992471625</v>
          </cell>
          <cell r="FN3">
            <v>158.62205399999999</v>
          </cell>
          <cell r="FO3">
            <v>97.04324299999999</v>
          </cell>
          <cell r="FP3">
            <v>0.86182599999999998</v>
          </cell>
          <cell r="FQ3">
            <v>2.648685</v>
          </cell>
          <cell r="FR3">
            <v>6.7735999999999991E-2</v>
          </cell>
          <cell r="FS3">
            <v>8.9528590000000001</v>
          </cell>
          <cell r="FT3">
            <v>56.342369999999995</v>
          </cell>
          <cell r="FU3">
            <v>11.32086</v>
          </cell>
          <cell r="FV3">
            <v>2.3053309999999998</v>
          </cell>
          <cell r="FW3">
            <v>23.653627999999998</v>
          </cell>
          <cell r="FX3">
            <v>0</v>
          </cell>
          <cell r="FY3">
            <v>0.27817999999999998</v>
          </cell>
          <cell r="FZ3">
            <v>7.9999999999999993E-5</v>
          </cell>
          <cell r="GA3">
            <v>0</v>
          </cell>
          <cell r="GB3">
            <v>2.2182689999999998</v>
          </cell>
          <cell r="GC3">
            <v>0</v>
          </cell>
          <cell r="GD3">
            <v>0.14582599999999998</v>
          </cell>
          <cell r="GE3">
            <v>6.3398999999999997E-2</v>
          </cell>
          <cell r="GF3">
            <v>1.9354706195401181</v>
          </cell>
          <cell r="GG3">
            <v>2.5762449999999997</v>
          </cell>
          <cell r="GH3">
            <v>3.4475799999999999</v>
          </cell>
          <cell r="GI3">
            <v>2.7772669999999997</v>
          </cell>
          <cell r="GJ3">
            <v>0</v>
          </cell>
          <cell r="GK3">
            <v>3.410056</v>
          </cell>
          <cell r="GL3">
            <v>35.879810999999997</v>
          </cell>
          <cell r="GM3">
            <v>2.5799999999999998E-3</v>
          </cell>
          <cell r="GN3">
            <v>19.628458999999999</v>
          </cell>
          <cell r="GO3">
            <v>1.986583</v>
          </cell>
          <cell r="GP3">
            <v>102.10781799999999</v>
          </cell>
          <cell r="GQ3">
            <v>0.54673300000000002</v>
          </cell>
          <cell r="GR3">
            <v>8.9227670000000003</v>
          </cell>
          <cell r="GS3">
            <v>13.366501</v>
          </cell>
          <cell r="GT3">
            <v>2.4786381892747626</v>
          </cell>
          <cell r="GV3">
            <v>94.301800999999998</v>
          </cell>
        </row>
      </sheetData>
      <sheetData sheetId="3">
        <row r="3">
          <cell r="AF3">
            <v>384.24432515182957</v>
          </cell>
          <cell r="AG3">
            <v>13.59323965116279</v>
          </cell>
          <cell r="AH3">
            <v>6.0682837713843139</v>
          </cell>
          <cell r="AI3">
            <v>2.8348553718290632</v>
          </cell>
          <cell r="AJ3">
            <v>1.7065075805101031</v>
          </cell>
          <cell r="AK3">
            <v>75.315719999999999</v>
          </cell>
          <cell r="AL3">
            <v>54.068089999999998</v>
          </cell>
          <cell r="AM3">
            <v>5.3511090000000001</v>
          </cell>
          <cell r="AN3">
            <v>259.85994299999999</v>
          </cell>
          <cell r="AO3">
            <v>0</v>
          </cell>
          <cell r="AP3">
            <v>16.23019</v>
          </cell>
          <cell r="AQ3">
            <v>104.31257699999999</v>
          </cell>
          <cell r="AR3">
            <v>12.0182</v>
          </cell>
          <cell r="AS3">
            <v>29.87755840568521</v>
          </cell>
          <cell r="AT3">
            <v>2703.2865732462642</v>
          </cell>
          <cell r="AU3">
            <v>0.32687928607435263</v>
          </cell>
          <cell r="AV3">
            <v>0.35441020833032322</v>
          </cell>
          <cell r="AW3">
            <v>14.598581134291321</v>
          </cell>
          <cell r="AX3">
            <v>3.1881059999999999</v>
          </cell>
          <cell r="AY3">
            <v>847.46248700000001</v>
          </cell>
          <cell r="AZ3">
            <v>3.4761321112829746</v>
          </cell>
          <cell r="BA3">
            <v>0</v>
          </cell>
          <cell r="BB3">
            <v>97.471870954548692</v>
          </cell>
          <cell r="BC3">
            <v>51.686129433859122</v>
          </cell>
          <cell r="BD3">
            <v>66.790490017792322</v>
          </cell>
          <cell r="BE3">
            <v>29.965994998973677</v>
          </cell>
          <cell r="BF3">
            <v>3.8489719999999998</v>
          </cell>
          <cell r="BG3">
            <v>3437.0487661647708</v>
          </cell>
          <cell r="BH3">
            <v>1.6841984883720931</v>
          </cell>
          <cell r="BI3">
            <v>41.553741775582012</v>
          </cell>
          <cell r="BJ3">
            <v>989.73579695348826</v>
          </cell>
          <cell r="BK3">
            <v>16.961308025891498</v>
          </cell>
          <cell r="BL3">
            <v>9274.921036731921</v>
          </cell>
          <cell r="BN3">
            <v>366.23839608407832</v>
          </cell>
          <cell r="BQ3">
            <v>117.2445110487063</v>
          </cell>
          <cell r="BR3">
            <v>3.1226349999999998</v>
          </cell>
          <cell r="BS3">
            <v>2.2602449999999998</v>
          </cell>
          <cell r="BT3">
            <v>2.8045559999999998</v>
          </cell>
          <cell r="BU3">
            <v>1.3390580488956687E-3</v>
          </cell>
          <cell r="BV3">
            <v>0</v>
          </cell>
          <cell r="BW3">
            <v>9.5694999999999997</v>
          </cell>
          <cell r="BX3">
            <v>1.8556739999999998</v>
          </cell>
          <cell r="BY3">
            <v>3.9899999999999999E-4</v>
          </cell>
          <cell r="BZ3">
            <v>0</v>
          </cell>
          <cell r="CA3">
            <v>6.2546200000000001</v>
          </cell>
          <cell r="CB3">
            <v>40.113129999999998</v>
          </cell>
          <cell r="CC3">
            <v>0</v>
          </cell>
          <cell r="CD3">
            <v>7.7246679999999994</v>
          </cell>
          <cell r="CE3">
            <v>5.907557225492523</v>
          </cell>
          <cell r="CF3">
            <v>6.1836999999999996E-2</v>
          </cell>
          <cell r="CG3">
            <v>7.0297507858988473E-2</v>
          </cell>
          <cell r="CH3">
            <v>4.9117709999999999</v>
          </cell>
          <cell r="CI3">
            <v>0</v>
          </cell>
          <cell r="CJ3">
            <v>33.538297</v>
          </cell>
          <cell r="CK3">
            <v>3.0678039401839781E-4</v>
          </cell>
          <cell r="CL3">
            <v>0</v>
          </cell>
          <cell r="CM3">
            <v>0.88816195454870328</v>
          </cell>
          <cell r="CN3">
            <v>1.2065604003281389</v>
          </cell>
          <cell r="CO3">
            <v>1.52E-2</v>
          </cell>
          <cell r="CP3">
            <v>0.79365599999999992</v>
          </cell>
          <cell r="CQ3">
            <v>0.31228800000000001</v>
          </cell>
          <cell r="CR3">
            <v>1038.4277158563232</v>
          </cell>
          <cell r="CS3">
            <v>5.6415E-2</v>
          </cell>
          <cell r="CT3">
            <v>7.9641508326113026</v>
          </cell>
          <cell r="CU3">
            <v>51.25723</v>
          </cell>
          <cell r="CV3">
            <v>2.912880567488374</v>
          </cell>
          <cell r="CW3">
            <v>1339.2756022318006</v>
          </cell>
          <cell r="CX3">
            <v>114.89366233011539</v>
          </cell>
          <cell r="CY3">
            <v>5.4299742952371188</v>
          </cell>
          <cell r="CZ3">
            <v>7.3903239999999997</v>
          </cell>
          <cell r="DA3">
            <v>0.34706300000000001</v>
          </cell>
          <cell r="DB3">
            <v>0</v>
          </cell>
          <cell r="DC3">
            <v>0</v>
          </cell>
          <cell r="DD3">
            <v>2.5686789999999999</v>
          </cell>
          <cell r="DE3">
            <v>1.0560799999999999</v>
          </cell>
          <cell r="DF3">
            <v>4.3725E-2</v>
          </cell>
          <cell r="DG3">
            <v>0.3024</v>
          </cell>
          <cell r="DH3">
            <v>0</v>
          </cell>
          <cell r="DI3">
            <v>0</v>
          </cell>
          <cell r="DJ3">
            <v>0.54232000000000002</v>
          </cell>
          <cell r="DK3">
            <v>0</v>
          </cell>
          <cell r="DL3">
            <v>12.060878405685212</v>
          </cell>
          <cell r="DM3">
            <v>69.32360899999999</v>
          </cell>
          <cell r="DN3">
            <v>0</v>
          </cell>
          <cell r="DO3">
            <v>2.999823691963753E-2</v>
          </cell>
          <cell r="DP3">
            <v>0</v>
          </cell>
          <cell r="DQ3">
            <v>0</v>
          </cell>
          <cell r="DR3">
            <v>12.520431</v>
          </cell>
          <cell r="DS3">
            <v>1.2171033308889565</v>
          </cell>
          <cell r="DT3">
            <v>0</v>
          </cell>
          <cell r="DU3">
            <v>0</v>
          </cell>
          <cell r="DV3">
            <v>9.8968395117006178</v>
          </cell>
          <cell r="DW3">
            <v>24.858772785731983</v>
          </cell>
          <cell r="DX3">
            <v>3.9602373655125471</v>
          </cell>
          <cell r="DY3">
            <v>9.4410999999999995E-2</v>
          </cell>
          <cell r="DZ3">
            <v>809.05438573102504</v>
          </cell>
          <cell r="EA3">
            <v>3.2587999999999999E-2</v>
          </cell>
          <cell r="EB3">
            <v>0.87561111980466821</v>
          </cell>
          <cell r="EC3">
            <v>58.151299999999999</v>
          </cell>
          <cell r="ED3">
            <v>0.84011621637913114</v>
          </cell>
          <cell r="EG3">
            <v>164.31302789888971</v>
          </cell>
          <cell r="EH3">
            <v>1.7725149999999998</v>
          </cell>
          <cell r="EI3">
            <v>9.8641283012220332E-2</v>
          </cell>
          <cell r="EJ3">
            <v>1.122E-3</v>
          </cell>
          <cell r="EK3">
            <v>1.313126871298417</v>
          </cell>
          <cell r="EL3">
            <v>6.7999999999999999E-5</v>
          </cell>
          <cell r="EM3">
            <v>31.329989999999999</v>
          </cell>
          <cell r="EN3">
            <v>1.159794</v>
          </cell>
          <cell r="EO3">
            <v>256.03810199999998</v>
          </cell>
          <cell r="EP3">
            <v>0</v>
          </cell>
          <cell r="EQ3">
            <v>9.9753799999999995</v>
          </cell>
          <cell r="ER3">
            <v>63.639492999999995</v>
          </cell>
          <cell r="ES3">
            <v>0</v>
          </cell>
          <cell r="ET3">
            <v>7.5141489999999997</v>
          </cell>
          <cell r="EU3">
            <v>2626.7637409999998</v>
          </cell>
          <cell r="EV3">
            <v>7.9999999999999993E-5</v>
          </cell>
          <cell r="EW3">
            <v>0.17862546355169723</v>
          </cell>
          <cell r="EX3">
            <v>5.4291561808029476</v>
          </cell>
          <cell r="EY3">
            <v>0</v>
          </cell>
          <cell r="EZ3">
            <v>792.89982499999996</v>
          </cell>
          <cell r="FA3">
            <v>1.3369999999999999E-3</v>
          </cell>
          <cell r="FB3">
            <v>0</v>
          </cell>
          <cell r="FC3">
            <v>95.230525999999998</v>
          </cell>
          <cell r="FD3">
            <v>10.298115521830361</v>
          </cell>
          <cell r="FE3">
            <v>40.876829999999998</v>
          </cell>
          <cell r="FF3">
            <v>2.048783959042527</v>
          </cell>
          <cell r="FG3">
            <v>0</v>
          </cell>
          <cell r="FH3">
            <v>1470.7624719999999</v>
          </cell>
          <cell r="FI3">
            <v>1.312495</v>
          </cell>
          <cell r="FJ3">
            <v>18.773717082463026</v>
          </cell>
          <cell r="FK3">
            <v>874.12268299999994</v>
          </cell>
          <cell r="FL3">
            <v>10.917194897709846</v>
          </cell>
          <cell r="FN3">
            <v>153.36085191501985</v>
          </cell>
          <cell r="FO3">
            <v>97.116193860465103</v>
          </cell>
          <cell r="FP3">
            <v>1.3076056511627905</v>
          </cell>
          <cell r="FQ3">
            <v>3.3580134883720931</v>
          </cell>
          <cell r="FR3">
            <v>2.1354348837209301E-2</v>
          </cell>
          <cell r="FS3">
            <v>0.39204165116279072</v>
          </cell>
          <cell r="FT3">
            <v>72.746972999999997</v>
          </cell>
          <cell r="FU3">
            <v>12.11252</v>
          </cell>
          <cell r="FV3">
            <v>2.2910909999999998</v>
          </cell>
          <cell r="FW3">
            <v>3.5190419999999998</v>
          </cell>
          <cell r="FX3">
            <v>0</v>
          </cell>
          <cell r="FY3">
            <v>0</v>
          </cell>
          <cell r="FZ3">
            <v>3.0000000000000001E-6</v>
          </cell>
          <cell r="GA3">
            <v>12.0182</v>
          </cell>
          <cell r="GB3">
            <v>2.5761279999999998</v>
          </cell>
          <cell r="GC3">
            <v>0</v>
          </cell>
          <cell r="GD3">
            <v>0.25437300000000002</v>
          </cell>
          <cell r="GE3">
            <v>7.5400999999999996E-2</v>
          </cell>
          <cell r="GF3">
            <v>4.2576539534883722</v>
          </cell>
          <cell r="GG3">
            <v>3.1881059999999999</v>
          </cell>
          <cell r="GH3">
            <v>8.2936019999999999</v>
          </cell>
          <cell r="GI3">
            <v>2.2021539999999997</v>
          </cell>
          <cell r="GJ3">
            <v>0</v>
          </cell>
          <cell r="GK3">
            <v>1.353183</v>
          </cell>
          <cell r="GL3">
            <v>29.664614</v>
          </cell>
          <cell r="GM3">
            <v>0.1749</v>
          </cell>
          <cell r="GN3">
            <v>23.163317674418604</v>
          </cell>
          <cell r="GO3">
            <v>3.4422729999999997</v>
          </cell>
          <cell r="GP3">
            <v>118.739042</v>
          </cell>
          <cell r="GQ3">
            <v>0.26957148837209299</v>
          </cell>
          <cell r="GR3">
            <v>13.804488023255812</v>
          </cell>
          <cell r="GS3">
            <v>6.1799239534883723</v>
          </cell>
          <cell r="GT3">
            <v>1.976603906976744</v>
          </cell>
          <cell r="GV3">
            <v>92.870346976744187</v>
          </cell>
        </row>
      </sheetData>
      <sheetData sheetId="4">
        <row r="3">
          <cell r="AF3">
            <v>412.78841195398269</v>
          </cell>
          <cell r="AG3">
            <v>18.63279808236285</v>
          </cell>
          <cell r="AH3">
            <v>3.9829829999999999</v>
          </cell>
          <cell r="AI3">
            <v>2.9284490084942227</v>
          </cell>
          <cell r="AJ3">
            <v>1.0872544814194927</v>
          </cell>
          <cell r="AK3">
            <v>91.021636999999998</v>
          </cell>
          <cell r="AL3">
            <v>57.150287999999996</v>
          </cell>
          <cell r="AM3">
            <v>2.8592939999999998</v>
          </cell>
          <cell r="AN3">
            <v>352.54344699999996</v>
          </cell>
          <cell r="AO3">
            <v>0</v>
          </cell>
          <cell r="AP3">
            <v>0</v>
          </cell>
          <cell r="AQ3">
            <v>108.25578299999999</v>
          </cell>
          <cell r="AR3">
            <v>14.124858</v>
          </cell>
          <cell r="AS3">
            <v>2.9873689999999997</v>
          </cell>
          <cell r="AT3">
            <v>2624.4235014883434</v>
          </cell>
          <cell r="AU3">
            <v>0.25395783255712029</v>
          </cell>
          <cell r="AV3">
            <v>1.2583456709460674</v>
          </cell>
          <cell r="AW3">
            <v>19.118303999999998</v>
          </cell>
          <cell r="AX3">
            <v>2.2433149999999999</v>
          </cell>
          <cell r="AY3">
            <v>721.74571900000001</v>
          </cell>
          <cell r="AZ3">
            <v>3.5228624240666244</v>
          </cell>
          <cell r="BA3">
            <v>42.384250999999999</v>
          </cell>
          <cell r="BB3">
            <v>36.157779540285304</v>
          </cell>
          <cell r="BC3">
            <v>88.456169583721561</v>
          </cell>
          <cell r="BD3">
            <v>70.775813104460724</v>
          </cell>
          <cell r="BE3">
            <v>16.325692</v>
          </cell>
          <cell r="BF3">
            <v>2.3125649999999998</v>
          </cell>
          <cell r="BG3">
            <v>3409.3851923219422</v>
          </cell>
          <cell r="BH3">
            <v>0.91913400000000001</v>
          </cell>
          <cell r="BI3">
            <v>44.572646308317978</v>
          </cell>
          <cell r="BJ3">
            <v>981.65510510363242</v>
          </cell>
          <cell r="BK3">
            <v>10.559597038545261</v>
          </cell>
          <cell r="BL3">
            <v>9144.4325229430779</v>
          </cell>
          <cell r="BN3">
            <v>395.55051081985425</v>
          </cell>
          <cell r="BQ3">
            <v>107.58693742212076</v>
          </cell>
          <cell r="BR3">
            <v>0.145426</v>
          </cell>
          <cell r="BS3">
            <v>1.8022879999999999</v>
          </cell>
          <cell r="BT3">
            <v>2.9098615928297127</v>
          </cell>
          <cell r="BU3">
            <v>3.3371309224345405E-2</v>
          </cell>
          <cell r="BV3">
            <v>0</v>
          </cell>
          <cell r="BW3">
            <v>7.1692459999999993</v>
          </cell>
          <cell r="BX3">
            <v>1.6691529999999999</v>
          </cell>
          <cell r="BY3">
            <v>8.9999999999999992E-5</v>
          </cell>
          <cell r="BZ3">
            <v>0</v>
          </cell>
          <cell r="CA3">
            <v>0</v>
          </cell>
          <cell r="CB3">
            <v>42.898685</v>
          </cell>
          <cell r="CC3">
            <v>0</v>
          </cell>
          <cell r="CD3">
            <v>0.81455099999999991</v>
          </cell>
          <cell r="CE3">
            <v>5.4099300000000001</v>
          </cell>
          <cell r="CF3">
            <v>3.0254999999999997E-2</v>
          </cell>
          <cell r="CG3">
            <v>5.253E-2</v>
          </cell>
          <cell r="CH3">
            <v>8.1541990000000002</v>
          </cell>
          <cell r="CI3">
            <v>0</v>
          </cell>
          <cell r="CJ3">
            <v>32.369628999999996</v>
          </cell>
          <cell r="CK3">
            <v>3.5969000000000001E-2</v>
          </cell>
          <cell r="CL3">
            <v>0</v>
          </cell>
          <cell r="CM3">
            <v>0.13486899999999999</v>
          </cell>
          <cell r="CN3">
            <v>1.0804306705818647</v>
          </cell>
          <cell r="CO3">
            <v>2.0741369667487169E-2</v>
          </cell>
          <cell r="CP3">
            <v>0.91090099999999996</v>
          </cell>
          <cell r="CQ3">
            <v>0.23987499999999998</v>
          </cell>
          <cell r="CR3">
            <v>1057.5204019999999</v>
          </cell>
          <cell r="CS3">
            <v>9.4118999999999994E-2</v>
          </cell>
          <cell r="CT3">
            <v>7.7316232181728779</v>
          </cell>
          <cell r="CU3">
            <v>63.619695</v>
          </cell>
          <cell r="CV3">
            <v>0.57405815464884991</v>
          </cell>
          <cell r="CW3">
            <v>1343.0088357372458</v>
          </cell>
          <cell r="CX3">
            <v>104.89018898098531</v>
          </cell>
          <cell r="CY3">
            <v>18.615442366624936</v>
          </cell>
          <cell r="CZ3">
            <v>5.6349999999999998</v>
          </cell>
          <cell r="DA3">
            <v>0.28325</v>
          </cell>
          <cell r="DB3">
            <v>0</v>
          </cell>
          <cell r="DC3">
            <v>0</v>
          </cell>
          <cell r="DD3">
            <v>10.535833</v>
          </cell>
          <cell r="DE3">
            <v>0.74</v>
          </cell>
          <cell r="DF3">
            <v>9.4999999999999992E-5</v>
          </cell>
          <cell r="DG3">
            <v>0.13611499999999999</v>
          </cell>
          <cell r="DH3">
            <v>0</v>
          </cell>
          <cell r="DI3">
            <v>0</v>
          </cell>
          <cell r="DJ3">
            <v>0.59202199999999994</v>
          </cell>
          <cell r="DK3">
            <v>0</v>
          </cell>
          <cell r="DL3">
            <v>0.61263000000000001</v>
          </cell>
          <cell r="DM3">
            <v>68.307310999999999</v>
          </cell>
          <cell r="DN3">
            <v>1.1545999999999999E-2</v>
          </cell>
          <cell r="DO3">
            <v>0</v>
          </cell>
          <cell r="DP3">
            <v>0.32491899999999996</v>
          </cell>
          <cell r="DQ3">
            <v>0</v>
          </cell>
          <cell r="DR3">
            <v>8.2820029999999996</v>
          </cell>
          <cell r="DS3">
            <v>1.532678</v>
          </cell>
          <cell r="DT3">
            <v>34.517766999999999</v>
          </cell>
          <cell r="DU3">
            <v>0</v>
          </cell>
          <cell r="DV3">
            <v>18.439868675451674</v>
          </cell>
          <cell r="DW3">
            <v>22.656179999999999</v>
          </cell>
          <cell r="DX3">
            <v>1.9665649999999999</v>
          </cell>
          <cell r="DY3">
            <v>6.0399999999999994E-3</v>
          </cell>
          <cell r="DZ3">
            <v>716.63135599999998</v>
          </cell>
          <cell r="EA3">
            <v>4.7910000000000001E-2</v>
          </cell>
          <cell r="EB3">
            <v>0.86087633809648501</v>
          </cell>
          <cell r="EC3">
            <v>66.570679999999996</v>
          </cell>
          <cell r="ED3">
            <v>0.51755377588965512</v>
          </cell>
          <cell r="EG3">
            <v>237.44378113344129</v>
          </cell>
          <cell r="EH3">
            <v>11.493561999999999</v>
          </cell>
          <cell r="EI3">
            <v>0.16442399999999999</v>
          </cell>
          <cell r="EJ3">
            <v>1.6024862158374635E-3</v>
          </cell>
          <cell r="EK3">
            <v>0.81137837621195574</v>
          </cell>
          <cell r="EL3">
            <v>0</v>
          </cell>
          <cell r="EM3">
            <v>43.405387999999995</v>
          </cell>
          <cell r="EN3">
            <v>0.67244700000000002</v>
          </cell>
          <cell r="EO3">
            <v>351.55341699999997</v>
          </cell>
          <cell r="EP3">
            <v>0</v>
          </cell>
          <cell r="EQ3">
            <v>0</v>
          </cell>
          <cell r="ER3">
            <v>64.762703000000002</v>
          </cell>
          <cell r="ES3">
            <v>0</v>
          </cell>
          <cell r="ET3">
            <v>1.1097239999999999</v>
          </cell>
          <cell r="EU3">
            <v>2549.7533269999999</v>
          </cell>
          <cell r="EV3">
            <v>0</v>
          </cell>
          <cell r="EW3">
            <v>1.1318170665047813</v>
          </cell>
          <cell r="EX3">
            <v>7.3452159999999997</v>
          </cell>
          <cell r="EY3">
            <v>0</v>
          </cell>
          <cell r="EZ3">
            <v>675.09963299999993</v>
          </cell>
          <cell r="FA3">
            <v>9.192199999999999E-2</v>
          </cell>
          <cell r="FB3">
            <v>7.7544409999999999</v>
          </cell>
          <cell r="FC3">
            <v>34.997531540285301</v>
          </cell>
          <cell r="FD3">
            <v>3.2205642376880252</v>
          </cell>
          <cell r="FE3">
            <v>47.26728</v>
          </cell>
          <cell r="FF3">
            <v>0.91174999999999995</v>
          </cell>
          <cell r="FG3">
            <v>0</v>
          </cell>
          <cell r="FH3">
            <v>1529.008953</v>
          </cell>
          <cell r="FI3">
            <v>0.43759499999999996</v>
          </cell>
          <cell r="FJ3">
            <v>23.565872886059523</v>
          </cell>
          <cell r="FK3">
            <v>849.01567599999998</v>
          </cell>
          <cell r="FL3">
            <v>6.8243259920924739</v>
          </cell>
          <cell r="FN3">
            <v>225.48422172608747</v>
          </cell>
          <cell r="FO3">
            <v>48.964738532492007</v>
          </cell>
          <cell r="FP3">
            <v>1.3404305760141098</v>
          </cell>
          <cell r="FQ3">
            <v>1.691846</v>
          </cell>
          <cell r="FR3">
            <v>1.5562999999999999E-2</v>
          </cell>
          <cell r="FS3">
            <v>0.24250479598319152</v>
          </cell>
          <cell r="FT3">
            <v>80.485804000000002</v>
          </cell>
          <cell r="FU3">
            <v>5.8356539999999999</v>
          </cell>
          <cell r="FV3">
            <v>0.51668599999999998</v>
          </cell>
          <cell r="FW3">
            <v>0.85382499999999995</v>
          </cell>
          <cell r="FX3">
            <v>0</v>
          </cell>
          <cell r="FY3">
            <v>0</v>
          </cell>
          <cell r="FZ3">
            <v>2.5499999999999996E-4</v>
          </cell>
          <cell r="GA3">
            <v>14.124858</v>
          </cell>
          <cell r="GB3">
            <v>0.448712</v>
          </cell>
          <cell r="GC3">
            <v>0</v>
          </cell>
          <cell r="GD3">
            <v>0.20527755607750844</v>
          </cell>
          <cell r="GE3">
            <v>5.6788775204202828E-2</v>
          </cell>
          <cell r="GF3">
            <v>3.2939699999999998</v>
          </cell>
          <cell r="GG3">
            <v>2.2433149999999999</v>
          </cell>
          <cell r="GH3">
            <v>5.970294</v>
          </cell>
          <cell r="GI3">
            <v>1.7361499999999999</v>
          </cell>
          <cell r="GJ3">
            <v>0.11204299999999999</v>
          </cell>
          <cell r="GK3">
            <v>1.025379</v>
          </cell>
          <cell r="GL3">
            <v>65.435305999999997</v>
          </cell>
          <cell r="GM3">
            <v>2.8069999999999998E-2</v>
          </cell>
          <cell r="GN3">
            <v>12.536475999999999</v>
          </cell>
          <cell r="GO3">
            <v>2.0666500000000001</v>
          </cell>
          <cell r="GP3">
            <v>106.15386344896685</v>
          </cell>
          <cell r="GQ3">
            <v>0.33776299999999998</v>
          </cell>
          <cell r="GR3">
            <v>11.76631892789162</v>
          </cell>
          <cell r="GS3">
            <v>2.419054103632408</v>
          </cell>
          <cell r="GT3">
            <v>2.1934766149130511</v>
          </cell>
          <cell r="GV3">
            <v>46.800192858221173</v>
          </cell>
        </row>
      </sheetData>
      <sheetData sheetId="5">
        <row r="3">
          <cell r="AF3">
            <v>379.89074787607632</v>
          </cell>
          <cell r="AG3">
            <v>5.2875095267039258</v>
          </cell>
          <cell r="AH3">
            <v>4.0697909999999995</v>
          </cell>
          <cell r="AI3">
            <v>2.5898251258291665</v>
          </cell>
          <cell r="AJ3">
            <v>3.7884967709229596</v>
          </cell>
          <cell r="AK3">
            <v>126.53929479999999</v>
          </cell>
          <cell r="AL3">
            <v>49.044764999999998</v>
          </cell>
          <cell r="AM3">
            <v>3.8306984181223549</v>
          </cell>
          <cell r="AN3">
            <v>409.80943615189324</v>
          </cell>
          <cell r="AO3">
            <v>0</v>
          </cell>
          <cell r="AP3">
            <v>0</v>
          </cell>
          <cell r="AQ3">
            <v>102.76760513455454</v>
          </cell>
          <cell r="AR3">
            <v>16.223330000000001</v>
          </cell>
          <cell r="AS3">
            <v>25.481327250752379</v>
          </cell>
          <cell r="AT3">
            <v>2632.7318522302248</v>
          </cell>
          <cell r="AU3">
            <v>0.29509979999999997</v>
          </cell>
          <cell r="AV3">
            <v>1.0452090750666954</v>
          </cell>
          <cell r="AW3">
            <v>8.3397759999999987</v>
          </cell>
          <cell r="AX3">
            <v>2.2607900000000001</v>
          </cell>
          <cell r="AY3">
            <v>706.49266899999998</v>
          </cell>
          <cell r="AZ3">
            <v>3.0816667159084612</v>
          </cell>
          <cell r="BA3">
            <v>59.188532708890435</v>
          </cell>
          <cell r="BB3">
            <v>0</v>
          </cell>
          <cell r="BC3">
            <v>81.097498324157527</v>
          </cell>
          <cell r="BD3">
            <v>71.318902860734937</v>
          </cell>
          <cell r="BE3">
            <v>12.934905199999999</v>
          </cell>
          <cell r="BF3">
            <v>1.6844479999999999</v>
          </cell>
          <cell r="BG3">
            <v>3653.5308080061222</v>
          </cell>
          <cell r="BH3">
            <v>0.7674132864114056</v>
          </cell>
          <cell r="BI3">
            <v>50.14148248073208</v>
          </cell>
          <cell r="BJ3">
            <v>782.92744782473585</v>
          </cell>
          <cell r="BK3">
            <v>17.84970192044603</v>
          </cell>
          <cell r="BL3">
            <v>9215.0110304882819</v>
          </cell>
          <cell r="BN3">
            <v>363.2221325550754</v>
          </cell>
          <cell r="BQ3">
            <v>46.178472781065487</v>
          </cell>
          <cell r="BR3">
            <v>0.138545</v>
          </cell>
          <cell r="BS3">
            <v>2.3456259999999998</v>
          </cell>
          <cell r="BT3">
            <v>2.5173633258291668</v>
          </cell>
          <cell r="BU3">
            <v>1.7527163774803092E-2</v>
          </cell>
          <cell r="BV3">
            <v>9.7999999999999997E-5</v>
          </cell>
          <cell r="BW3">
            <v>5.5958600000000001</v>
          </cell>
          <cell r="BX3">
            <v>1.5790849999999998</v>
          </cell>
          <cell r="BY3">
            <v>0</v>
          </cell>
          <cell r="BZ3">
            <v>0</v>
          </cell>
          <cell r="CA3">
            <v>0</v>
          </cell>
          <cell r="CB3">
            <v>41.909887999999995</v>
          </cell>
          <cell r="CC3">
            <v>0</v>
          </cell>
          <cell r="CD3">
            <v>0.65305000000000002</v>
          </cell>
          <cell r="CE3">
            <v>7.9968733572984885</v>
          </cell>
          <cell r="CF3">
            <v>3.6195999999999999E-2</v>
          </cell>
          <cell r="CG3">
            <v>0.21706767506669528</v>
          </cell>
          <cell r="CH3">
            <v>2.1711739999999997</v>
          </cell>
          <cell r="CI3">
            <v>0</v>
          </cell>
          <cell r="CJ3">
            <v>31.903672999999998</v>
          </cell>
          <cell r="CK3">
            <v>3.8716981157858592E-2</v>
          </cell>
          <cell r="CL3">
            <v>2.4913999999999999E-2</v>
          </cell>
          <cell r="CM3">
            <v>0</v>
          </cell>
          <cell r="CN3">
            <v>2.1158979241575406</v>
          </cell>
          <cell r="CO3">
            <v>5.5999999999999995E-4</v>
          </cell>
          <cell r="CP3">
            <v>0.20282799999999998</v>
          </cell>
          <cell r="CQ3">
            <v>0.310365</v>
          </cell>
          <cell r="CR3">
            <v>1072.7096790000001</v>
          </cell>
          <cell r="CS3">
            <v>0.17418699999999998</v>
          </cell>
          <cell r="CT3">
            <v>10.264194048108626</v>
          </cell>
          <cell r="CU3">
            <v>73.546995039919409</v>
          </cell>
          <cell r="CV3">
            <v>2.0841362860566135</v>
          </cell>
          <cell r="CW3">
            <v>1304.7329725824345</v>
          </cell>
          <cell r="CX3">
            <v>44.3371427085427</v>
          </cell>
          <cell r="CY3">
            <v>18.333316133853</v>
          </cell>
          <cell r="CZ3">
            <v>3.2021129999999998</v>
          </cell>
          <cell r="DA3">
            <v>0.123432</v>
          </cell>
          <cell r="DB3">
            <v>0</v>
          </cell>
          <cell r="DC3">
            <v>0</v>
          </cell>
          <cell r="DD3">
            <v>18.306079999999998</v>
          </cell>
          <cell r="DE3">
            <v>2.3776799999999998</v>
          </cell>
          <cell r="DF3">
            <v>1.0104181223550212E-3</v>
          </cell>
          <cell r="DG3">
            <v>0.1008</v>
          </cell>
          <cell r="DH3">
            <v>0</v>
          </cell>
          <cell r="DI3">
            <v>0</v>
          </cell>
          <cell r="DJ3">
            <v>0.616645</v>
          </cell>
          <cell r="DK3">
            <v>0</v>
          </cell>
          <cell r="DL3">
            <v>0.60063865075237932</v>
          </cell>
          <cell r="DM3">
            <v>80.363086872926488</v>
          </cell>
          <cell r="DN3">
            <v>0.10349999999999999</v>
          </cell>
          <cell r="DO3">
            <v>3.8009999999999995E-2</v>
          </cell>
          <cell r="DP3">
            <v>2.1999999999999998E-4</v>
          </cell>
          <cell r="DQ3">
            <v>0</v>
          </cell>
          <cell r="DR3">
            <v>4.9477370000000001</v>
          </cell>
          <cell r="DS3">
            <v>1.495614</v>
          </cell>
          <cell r="DT3">
            <v>42.211737708890439</v>
          </cell>
          <cell r="DU3">
            <v>0</v>
          </cell>
          <cell r="DV3">
            <v>4.2465389999999994</v>
          </cell>
          <cell r="DW3">
            <v>19.97237786073493</v>
          </cell>
          <cell r="DX3">
            <v>2.6118709999999998</v>
          </cell>
          <cell r="DY3">
            <v>0.12096</v>
          </cell>
          <cell r="DZ3">
            <v>660.13136699999995</v>
          </cell>
          <cell r="EA3">
            <v>1.2631E-2</v>
          </cell>
          <cell r="EB3">
            <v>2.6762788772874577</v>
          </cell>
          <cell r="EC3">
            <v>72.624200000000002</v>
          </cell>
          <cell r="ED3">
            <v>6.1399501680032822</v>
          </cell>
          <cell r="EG3">
            <v>307.59654619893905</v>
          </cell>
          <cell r="EH3">
            <v>0.85940772609387539</v>
          </cell>
          <cell r="EI3">
            <v>9.0732999999999994E-2</v>
          </cell>
          <cell r="EJ3">
            <v>2.2095E-2</v>
          </cell>
          <cell r="EK3">
            <v>2.7268968071481567</v>
          </cell>
          <cell r="EL3">
            <v>0.50819999999999999</v>
          </cell>
          <cell r="EM3">
            <v>40.229351999999999</v>
          </cell>
          <cell r="EN3">
            <v>1.9236089999999999</v>
          </cell>
          <cell r="EO3">
            <v>409.22458615189322</v>
          </cell>
          <cell r="EP3">
            <v>0</v>
          </cell>
          <cell r="EQ3">
            <v>0</v>
          </cell>
          <cell r="ER3">
            <v>60.153314934554537</v>
          </cell>
          <cell r="ES3">
            <v>1.7E-5</v>
          </cell>
          <cell r="ET3">
            <v>0.99965999999999999</v>
          </cell>
          <cell r="EU3">
            <v>2543.5458100000001</v>
          </cell>
          <cell r="EV3">
            <v>0</v>
          </cell>
          <cell r="EW3">
            <v>0.73195699999999997</v>
          </cell>
          <cell r="EX3">
            <v>4.5744819999999997</v>
          </cell>
          <cell r="EY3">
            <v>0</v>
          </cell>
          <cell r="EZ3">
            <v>665.85359699999992</v>
          </cell>
          <cell r="FA3">
            <v>9.2577999999999994E-2</v>
          </cell>
          <cell r="FB3">
            <v>16.861194999999999</v>
          </cell>
          <cell r="FC3">
            <v>0</v>
          </cell>
          <cell r="FD3">
            <v>2.9358930000000001</v>
          </cell>
          <cell r="FE3">
            <v>50.582569999999997</v>
          </cell>
          <cell r="FF3">
            <v>0.41034699999999996</v>
          </cell>
          <cell r="FG3">
            <v>1.6999999999999999E-3</v>
          </cell>
          <cell r="FH3">
            <v>1822.2198389999999</v>
          </cell>
          <cell r="FI3">
            <v>0.35997128641140563</v>
          </cell>
          <cell r="FJ3">
            <v>16.868328381419783</v>
          </cell>
          <cell r="FK3">
            <v>634.22420018481648</v>
          </cell>
          <cell r="FL3">
            <v>7.8082910541617956</v>
          </cell>
          <cell r="FN3">
            <v>295.32709977089712</v>
          </cell>
          <cell r="FO3">
            <v>7.5447563999999998</v>
          </cell>
          <cell r="FP3">
            <v>0.98026799999999992</v>
          </cell>
          <cell r="FQ3">
            <v>1.5081579999999999</v>
          </cell>
          <cell r="FR3">
            <v>5.0246800000000001E-2</v>
          </cell>
          <cell r="FS3">
            <v>1.0440727999999999</v>
          </cell>
          <cell r="FT3">
            <v>107.72491679999999</v>
          </cell>
          <cell r="FU3">
            <v>0.84187299999999998</v>
          </cell>
          <cell r="FV3">
            <v>0.30829699999999999</v>
          </cell>
          <cell r="FW3">
            <v>0.48404999999999998</v>
          </cell>
          <cell r="FX3">
            <v>0</v>
          </cell>
          <cell r="FY3">
            <v>0</v>
          </cell>
          <cell r="FZ3">
            <v>8.5666199999999998E-2</v>
          </cell>
          <cell r="GA3">
            <v>16.223313000000001</v>
          </cell>
          <cell r="GB3">
            <v>23.202757600000002</v>
          </cell>
          <cell r="GC3">
            <v>0</v>
          </cell>
          <cell r="GD3">
            <v>0.15540379999999998</v>
          </cell>
          <cell r="GE3">
            <v>5.8174400000000001E-2</v>
          </cell>
          <cell r="GF3">
            <v>1.592894</v>
          </cell>
          <cell r="GG3">
            <v>2.2607900000000001</v>
          </cell>
          <cell r="GH3">
            <v>3.7876619999999996</v>
          </cell>
          <cell r="GI3">
            <v>1.3784069999999999</v>
          </cell>
          <cell r="GJ3">
            <v>8.5289999999999991E-2</v>
          </cell>
          <cell r="GK3">
            <v>0</v>
          </cell>
          <cell r="GL3">
            <v>71.799168399999999</v>
          </cell>
          <cell r="GM3">
            <v>1.0114999999999999E-2</v>
          </cell>
          <cell r="GN3">
            <v>9.7098591999999986</v>
          </cell>
          <cell r="GO3">
            <v>1.251423</v>
          </cell>
          <cell r="GP3">
            <v>96.958261799999988</v>
          </cell>
          <cell r="GQ3">
            <v>0.18335599999999999</v>
          </cell>
          <cell r="GR3">
            <v>20.048402799999998</v>
          </cell>
          <cell r="GS3">
            <v>1.6897055999999999</v>
          </cell>
          <cell r="GT3">
            <v>1.4667534</v>
          </cell>
          <cell r="GV3">
            <v>5.3042021999999998</v>
          </cell>
        </row>
      </sheetData>
      <sheetData sheetId="6">
        <row r="3">
          <cell r="AF3">
            <v>351.33252084923021</v>
          </cell>
          <cell r="AG3">
            <v>15.223053771165999</v>
          </cell>
          <cell r="AH3">
            <v>3.198710363636363</v>
          </cell>
          <cell r="AI3">
            <v>0.92325634329355188</v>
          </cell>
          <cell r="AJ3">
            <v>1.4865448831104711</v>
          </cell>
          <cell r="AK3">
            <v>125.573883</v>
          </cell>
          <cell r="AL3">
            <v>42.328409999999998</v>
          </cell>
          <cell r="AM3">
            <v>2.9181985284961796</v>
          </cell>
          <cell r="AN3">
            <v>502.99744499999997</v>
          </cell>
          <cell r="AO3">
            <v>0</v>
          </cell>
          <cell r="AP3">
            <v>37.127417883949818</v>
          </cell>
          <cell r="AQ3">
            <v>97.544016999999997</v>
          </cell>
          <cell r="AR3">
            <v>0</v>
          </cell>
          <cell r="AS3">
            <v>31.54884142266619</v>
          </cell>
          <cell r="AT3">
            <v>2579.1464806290792</v>
          </cell>
          <cell r="AU3">
            <v>0.16947491930187533</v>
          </cell>
          <cell r="AV3">
            <v>1.3188344403674233</v>
          </cell>
          <cell r="AW3">
            <v>53.416291000000001</v>
          </cell>
          <cell r="AX3">
            <v>2.3027599999999997</v>
          </cell>
          <cell r="AY3">
            <v>641.96234500000003</v>
          </cell>
          <cell r="AZ3">
            <v>2.7309465152844741</v>
          </cell>
          <cell r="BA3">
            <v>97.156536221085318</v>
          </cell>
          <cell r="BB3">
            <v>27.401171999999999</v>
          </cell>
          <cell r="BC3">
            <v>68.800843965175758</v>
          </cell>
          <cell r="BD3">
            <v>65.244027408986526</v>
          </cell>
          <cell r="BE3">
            <v>16.562407</v>
          </cell>
          <cell r="BF3">
            <v>1.9667189999999999</v>
          </cell>
          <cell r="BG3">
            <v>3600.8585782573755</v>
          </cell>
          <cell r="BH3">
            <v>1.332743</v>
          </cell>
          <cell r="BI3">
            <v>36.112840625492595</v>
          </cell>
          <cell r="BJ3">
            <v>665.66820999999993</v>
          </cell>
          <cell r="BK3">
            <v>7.3372726275734852</v>
          </cell>
          <cell r="BL3">
            <v>9081.6907816552775</v>
          </cell>
          <cell r="BN3">
            <v>334.28555090608938</v>
          </cell>
          <cell r="BQ3">
            <v>71.712457099654841</v>
          </cell>
          <cell r="BR3">
            <v>0.191362</v>
          </cell>
          <cell r="BS3">
            <v>1.6922009999999998</v>
          </cell>
          <cell r="BT3">
            <v>0.87504993903580341</v>
          </cell>
          <cell r="BU3">
            <v>1.5899999999999999E-4</v>
          </cell>
          <cell r="BV3">
            <v>0</v>
          </cell>
          <cell r="BW3">
            <v>6.2405999999999997</v>
          </cell>
          <cell r="BX3">
            <v>1.260251</v>
          </cell>
          <cell r="BY3">
            <v>10.675799999999999</v>
          </cell>
          <cell r="BZ3">
            <v>0</v>
          </cell>
          <cell r="CA3">
            <v>9.7093108839498203</v>
          </cell>
          <cell r="CB3">
            <v>40.241534000000001</v>
          </cell>
          <cell r="CC3">
            <v>0</v>
          </cell>
          <cell r="CD3">
            <v>2.1475109999999997</v>
          </cell>
          <cell r="CE3">
            <v>6.082574480870556</v>
          </cell>
          <cell r="CF3">
            <v>3.218E-2</v>
          </cell>
          <cell r="CG3">
            <v>0.23865399999999998</v>
          </cell>
          <cell r="CH3">
            <v>6.3037709999999993</v>
          </cell>
          <cell r="CI3">
            <v>3.1199999999999999E-3</v>
          </cell>
          <cell r="CJ3">
            <v>30.374801999999999</v>
          </cell>
          <cell r="CK3">
            <v>4.1922999999999995E-2</v>
          </cell>
          <cell r="CL3">
            <v>0.41</v>
          </cell>
          <cell r="CM3">
            <v>0.90825899999999993</v>
          </cell>
          <cell r="CN3">
            <v>1.248596517575833E-2</v>
          </cell>
          <cell r="CO3">
            <v>0.24498278613734775</v>
          </cell>
          <cell r="CP3">
            <v>1.1347829999999999</v>
          </cell>
          <cell r="CQ3">
            <v>0.283605</v>
          </cell>
          <cell r="CR3">
            <v>1240.1894219999999</v>
          </cell>
          <cell r="CS3">
            <v>0.151057</v>
          </cell>
          <cell r="CT3">
            <v>8.1383526306945324</v>
          </cell>
          <cell r="CU3">
            <v>80.288709999999995</v>
          </cell>
          <cell r="CV3">
            <v>0.71171745472492198</v>
          </cell>
          <cell r="CW3">
            <v>1520.2966352402439</v>
          </cell>
          <cell r="CX3">
            <v>68.820360079516064</v>
          </cell>
          <cell r="CY3">
            <v>23.394424198112102</v>
          </cell>
          <cell r="CZ3">
            <v>4.6326330000000002</v>
          </cell>
          <cell r="DA3">
            <v>6.2865999999999991E-2</v>
          </cell>
          <cell r="DB3">
            <v>0</v>
          </cell>
          <cell r="DC3">
            <v>4.6029999999999995E-3</v>
          </cell>
          <cell r="DD3">
            <v>23.215519</v>
          </cell>
          <cell r="DE3">
            <v>2.1928000000000001</v>
          </cell>
          <cell r="DF3">
            <v>5.22E-4</v>
          </cell>
          <cell r="DG3">
            <v>1.1088</v>
          </cell>
          <cell r="DH3">
            <v>0</v>
          </cell>
          <cell r="DI3">
            <v>0</v>
          </cell>
          <cell r="DJ3">
            <v>0.63043499999999997</v>
          </cell>
          <cell r="DK3">
            <v>0</v>
          </cell>
          <cell r="DL3">
            <v>0.56539399999999995</v>
          </cell>
          <cell r="DM3">
            <v>78.437381000000002</v>
          </cell>
          <cell r="DN3">
            <v>4.3E-3</v>
          </cell>
          <cell r="DO3">
            <v>1.806E-2</v>
          </cell>
          <cell r="DP3">
            <v>5.3297999999999998E-2</v>
          </cell>
          <cell r="DQ3">
            <v>0</v>
          </cell>
          <cell r="DR3">
            <v>1.6353469999999999</v>
          </cell>
          <cell r="DS3">
            <v>1.331399</v>
          </cell>
          <cell r="DT3">
            <v>69.607100000000003</v>
          </cell>
          <cell r="DU3">
            <v>0</v>
          </cell>
          <cell r="DV3">
            <v>0.61138999999999999</v>
          </cell>
          <cell r="DW3">
            <v>14.750468</v>
          </cell>
          <cell r="DX3">
            <v>1.9486869999999998</v>
          </cell>
          <cell r="DY3">
            <v>0.14629300000000001</v>
          </cell>
          <cell r="DZ3">
            <v>569.3648366520091</v>
          </cell>
          <cell r="EA3">
            <v>6.1799999999999995E-4</v>
          </cell>
          <cell r="EB3">
            <v>2.7388283923724233</v>
          </cell>
          <cell r="EC3">
            <v>76.587299999999999</v>
          </cell>
          <cell r="ED3">
            <v>0.152447</v>
          </cell>
          <cell r="EG3">
            <v>248.14956308800146</v>
          </cell>
          <cell r="EH3">
            <v>9.4928314396934717</v>
          </cell>
          <cell r="EI3">
            <v>5.8920999999999994E-2</v>
          </cell>
          <cell r="EJ3">
            <v>2.3434553850339889E-2</v>
          </cell>
          <cell r="EK3">
            <v>1.2847258831104711</v>
          </cell>
          <cell r="EL3">
            <v>0</v>
          </cell>
          <cell r="EM3">
            <v>33.892359999999996</v>
          </cell>
          <cell r="EN3">
            <v>0.44046799999999997</v>
          </cell>
          <cell r="EO3">
            <v>445.81345999999996</v>
          </cell>
          <cell r="EP3">
            <v>0</v>
          </cell>
          <cell r="EQ3">
            <v>25.331084999999998</v>
          </cell>
          <cell r="ER3">
            <v>56.660256999999994</v>
          </cell>
          <cell r="ES3">
            <v>0</v>
          </cell>
          <cell r="ET3">
            <v>3.5807535135752859</v>
          </cell>
          <cell r="EU3">
            <v>2493.659306</v>
          </cell>
          <cell r="EV3">
            <v>1.7799999999999999E-4</v>
          </cell>
          <cell r="EW3">
            <v>1.0300384403674232</v>
          </cell>
          <cell r="EX3">
            <v>29.493209</v>
          </cell>
          <cell r="EY3">
            <v>0</v>
          </cell>
          <cell r="EZ3">
            <v>607.75357299999996</v>
          </cell>
          <cell r="FA3">
            <v>0.27533099999999999</v>
          </cell>
          <cell r="FB3">
            <v>26.474299221085317</v>
          </cell>
          <cell r="FC3">
            <v>26.492912999999998</v>
          </cell>
          <cell r="FD3">
            <v>2.2595480000000001</v>
          </cell>
          <cell r="FE3">
            <v>49.307449999999996</v>
          </cell>
          <cell r="FF3">
            <v>1.1747570000000001</v>
          </cell>
          <cell r="FG3">
            <v>2.7799999999999998E-4</v>
          </cell>
          <cell r="FH3">
            <v>1733.7135059999998</v>
          </cell>
          <cell r="FI3">
            <v>1.035442</v>
          </cell>
          <cell r="FJ3">
            <v>18.836091041654193</v>
          </cell>
          <cell r="FK3">
            <v>507.89537999999999</v>
          </cell>
          <cell r="FL3">
            <v>5.0724570889970479</v>
          </cell>
          <cell r="FN3">
            <v>236.56671164886799</v>
          </cell>
          <cell r="FO3">
            <v>7.8605589999999976</v>
          </cell>
          <cell r="FP3">
            <v>0.81739745454545454</v>
          </cell>
          <cell r="FQ3">
            <v>1.3829703636363635</v>
          </cell>
          <cell r="FR3">
            <v>2.3143E-2</v>
          </cell>
          <cell r="FS3">
            <v>0.19702999999999998</v>
          </cell>
          <cell r="FT3">
            <v>102.35836399999999</v>
          </cell>
          <cell r="FU3">
            <v>2.65E-3</v>
          </cell>
          <cell r="FV3">
            <v>1.213622</v>
          </cell>
          <cell r="FW3">
            <v>45.399384999999995</v>
          </cell>
          <cell r="FX3">
            <v>0</v>
          </cell>
          <cell r="FY3">
            <v>2.0870219999999997</v>
          </cell>
          <cell r="FZ3">
            <v>1.1786E-2</v>
          </cell>
          <cell r="GA3">
            <v>0</v>
          </cell>
          <cell r="GB3">
            <v>25.250652909090906</v>
          </cell>
          <cell r="GC3">
            <v>0</v>
          </cell>
          <cell r="GD3">
            <v>0.131962</v>
          </cell>
          <cell r="GE3">
            <v>2.8301999999999997E-2</v>
          </cell>
          <cell r="GF3">
            <v>17.566012999999998</v>
          </cell>
          <cell r="GG3">
            <v>2.2996399999999997</v>
          </cell>
          <cell r="GH3">
            <v>2.198623</v>
          </cell>
          <cell r="GI3">
            <v>0.98193999999999992</v>
          </cell>
          <cell r="GJ3">
            <v>0.64900000000000002</v>
          </cell>
          <cell r="GK3">
            <v>0</v>
          </cell>
          <cell r="GL3">
            <v>65.917419999999993</v>
          </cell>
          <cell r="GM3">
            <v>3.8490909090909088E-3</v>
          </cell>
          <cell r="GN3">
            <v>12.304179999999999</v>
          </cell>
          <cell r="GO3">
            <v>1.536543</v>
          </cell>
          <cell r="GP3">
            <v>53.892538999999999</v>
          </cell>
          <cell r="GQ3">
            <v>0.14508399999999999</v>
          </cell>
          <cell r="GR3">
            <v>6.0739677272727262</v>
          </cell>
          <cell r="GS3">
            <v>0.76715</v>
          </cell>
          <cell r="GT3">
            <v>1.2783305454545453</v>
          </cell>
          <cell r="GV3">
            <v>5.9447517272727266</v>
          </cell>
        </row>
      </sheetData>
      <sheetData sheetId="7">
        <row r="3">
          <cell r="AF3">
            <v>335.51640391395671</v>
          </cell>
          <cell r="AG3">
            <v>16.190252000000001</v>
          </cell>
          <cell r="AH3">
            <v>2.852525</v>
          </cell>
          <cell r="AI3">
            <v>0.13922808189827654</v>
          </cell>
          <cell r="AJ3">
            <v>2.5446537543333854</v>
          </cell>
          <cell r="AK3">
            <v>103.829702</v>
          </cell>
          <cell r="AL3">
            <v>42.380989999999997</v>
          </cell>
          <cell r="AM3">
            <v>1.9445889999999999</v>
          </cell>
          <cell r="AN3">
            <v>661.60718699999995</v>
          </cell>
          <cell r="AO3">
            <v>0</v>
          </cell>
          <cell r="AP3">
            <v>49.885552925925921</v>
          </cell>
          <cell r="AQ3">
            <v>115.55523599999999</v>
          </cell>
          <cell r="AR3">
            <v>0</v>
          </cell>
          <cell r="AS3">
            <v>25.165214853844063</v>
          </cell>
          <cell r="AT3">
            <v>2995.0495651720425</v>
          </cell>
          <cell r="AU3">
            <v>0.23163199999999998</v>
          </cell>
          <cell r="AV3">
            <v>2.5454659230794312</v>
          </cell>
          <cell r="AW3">
            <v>81.309437000000003</v>
          </cell>
          <cell r="AX3">
            <v>3.0440199999999997</v>
          </cell>
          <cell r="AY3">
            <v>616.04066799999998</v>
          </cell>
          <cell r="AZ3">
            <v>0.50419199999999997</v>
          </cell>
          <cell r="BA3">
            <v>149.993258</v>
          </cell>
          <cell r="BB3">
            <v>30.233981</v>
          </cell>
          <cell r="BC3">
            <v>117.2351195885438</v>
          </cell>
          <cell r="BD3">
            <v>56.503360482241206</v>
          </cell>
          <cell r="BE3">
            <v>17.476672999999998</v>
          </cell>
          <cell r="BF3">
            <v>3.0507429999999998</v>
          </cell>
          <cell r="BG3">
            <v>3665.0675029999998</v>
          </cell>
          <cell r="BH3">
            <v>0.47786499999999998</v>
          </cell>
          <cell r="BI3">
            <v>38.896012372759323</v>
          </cell>
          <cell r="BJ3">
            <v>572.95319399999994</v>
          </cell>
          <cell r="BK3">
            <v>5.9307331684563236</v>
          </cell>
          <cell r="BL3">
            <v>9714.154957237075</v>
          </cell>
          <cell r="BN3">
            <v>312.49765866940857</v>
          </cell>
          <cell r="BQ3">
            <v>68.684670148148143</v>
          </cell>
          <cell r="BR3">
            <v>0.39622099999999999</v>
          </cell>
          <cell r="BS3">
            <v>1.88805</v>
          </cell>
          <cell r="BT3">
            <v>2.2337962962962959E-2</v>
          </cell>
          <cell r="BU3">
            <v>2.3099999999999998E-4</v>
          </cell>
          <cell r="BV3">
            <v>0</v>
          </cell>
          <cell r="BW3">
            <v>6.9177599999999995</v>
          </cell>
          <cell r="BX3">
            <v>0.11082099999999999</v>
          </cell>
          <cell r="BY3">
            <v>17.16093</v>
          </cell>
          <cell r="BZ3">
            <v>0</v>
          </cell>
          <cell r="CA3">
            <v>18.717013925925926</v>
          </cell>
          <cell r="CB3">
            <v>51.286220999999998</v>
          </cell>
          <cell r="CC3">
            <v>0</v>
          </cell>
          <cell r="CD3">
            <v>15.580439</v>
          </cell>
          <cell r="CE3">
            <v>6.3202739999999995</v>
          </cell>
          <cell r="CF3">
            <v>4.4649000000000001E-2</v>
          </cell>
          <cell r="CG3">
            <v>5.8567481481481477E-2</v>
          </cell>
          <cell r="CH3">
            <v>10.466412</v>
          </cell>
          <cell r="CI3">
            <v>0</v>
          </cell>
          <cell r="CJ3">
            <v>32.718558999999999</v>
          </cell>
          <cell r="CK3">
            <v>0</v>
          </cell>
          <cell r="CL3">
            <v>2.7982</v>
          </cell>
          <cell r="CM3">
            <v>0</v>
          </cell>
          <cell r="CN3">
            <v>2.3535032592592593</v>
          </cell>
          <cell r="CO3">
            <v>0.4767297407407407</v>
          </cell>
          <cell r="CP3">
            <v>4.1865350000000001</v>
          </cell>
          <cell r="CQ3">
            <v>0.20614499999999999</v>
          </cell>
          <cell r="CR3">
            <v>1186.5947630000001</v>
          </cell>
          <cell r="CS3">
            <v>8.6374999999999993E-2</v>
          </cell>
          <cell r="CT3">
            <v>8.1832934814814813</v>
          </cell>
          <cell r="CU3">
            <v>99.17179999999999</v>
          </cell>
          <cell r="CV3">
            <v>0.45696362962962961</v>
          </cell>
          <cell r="CW3">
            <v>1534.8874646296297</v>
          </cell>
          <cell r="CX3">
            <v>66.355740111111103</v>
          </cell>
          <cell r="CY3">
            <v>24.428378129818523</v>
          </cell>
          <cell r="CZ3">
            <v>4.6110609999999994</v>
          </cell>
          <cell r="DA3">
            <v>4.2363999999999999E-2</v>
          </cell>
          <cell r="DB3">
            <v>6.9682118935313578E-2</v>
          </cell>
          <cell r="DC3">
            <v>5.0000000000000001E-4</v>
          </cell>
          <cell r="DD3">
            <v>24.345081999999998</v>
          </cell>
          <cell r="DE3">
            <v>1.5133999999999999</v>
          </cell>
          <cell r="DF3">
            <v>5.5199999999999997E-4</v>
          </cell>
          <cell r="DG3">
            <v>1.2096</v>
          </cell>
          <cell r="DH3">
            <v>0</v>
          </cell>
          <cell r="DI3">
            <v>0.65876999999999997</v>
          </cell>
          <cell r="DJ3">
            <v>0.60817500000000002</v>
          </cell>
          <cell r="DK3">
            <v>0</v>
          </cell>
          <cell r="DL3">
            <v>0.891069</v>
          </cell>
          <cell r="DM3">
            <v>63.869168172043111</v>
          </cell>
          <cell r="DN3">
            <v>1.7999999999999999E-2</v>
          </cell>
          <cell r="DO3">
            <v>3.3999999999999998E-3</v>
          </cell>
          <cell r="DP3">
            <v>0</v>
          </cell>
          <cell r="DQ3">
            <v>0</v>
          </cell>
          <cell r="DR3">
            <v>1.378908</v>
          </cell>
          <cell r="DS3">
            <v>0</v>
          </cell>
          <cell r="DT3">
            <v>113.97625499999999</v>
          </cell>
          <cell r="DU3">
            <v>0</v>
          </cell>
          <cell r="DV3">
            <v>7.3552514131321809</v>
          </cell>
          <cell r="DW3">
            <v>5.0977059999999996</v>
          </cell>
          <cell r="DX3">
            <v>2.9610339999999997</v>
          </cell>
          <cell r="DY3">
            <v>5.0883999999999999E-2</v>
          </cell>
          <cell r="DZ3">
            <v>709.46100899999999</v>
          </cell>
          <cell r="EA3">
            <v>3.0000000000000001E-3</v>
          </cell>
          <cell r="EB3">
            <v>2.1726092568276414</v>
          </cell>
          <cell r="EC3">
            <v>71.841200000000001</v>
          </cell>
          <cell r="ED3">
            <v>0.16464356226705479</v>
          </cell>
          <cell r="EG3">
            <v>232.66603965781871</v>
          </cell>
          <cell r="EH3">
            <v>9.1473639999999996</v>
          </cell>
          <cell r="EI3">
            <v>6.3940999999999998E-2</v>
          </cell>
          <cell r="EJ3">
            <v>3.9220000000000001E-3</v>
          </cell>
          <cell r="EK3">
            <v>0.76014275433338552</v>
          </cell>
          <cell r="EL3">
            <v>1.3799999999999999E-4</v>
          </cell>
          <cell r="EM3">
            <v>33.949829999999999</v>
          </cell>
          <cell r="EN3">
            <v>0.67890399999999995</v>
          </cell>
          <cell r="EO3">
            <v>478.25316699999996</v>
          </cell>
          <cell r="EP3">
            <v>0</v>
          </cell>
          <cell r="EQ3">
            <v>28.697969999999998</v>
          </cell>
          <cell r="ER3">
            <v>63.660529999999994</v>
          </cell>
          <cell r="ES3">
            <v>0</v>
          </cell>
          <cell r="ET3">
            <v>7.9867269999999992</v>
          </cell>
          <cell r="EU3">
            <v>2924.0258589999999</v>
          </cell>
          <cell r="EV3">
            <v>0</v>
          </cell>
          <cell r="EW3">
            <v>2.3280164415979501</v>
          </cell>
          <cell r="EX3">
            <v>65.502808999999999</v>
          </cell>
          <cell r="EY3">
            <v>0</v>
          </cell>
          <cell r="EZ3">
            <v>580.45832499999995</v>
          </cell>
          <cell r="FA3">
            <v>0.48068</v>
          </cell>
          <cell r="FB3">
            <v>33.118172999999999</v>
          </cell>
          <cell r="FC3">
            <v>30.233981</v>
          </cell>
          <cell r="FD3">
            <v>13.747542916152359</v>
          </cell>
          <cell r="FE3">
            <v>49.596376999999997</v>
          </cell>
          <cell r="FF3">
            <v>1.0145199999999999</v>
          </cell>
          <cell r="FG3">
            <v>0</v>
          </cell>
          <cell r="FH3">
            <v>1585.213166</v>
          </cell>
          <cell r="FI3">
            <v>0.21201399999999998</v>
          </cell>
          <cell r="FJ3">
            <v>17.784727008473954</v>
          </cell>
          <cell r="FK3">
            <v>400.86469999999997</v>
          </cell>
          <cell r="FL3">
            <v>3.7675762687322112</v>
          </cell>
          <cell r="FN3">
            <v>214.93484423847187</v>
          </cell>
          <cell r="FO3">
            <v>9.6545509781713115</v>
          </cell>
          <cell r="FP3">
            <v>2.0266389999999999</v>
          </cell>
          <cell r="FQ3">
            <v>0.85792599999999997</v>
          </cell>
          <cell r="FR3">
            <v>4.3208999999999997E-2</v>
          </cell>
          <cell r="FS3">
            <v>1.7837609999999999</v>
          </cell>
          <cell r="FT3">
            <v>79.484482</v>
          </cell>
          <cell r="FU3">
            <v>0</v>
          </cell>
          <cell r="FV3">
            <v>1.15418</v>
          </cell>
          <cell r="FW3">
            <v>164.98348999999999</v>
          </cell>
          <cell r="FX3">
            <v>0</v>
          </cell>
          <cell r="FY3">
            <v>1.8117989999999999</v>
          </cell>
          <cell r="FZ3">
            <v>3.1E-4</v>
          </cell>
          <cell r="GA3">
            <v>0</v>
          </cell>
          <cell r="GB3">
            <v>0.70596485384406427</v>
          </cell>
          <cell r="GC3">
            <v>0</v>
          </cell>
          <cell r="GD3">
            <v>0.16897599999999999</v>
          </cell>
          <cell r="GE3">
            <v>0.15521299999999999</v>
          </cell>
          <cell r="GF3">
            <v>5.3402159999999999</v>
          </cell>
          <cell r="GG3">
            <v>3.0440199999999997</v>
          </cell>
          <cell r="GH3">
            <v>1.484356</v>
          </cell>
          <cell r="GI3">
            <v>0</v>
          </cell>
          <cell r="GJ3">
            <v>0.10063</v>
          </cell>
          <cell r="GK3">
            <v>0</v>
          </cell>
          <cell r="GL3">
            <v>93.778821999999991</v>
          </cell>
          <cell r="GM3">
            <v>8.8841913356499727E-2</v>
          </cell>
          <cell r="GN3">
            <v>9.314584</v>
          </cell>
          <cell r="GO3">
            <v>2.793714</v>
          </cell>
          <cell r="GP3">
            <v>182.609984</v>
          </cell>
          <cell r="GQ3">
            <v>0.17219999999999999</v>
          </cell>
          <cell r="GR3">
            <v>10.716478625976244</v>
          </cell>
          <cell r="GS3">
            <v>0.92849399999999993</v>
          </cell>
          <cell r="GT3">
            <v>1.4865608519695388</v>
          </cell>
          <cell r="GV3">
            <v>7.0900707978855744</v>
          </cell>
        </row>
      </sheetData>
      <sheetData sheetId="8">
        <row r="3">
          <cell r="AF3">
            <v>375.99422689062663</v>
          </cell>
          <cell r="AG3">
            <v>13.2803546575394</v>
          </cell>
          <cell r="AH3">
            <v>2.7346353342276299</v>
          </cell>
          <cell r="AI3">
            <v>0.6658887199408422</v>
          </cell>
          <cell r="AJ3">
            <v>0.61511052631578944</v>
          </cell>
          <cell r="AK3">
            <v>92.194166999999993</v>
          </cell>
          <cell r="AL3">
            <v>0</v>
          </cell>
          <cell r="AM3">
            <v>2.3077072947374346</v>
          </cell>
          <cell r="AN3">
            <v>686.93198499999994</v>
          </cell>
          <cell r="AO3">
            <v>0</v>
          </cell>
          <cell r="AP3">
            <v>45.433583145058215</v>
          </cell>
          <cell r="AQ3">
            <v>66.114530000000002</v>
          </cell>
          <cell r="AR3">
            <v>0</v>
          </cell>
          <cell r="AS3">
            <v>6.27130129587586</v>
          </cell>
          <cell r="AT3">
            <v>2812.6921023999371</v>
          </cell>
          <cell r="AU3">
            <v>0.391098</v>
          </cell>
          <cell r="AV3">
            <v>1.4770398950137338</v>
          </cell>
          <cell r="AW3">
            <v>102.92192621052631</v>
          </cell>
          <cell r="AX3">
            <v>0</v>
          </cell>
          <cell r="AY3">
            <v>638.93890199999998</v>
          </cell>
          <cell r="AZ3">
            <v>1.5393049999999999</v>
          </cell>
          <cell r="BA3">
            <v>117.62573551037767</v>
          </cell>
          <cell r="BB3">
            <v>38.02557330066724</v>
          </cell>
          <cell r="BC3">
            <v>112.92056772589417</v>
          </cell>
          <cell r="BD3">
            <v>51.4126866190485</v>
          </cell>
          <cell r="BE3">
            <v>0</v>
          </cell>
          <cell r="BF3">
            <v>1.4367729999999999</v>
          </cell>
          <cell r="BG3">
            <v>3526.028367942532</v>
          </cell>
          <cell r="BH3">
            <v>0.56990159566848375</v>
          </cell>
          <cell r="BI3">
            <v>39.046522348263082</v>
          </cell>
          <cell r="BJ3">
            <v>583.92939012531201</v>
          </cell>
          <cell r="BK3">
            <v>11.121786670226115</v>
          </cell>
          <cell r="BL3">
            <v>9332.6211682077883</v>
          </cell>
          <cell r="BN3">
            <v>353.01598474100484</v>
          </cell>
          <cell r="BQ3">
            <v>64.990752052631578</v>
          </cell>
          <cell r="BR3">
            <v>0.60709999999999997</v>
          </cell>
          <cell r="BS3">
            <v>1.969633</v>
          </cell>
          <cell r="BT3">
            <v>0.54715789473684195</v>
          </cell>
          <cell r="BU3">
            <v>1.4772526315789472E-2</v>
          </cell>
          <cell r="BV3">
            <v>0</v>
          </cell>
          <cell r="BW3">
            <v>0</v>
          </cell>
          <cell r="BX3">
            <v>5.9910999999999999E-2</v>
          </cell>
          <cell r="BY3">
            <v>129.16758999999999</v>
          </cell>
          <cell r="BZ3">
            <v>0</v>
          </cell>
          <cell r="CA3">
            <v>10.621846</v>
          </cell>
          <cell r="CB3">
            <v>0</v>
          </cell>
          <cell r="CC3">
            <v>0</v>
          </cell>
          <cell r="CD3">
            <v>0.53462705263157884</v>
          </cell>
          <cell r="CE3">
            <v>5.1541879999999995</v>
          </cell>
          <cell r="CF3">
            <v>4.0031999999999998E-2</v>
          </cell>
          <cell r="CG3">
            <v>0.13233605263157894</v>
          </cell>
          <cell r="CH3">
            <v>24.062324210526317</v>
          </cell>
          <cell r="CI3">
            <v>0</v>
          </cell>
          <cell r="CJ3">
            <v>27.018525</v>
          </cell>
          <cell r="CK3">
            <v>0.30550499999999997</v>
          </cell>
          <cell r="CL3">
            <v>12.859019999999999</v>
          </cell>
          <cell r="CM3">
            <v>0</v>
          </cell>
          <cell r="CN3">
            <v>0.54317526315789466</v>
          </cell>
          <cell r="CO3">
            <v>2.1593999999999999E-2</v>
          </cell>
          <cell r="CP3">
            <v>0</v>
          </cell>
          <cell r="CQ3">
            <v>0.14494699999999999</v>
          </cell>
          <cell r="CR3">
            <v>1298.7997169999999</v>
          </cell>
          <cell r="CS3">
            <v>0.13983099999999998</v>
          </cell>
          <cell r="CT3">
            <v>9.0841224736842108</v>
          </cell>
          <cell r="CU3">
            <v>123.19836842105265</v>
          </cell>
          <cell r="CV3">
            <v>1.1075302105263158</v>
          </cell>
          <cell r="CW3">
            <v>1711.1246051578946</v>
          </cell>
          <cell r="CX3">
            <v>57.899307052631578</v>
          </cell>
          <cell r="CY3">
            <v>28.401422825436143</v>
          </cell>
          <cell r="CZ3">
            <v>6.1324670000000001</v>
          </cell>
          <cell r="DA3">
            <v>3.1727999999999999E-2</v>
          </cell>
          <cell r="DB3">
            <v>1.7142999999999999E-2</v>
          </cell>
          <cell r="DC3">
            <v>1.1999999999999999E-3</v>
          </cell>
          <cell r="DD3">
            <v>21.749554</v>
          </cell>
          <cell r="DE3">
            <v>0</v>
          </cell>
          <cell r="DF3">
            <v>2.5173999999999998E-2</v>
          </cell>
          <cell r="DG3">
            <v>8.0639999999999989E-2</v>
          </cell>
          <cell r="DH3">
            <v>0</v>
          </cell>
          <cell r="DI3">
            <v>5.9219999999999995E-2</v>
          </cell>
          <cell r="DJ3">
            <v>0.53278499999999995</v>
          </cell>
          <cell r="DK3">
            <v>0</v>
          </cell>
          <cell r="DL3">
            <v>0.128306</v>
          </cell>
          <cell r="DM3">
            <v>65.201449999999994</v>
          </cell>
          <cell r="DN3">
            <v>7.6998999999999998E-2</v>
          </cell>
          <cell r="DO3">
            <v>3.604E-3</v>
          </cell>
          <cell r="DP3">
            <v>0</v>
          </cell>
          <cell r="DQ3">
            <v>0</v>
          </cell>
          <cell r="DR3">
            <v>1.290103</v>
          </cell>
          <cell r="DS3">
            <v>0</v>
          </cell>
          <cell r="DT3">
            <v>83.695938999999996</v>
          </cell>
          <cell r="DU3">
            <v>0.29231999999999997</v>
          </cell>
          <cell r="DV3">
            <v>4.3425500000000001</v>
          </cell>
          <cell r="DW3">
            <v>0.34843261904850586</v>
          </cell>
          <cell r="DX3">
            <v>0</v>
          </cell>
          <cell r="DY3">
            <v>0.45340199999999997</v>
          </cell>
          <cell r="DZ3">
            <v>558.33989599999995</v>
          </cell>
          <cell r="EA3">
            <v>1.1399999999999999E-2</v>
          </cell>
          <cell r="EB3">
            <v>1.1146525727296883</v>
          </cell>
          <cell r="EC3">
            <v>67.825779999999995</v>
          </cell>
          <cell r="ED3">
            <v>0.23969214825442858</v>
          </cell>
          <cell r="EG3">
            <v>268.83687595793754</v>
          </cell>
          <cell r="EH3">
            <v>4.8368436575393989</v>
          </cell>
          <cell r="EI3">
            <v>5.6743999999999996E-2</v>
          </cell>
          <cell r="EJ3">
            <v>1.8884999999999999E-2</v>
          </cell>
          <cell r="EK3">
            <v>0.366456</v>
          </cell>
          <cell r="EL3">
            <v>0</v>
          </cell>
          <cell r="EM3">
            <v>0</v>
          </cell>
          <cell r="EN3">
            <v>1.816103</v>
          </cell>
          <cell r="EO3">
            <v>512.11889499999995</v>
          </cell>
          <cell r="EP3">
            <v>0</v>
          </cell>
          <cell r="EQ3">
            <v>32.563119999999998</v>
          </cell>
          <cell r="ER3">
            <v>65.571478999999997</v>
          </cell>
          <cell r="ES3">
            <v>0</v>
          </cell>
          <cell r="ET3">
            <v>4.7970299999999995</v>
          </cell>
          <cell r="EU3">
            <v>2741.6578169999998</v>
          </cell>
          <cell r="EV3">
            <v>3.4894999999999995E-2</v>
          </cell>
          <cell r="EW3">
            <v>0.67775699999999994</v>
          </cell>
          <cell r="EX3">
            <v>73.009659999999997</v>
          </cell>
          <cell r="EY3">
            <v>0</v>
          </cell>
          <cell r="EZ3">
            <v>609.43430000000001</v>
          </cell>
          <cell r="FA3">
            <v>1.2338</v>
          </cell>
          <cell r="FB3">
            <v>18.515898999999997</v>
          </cell>
          <cell r="FC3">
            <v>37.733253300667236</v>
          </cell>
          <cell r="FD3">
            <v>20.840743462736292</v>
          </cell>
          <cell r="FE3">
            <v>50.74333</v>
          </cell>
          <cell r="FF3">
            <v>0</v>
          </cell>
          <cell r="FG3">
            <v>0</v>
          </cell>
          <cell r="FH3">
            <v>1529.1057309999999</v>
          </cell>
          <cell r="FI3">
            <v>0.26338800000000001</v>
          </cell>
          <cell r="FJ3">
            <v>16.612559956600201</v>
          </cell>
          <cell r="FK3">
            <v>392.54563199999996</v>
          </cell>
          <cell r="FL3">
            <v>7.7792675994330134</v>
          </cell>
          <cell r="FN3">
            <v>254.81053</v>
          </cell>
          <cell r="FO3">
            <v>13.561226373136002</v>
          </cell>
          <cell r="FP3">
            <v>1.6942189999999999</v>
          </cell>
          <cell r="FQ3">
            <v>0.66924733422763028</v>
          </cell>
          <cell r="FR3">
            <v>7.9480999999999996E-2</v>
          </cell>
          <cell r="FS3">
            <v>0.232682</v>
          </cell>
          <cell r="FT3">
            <v>70.44461299999999</v>
          </cell>
          <cell r="FU3">
            <v>0</v>
          </cell>
          <cell r="FV3">
            <v>0.40026499999999998</v>
          </cell>
          <cell r="FW3">
            <v>45.564859999999996</v>
          </cell>
          <cell r="FX3">
            <v>0</v>
          </cell>
          <cell r="FY3">
            <v>2.189397145058213</v>
          </cell>
          <cell r="FZ3">
            <v>6.1399999999999996E-3</v>
          </cell>
          <cell r="GA3">
            <v>0</v>
          </cell>
          <cell r="GB3">
            <v>0.80799324324428057</v>
          </cell>
          <cell r="GC3">
            <v>0</v>
          </cell>
          <cell r="GD3">
            <v>0.239172</v>
          </cell>
          <cell r="GE3">
            <v>0.66186384238215479</v>
          </cell>
          <cell r="GF3">
            <v>5.8499419999999995</v>
          </cell>
          <cell r="GG3">
            <v>0</v>
          </cell>
          <cell r="GH3">
            <v>1.1720120000000001</v>
          </cell>
          <cell r="GI3">
            <v>0</v>
          </cell>
          <cell r="GJ3">
            <v>2.554877510377676</v>
          </cell>
          <cell r="GK3">
            <v>0</v>
          </cell>
          <cell r="GL3">
            <v>87.114103</v>
          </cell>
          <cell r="GM3">
            <v>1.7999999999999998E-4</v>
          </cell>
          <cell r="GN3">
            <v>0</v>
          </cell>
          <cell r="GO3">
            <v>0.83842399999999995</v>
          </cell>
          <cell r="GP3">
            <v>138.58296799999999</v>
          </cell>
          <cell r="GQ3">
            <v>0.15470759566848369</v>
          </cell>
          <cell r="GR3">
            <v>12.175824414428828</v>
          </cell>
          <cell r="GS3">
            <v>0.29871300000000001</v>
          </cell>
          <cell r="GT3">
            <v>1.0227070476214526</v>
          </cell>
          <cell r="GV3">
            <v>12.041327638505983</v>
          </cell>
        </row>
      </sheetData>
      <sheetData sheetId="9">
        <row r="3">
          <cell r="AF3">
            <v>375.08790723103084</v>
          </cell>
          <cell r="AG3">
            <v>14.502104439526821</v>
          </cell>
          <cell r="AH3">
            <v>2.6215359999999999</v>
          </cell>
          <cell r="AI3">
            <v>0.49881151520733275</v>
          </cell>
          <cell r="AJ3">
            <v>0.82011800000000001</v>
          </cell>
          <cell r="AK3">
            <v>164.40989299999998</v>
          </cell>
          <cell r="AL3">
            <v>0</v>
          </cell>
          <cell r="AM3">
            <v>2.2897400000000001</v>
          </cell>
          <cell r="AN3">
            <v>876.18013199999996</v>
          </cell>
          <cell r="AO3">
            <v>0</v>
          </cell>
          <cell r="AP3">
            <v>51.779073999999994</v>
          </cell>
          <cell r="AQ3">
            <v>116.92171399999999</v>
          </cell>
          <cell r="AR3">
            <v>0</v>
          </cell>
          <cell r="AS3">
            <v>9.9700319999999998</v>
          </cell>
          <cell r="AT3">
            <v>2504.2653512391762</v>
          </cell>
          <cell r="AU3">
            <v>0.2137219624567045</v>
          </cell>
          <cell r="AV3">
            <v>1.4423475139930932</v>
          </cell>
          <cell r="AW3">
            <v>223.920614</v>
          </cell>
          <cell r="AX3">
            <v>2.4768119507020998</v>
          </cell>
          <cell r="AY3">
            <v>631.32410897791306</v>
          </cell>
          <cell r="AZ3">
            <v>1.226477</v>
          </cell>
          <cell r="BA3">
            <v>123.05619899999999</v>
          </cell>
          <cell r="BB3">
            <v>38.595559999999999</v>
          </cell>
          <cell r="BC3">
            <v>122.946558</v>
          </cell>
          <cell r="BD3">
            <v>70.074284458509396</v>
          </cell>
          <cell r="BE3">
            <v>0</v>
          </cell>
          <cell r="BF3">
            <v>1.5886689999999999</v>
          </cell>
          <cell r="BG3">
            <v>3125.1166990398924</v>
          </cell>
          <cell r="BH3">
            <v>1.026114</v>
          </cell>
          <cell r="BI3">
            <v>27.907002685387464</v>
          </cell>
          <cell r="BJ3">
            <v>750.04367400000001</v>
          </cell>
          <cell r="BK3">
            <v>30.344677406747113</v>
          </cell>
          <cell r="BL3">
            <v>9270.6499324205543</v>
          </cell>
          <cell r="BN3">
            <v>356.43919334849897</v>
          </cell>
          <cell r="BQ3">
            <v>50.132438830439334</v>
          </cell>
          <cell r="BR3">
            <v>0.766953</v>
          </cell>
          <cell r="BS3">
            <v>0.76777099999999998</v>
          </cell>
          <cell r="BT3">
            <v>0.26550323949528376</v>
          </cell>
          <cell r="BU3">
            <v>4.5199999999999998E-4</v>
          </cell>
          <cell r="BV3">
            <v>0</v>
          </cell>
          <cell r="BW3">
            <v>0</v>
          </cell>
          <cell r="BX3">
            <v>0.285547</v>
          </cell>
          <cell r="BY3">
            <v>185.12384399999999</v>
          </cell>
          <cell r="BZ3">
            <v>0</v>
          </cell>
          <cell r="CA3">
            <v>1.1283049999999999</v>
          </cell>
          <cell r="CB3">
            <v>54.843105999999999</v>
          </cell>
          <cell r="CC3">
            <v>0</v>
          </cell>
          <cell r="CD3">
            <v>1.0933089999999999</v>
          </cell>
          <cell r="CE3">
            <v>5.5838882391762104</v>
          </cell>
          <cell r="CF3">
            <v>3.2230999999999996E-2</v>
          </cell>
          <cell r="CG3">
            <v>0.17838485210630053</v>
          </cell>
          <cell r="CH3">
            <v>68.895029999999991</v>
          </cell>
          <cell r="CI3">
            <v>1.9507021001794145E-6</v>
          </cell>
          <cell r="CJ3">
            <v>23.187732999999998</v>
          </cell>
          <cell r="CK3">
            <v>0</v>
          </cell>
          <cell r="CL3">
            <v>16.586220000000001</v>
          </cell>
          <cell r="CM3">
            <v>0</v>
          </cell>
          <cell r="CN3">
            <v>3.8400000000000001E-4</v>
          </cell>
          <cell r="CO3">
            <v>1.6044301077941341E-2</v>
          </cell>
          <cell r="CP3">
            <v>0</v>
          </cell>
          <cell r="CQ3">
            <v>0.18143499999999999</v>
          </cell>
          <cell r="CR3">
            <v>1076.5904369999998</v>
          </cell>
          <cell r="CS3">
            <v>0.35278399999999999</v>
          </cell>
          <cell r="CT3">
            <v>6.2009679727291411</v>
          </cell>
          <cell r="CU3">
            <v>159.28873999999999</v>
          </cell>
          <cell r="CV3">
            <v>6.5036001976021973</v>
          </cell>
          <cell r="CW3">
            <v>1658.0051105833284</v>
          </cell>
          <cell r="CX3">
            <v>45.089767188485141</v>
          </cell>
          <cell r="CY3">
            <v>19.89371241645156</v>
          </cell>
          <cell r="CZ3">
            <v>4.0307544087221112</v>
          </cell>
          <cell r="DA3">
            <v>0.10929899999999999</v>
          </cell>
          <cell r="DB3">
            <v>0</v>
          </cell>
          <cell r="DC3">
            <v>0</v>
          </cell>
          <cell r="DD3">
            <v>19.811239999999998</v>
          </cell>
          <cell r="DE3">
            <v>0</v>
          </cell>
          <cell r="DF3">
            <v>1.3932999999999999E-2</v>
          </cell>
          <cell r="DG3">
            <v>0.2016</v>
          </cell>
          <cell r="DH3">
            <v>0</v>
          </cell>
          <cell r="DI3">
            <v>0</v>
          </cell>
          <cell r="DJ3">
            <v>0.49402999999999997</v>
          </cell>
          <cell r="DK3">
            <v>0</v>
          </cell>
          <cell r="DL3">
            <v>0.23186799999999999</v>
          </cell>
          <cell r="DM3">
            <v>57.491675000000001</v>
          </cell>
          <cell r="DN3">
            <v>0</v>
          </cell>
          <cell r="DO3">
            <v>1.4E-5</v>
          </cell>
          <cell r="DP3">
            <v>0.76</v>
          </cell>
          <cell r="DQ3">
            <v>0</v>
          </cell>
          <cell r="DR3">
            <v>2.3969969999999998</v>
          </cell>
          <cell r="DS3">
            <v>0</v>
          </cell>
          <cell r="DT3">
            <v>86.687868999999992</v>
          </cell>
          <cell r="DU3">
            <v>0</v>
          </cell>
          <cell r="DV3">
            <v>9.9996000000000002E-2</v>
          </cell>
          <cell r="DW3">
            <v>0.21206</v>
          </cell>
          <cell r="DX3">
            <v>0</v>
          </cell>
          <cell r="DY3">
            <v>0.32371699999999998</v>
          </cell>
          <cell r="DZ3">
            <v>498.23128699999995</v>
          </cell>
          <cell r="EA3">
            <v>1.5594999999999999E-2</v>
          </cell>
          <cell r="EB3">
            <v>1.5793890100623336</v>
          </cell>
          <cell r="EC3">
            <v>91.852749000000003</v>
          </cell>
          <cell r="ED3">
            <v>1.1361251083345629</v>
          </cell>
          <cell r="EG3">
            <v>292.36524484997688</v>
          </cell>
          <cell r="EH3">
            <v>7.8842095955958236</v>
          </cell>
          <cell r="EI3">
            <v>0.65102599999999999</v>
          </cell>
          <cell r="EJ3">
            <v>2.5505E-2</v>
          </cell>
          <cell r="EK3">
            <v>0.70061499999999999</v>
          </cell>
          <cell r="EL3">
            <v>0</v>
          </cell>
          <cell r="EM3">
            <v>0</v>
          </cell>
          <cell r="EN3">
            <v>1.9062749999999999</v>
          </cell>
          <cell r="EO3">
            <v>603.67067999999995</v>
          </cell>
          <cell r="EP3">
            <v>0</v>
          </cell>
          <cell r="EQ3">
            <v>48.5535</v>
          </cell>
          <cell r="ER3">
            <v>61.584543999999994</v>
          </cell>
          <cell r="ES3">
            <v>0</v>
          </cell>
          <cell r="ET3">
            <v>8.5796689999999991</v>
          </cell>
          <cell r="EU3">
            <v>2440.6082659999997</v>
          </cell>
          <cell r="EV3">
            <v>2.8294714880701226E-3</v>
          </cell>
          <cell r="EW3">
            <v>1.2562848414464209</v>
          </cell>
          <cell r="EX3">
            <v>137.04904399999998</v>
          </cell>
          <cell r="EY3">
            <v>0</v>
          </cell>
          <cell r="EZ3">
            <v>605.05634199999997</v>
          </cell>
          <cell r="FA3">
            <v>0.90109799999999995</v>
          </cell>
          <cell r="FB3">
            <v>17.686419999999998</v>
          </cell>
          <cell r="FC3">
            <v>38.252939999999995</v>
          </cell>
          <cell r="FD3">
            <v>22.138873</v>
          </cell>
          <cell r="FE3">
            <v>69.423810000000003</v>
          </cell>
          <cell r="FF3">
            <v>0</v>
          </cell>
          <cell r="FG3">
            <v>2.256E-2</v>
          </cell>
          <cell r="FH3">
            <v>1474.189224</v>
          </cell>
          <cell r="FI3">
            <v>0.59933899999999996</v>
          </cell>
          <cell r="FJ3">
            <v>11.936388810251037</v>
          </cell>
          <cell r="FK3">
            <v>498.52117199999998</v>
          </cell>
          <cell r="FL3">
            <v>13.647615565536814</v>
          </cell>
          <cell r="FN3">
            <v>281.40831541410688</v>
          </cell>
          <cell r="FO3">
            <v>12.433051482597913</v>
          </cell>
          <cell r="FP3">
            <v>1.7815861428852244</v>
          </cell>
          <cell r="FQ3">
            <v>1.0863829999999999</v>
          </cell>
          <cell r="FR3">
            <v>0.20778827571204903</v>
          </cell>
          <cell r="FS3">
            <v>0.11902499999999999</v>
          </cell>
          <cell r="FT3">
            <v>144.59865299999998</v>
          </cell>
          <cell r="FU3">
            <v>0</v>
          </cell>
          <cell r="FV3">
            <v>8.2584999999999992E-2</v>
          </cell>
          <cell r="FW3">
            <v>87.184007999999992</v>
          </cell>
          <cell r="FX3">
            <v>0</v>
          </cell>
          <cell r="FY3">
            <v>2.0972689999999998</v>
          </cell>
          <cell r="FZ3">
            <v>3.4E-5</v>
          </cell>
          <cell r="GA3">
            <v>0</v>
          </cell>
          <cell r="GB3">
            <v>6.0109999999999997E-2</v>
          </cell>
          <cell r="GC3">
            <v>0</v>
          </cell>
          <cell r="GD3">
            <v>0.17866149096863437</v>
          </cell>
          <cell r="GE3">
            <v>5.2389999999999997E-3</v>
          </cell>
          <cell r="GF3">
            <v>17.216539999999998</v>
          </cell>
          <cell r="GG3">
            <v>2.47681</v>
          </cell>
          <cell r="GH3">
            <v>0.66249499999999995</v>
          </cell>
          <cell r="GI3">
            <v>0</v>
          </cell>
          <cell r="GJ3">
            <v>2.0956899999999998</v>
          </cell>
          <cell r="GK3">
            <v>0.13366</v>
          </cell>
          <cell r="GL3">
            <v>100.70730499999999</v>
          </cell>
          <cell r="GM3">
            <v>0.42237015743146772</v>
          </cell>
          <cell r="GN3">
            <v>0</v>
          </cell>
          <cell r="GO3">
            <v>1.0609569999999999</v>
          </cell>
          <cell r="GP3">
            <v>75.936216999999999</v>
          </cell>
          <cell r="GQ3">
            <v>5.8273999999999999E-2</v>
          </cell>
          <cell r="GR3">
            <v>8.1441911639572826</v>
          </cell>
          <cell r="GS3">
            <v>0.37751299999999999</v>
          </cell>
          <cell r="GT3">
            <v>3.0440790299654359</v>
          </cell>
          <cell r="GV3">
            <v>10.317024983374512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113.98316401311824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120.90506999999999</v>
          </cell>
          <cell r="AR3">
            <v>0</v>
          </cell>
          <cell r="AS3">
            <v>12.621575999999999</v>
          </cell>
          <cell r="AT3">
            <v>0</v>
          </cell>
          <cell r="AU3">
            <v>0.19950999999999999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21.423956151438844</v>
          </cell>
          <cell r="BJ3">
            <v>0</v>
          </cell>
          <cell r="BK3">
            <v>13.501368562777779</v>
          </cell>
          <cell r="BL3">
            <v>282.63464472733483</v>
          </cell>
          <cell r="BN3">
            <v>102.33767637732871</v>
          </cell>
          <cell r="BQ3">
            <v>9.3484285732479506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60.125731999999999</v>
          </cell>
          <cell r="CC3">
            <v>0</v>
          </cell>
          <cell r="CD3">
            <v>6.5502129999999994</v>
          </cell>
          <cell r="CE3">
            <v>0</v>
          </cell>
          <cell r="CF3">
            <v>2.4119999999999999E-2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3.7847920273551305</v>
          </cell>
          <cell r="CU3">
            <v>0</v>
          </cell>
          <cell r="CV3">
            <v>4.0876056404167294</v>
          </cell>
          <cell r="CW3">
            <v>83.920891241019817</v>
          </cell>
          <cell r="CX3">
            <v>6.991237730374757</v>
          </cell>
          <cell r="CY3">
            <v>3.15213133460969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0.59403799999999995</v>
          </cell>
          <cell r="DK3">
            <v>0</v>
          </cell>
          <cell r="DL3">
            <v>5.1108999999999995E-2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1.705996730735593</v>
          </cell>
          <cell r="EC3">
            <v>0</v>
          </cell>
          <cell r="ED3">
            <v>1.7437108990407701</v>
          </cell>
          <cell r="EG3">
            <v>93.583021933622533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59.6218</v>
          </cell>
          <cell r="ES3">
            <v>0</v>
          </cell>
          <cell r="ET3">
            <v>5.6539259999999993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11.003298502429626</v>
          </cell>
          <cell r="FK3">
            <v>0</v>
          </cell>
          <cell r="FL3">
            <v>5.5809609999999994</v>
          </cell>
          <cell r="FN3">
            <v>85.512204893616314</v>
          </cell>
          <cell r="FO3">
            <v>7.7593731716380558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0.5635</v>
          </cell>
          <cell r="GA3">
            <v>0</v>
          </cell>
          <cell r="GB3">
            <v>0.21401999999999999</v>
          </cell>
          <cell r="GC3">
            <v>0</v>
          </cell>
          <cell r="GD3">
            <v>0.175064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4.8966254065405845</v>
          </cell>
          <cell r="GS3">
            <v>0</v>
          </cell>
          <cell r="GT3">
            <v>2.0798075093795694</v>
          </cell>
          <cell r="GV3">
            <v>6.8085477533376331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9" t="s">
        <v>7</v>
      </c>
    </row>
    <row r="2" spans="1:2" x14ac:dyDescent="0.25">
      <c r="A2" s="8">
        <v>400110</v>
      </c>
      <c r="B2" t="s">
        <v>6</v>
      </c>
    </row>
    <row r="3" spans="1:2" x14ac:dyDescent="0.25">
      <c r="A3" s="8">
        <v>400121</v>
      </c>
      <c r="B3" t="s">
        <v>5</v>
      </c>
    </row>
    <row r="4" spans="1:2" x14ac:dyDescent="0.25">
      <c r="A4" s="8">
        <v>400122</v>
      </c>
      <c r="B4" t="s">
        <v>4</v>
      </c>
    </row>
    <row r="5" spans="1:2" x14ac:dyDescent="0.25">
      <c r="A5" s="8">
        <v>400129</v>
      </c>
      <c r="B5" t="s">
        <v>3</v>
      </c>
    </row>
    <row r="6" spans="1:2" x14ac:dyDescent="0.25">
      <c r="A6" s="8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J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6" sqref="A6"/>
    </sheetView>
  </sheetViews>
  <sheetFormatPr defaultRowHeight="12.5" x14ac:dyDescent="0.25"/>
  <cols>
    <col min="3" max="6" width="0" hidden="1" customWidth="1"/>
    <col min="27" max="27" width="8.7265625" hidden="1" customWidth="1"/>
    <col min="28" max="31" width="8.7265625" customWidth="1"/>
    <col min="32" max="35" width="8.7265625" hidden="1" customWidth="1"/>
    <col min="36" max="55" width="8.7265625" customWidth="1"/>
    <col min="56" max="56" width="8.7265625" hidden="1" customWidth="1"/>
    <col min="57" max="60" width="8.7265625" customWidth="1"/>
    <col min="61" max="64" width="8.7265625" hidden="1" customWidth="1"/>
    <col min="65" max="84" width="8.7265625" customWidth="1"/>
    <col min="85" max="85" width="8.7265625" hidden="1" customWidth="1"/>
    <col min="86" max="89" width="8.7265625" customWidth="1"/>
    <col min="90" max="93" width="8.7265625" hidden="1" customWidth="1"/>
    <col min="94" max="113" width="8.7265625" customWidth="1"/>
    <col min="114" max="114" width="8.7265625" hidden="1" customWidth="1"/>
    <col min="142" max="142" width="8.7265625" customWidth="1"/>
  </cols>
  <sheetData>
    <row r="1" spans="1:114" x14ac:dyDescent="0.25">
      <c r="A1" s="2" t="str">
        <f>SummaryAll!$B$2</f>
        <v>World</v>
      </c>
      <c r="B1" s="1"/>
      <c r="C1" s="1">
        <f>1/1000*DataSummary40011000!B$1</f>
        <v>0.65407048461763473</v>
      </c>
      <c r="D1" s="1">
        <f>1/1000*DataSummary40011000!C$1</f>
        <v>0.62462330356971929</v>
      </c>
      <c r="E1" s="1">
        <f>1/1000*DataSummary40011000!D$1</f>
        <v>0.61829258479879468</v>
      </c>
      <c r="F1" s="1">
        <f>1/1000*DataSummary40011000!E$1</f>
        <v>0.58924346273541417</v>
      </c>
      <c r="G1" s="1">
        <f>1/1000*DataSummary40011000!F$1</f>
        <v>0.76530583352895287</v>
      </c>
      <c r="H1" s="1">
        <f>1/1000*DataSummary40011000!G$1</f>
        <v>0.87095854736060985</v>
      </c>
      <c r="I1" s="1">
        <f>1/1000*DataSummary40011000!H$1</f>
        <v>0.90189093228571415</v>
      </c>
      <c r="J1" s="1">
        <f>1/1000*DataSummary40011000!I$1</f>
        <v>1.0400957944018687</v>
      </c>
      <c r="K1" s="1">
        <f>1/1000*DataSummary40011000!J$1</f>
        <v>1.1767770239468549</v>
      </c>
      <c r="L1" s="1">
        <f>1/1000*DataSummary40011000!K$1</f>
        <v>1.0341981157897917</v>
      </c>
      <c r="M1" s="1">
        <f>1/1000*DataSummary40011000!L$1</f>
        <v>1.1940284064143809</v>
      </c>
      <c r="N1" s="1">
        <f>1/1000*DataSummary40011000!M$1</f>
        <v>1.1935408149401703</v>
      </c>
      <c r="O1" s="1">
        <f>1/1000*DataSummary40011000!N$1</f>
        <v>1.1003472361849458</v>
      </c>
      <c r="P1" s="1">
        <f>1/1000*DataSummary40011000!O$1</f>
        <v>1.2341347415636263</v>
      </c>
      <c r="Q1" s="1">
        <f>1/1000*DataSummary40011000!P$1</f>
        <v>1.1660569645993599</v>
      </c>
      <c r="R1" s="1">
        <f>1/1000*DataSummary40011000!Q$1</f>
        <v>1.1544532208122595</v>
      </c>
      <c r="S1" s="1">
        <f>1/1000*DataSummary40011000!R$1</f>
        <v>1.1330159103657236</v>
      </c>
      <c r="T1" s="1">
        <f>1/1000*DataSummary40011000!S$1</f>
        <v>1.2243819399016851</v>
      </c>
      <c r="U1" s="1">
        <f>1/1000*DataSummary40011000!T$1</f>
        <v>1.2381186467562606</v>
      </c>
      <c r="V1" s="1">
        <f>1/1000*DataSummary40011000!U$1</f>
        <v>1.2603958298738924</v>
      </c>
      <c r="W1" s="1">
        <f>1/1000*DataSummary40011000!V$1</f>
        <v>1.4514762751607275</v>
      </c>
      <c r="X1" s="1">
        <f>1/1000*DataSummary40011000!W$1</f>
        <v>1.4685317245185188</v>
      </c>
      <c r="Y1" s="1">
        <f>1/1000*DataSummary40011000!X$1</f>
        <v>1.6532252981052633</v>
      </c>
      <c r="Z1" s="1">
        <f>1/1000*DataSummary40011000!Y$1</f>
        <v>1.6129153433948431</v>
      </c>
      <c r="AA1" s="1">
        <f>1/1000*DataSummary40011000!Z$1</f>
        <v>7.6929653510645041E-2</v>
      </c>
      <c r="AB1" s="1"/>
      <c r="AC1" s="1"/>
      <c r="AD1" s="1"/>
      <c r="AE1" s="1"/>
      <c r="AF1" s="1">
        <f>1/1000*DataSummary40012100!B$1</f>
        <v>1.4615785501451977</v>
      </c>
      <c r="AG1" s="1">
        <f>1/1000*DataSummary40012100!C$1</f>
        <v>1.3127035000390574</v>
      </c>
      <c r="AH1" s="1">
        <f>1/1000*DataSummary40012100!D$1</f>
        <v>1.2749177024112304</v>
      </c>
      <c r="AI1" s="1">
        <f>1/1000*DataSummary40012100!E$1</f>
        <v>1.2764730529393054</v>
      </c>
      <c r="AJ1" s="1">
        <f>1/1000*DataSummary40012100!F$1</f>
        <v>1.3039779094989195</v>
      </c>
      <c r="AK1" s="1">
        <f>1/1000*DataSummary40012100!G$1</f>
        <v>1.1452235584559218</v>
      </c>
      <c r="AL1" s="1">
        <f>1/1000*DataSummary40012100!H$1</f>
        <v>1.3434645254593383</v>
      </c>
      <c r="AM1" s="1">
        <f>1/1000*DataSummary40012100!I$1</f>
        <v>1.3934833465809529</v>
      </c>
      <c r="AN1" s="1">
        <f>1/1000*DataSummary40012100!J$1</f>
        <v>1.3246175374845393</v>
      </c>
      <c r="AO1" s="1">
        <f>1/1000*DataSummary40012100!K$1</f>
        <v>1.4060908035040034</v>
      </c>
      <c r="AP1" s="1">
        <f>1/1000*DataSummary40012100!L$1</f>
        <v>1.4629220847133275</v>
      </c>
      <c r="AQ1" s="1">
        <f>1/1000*DataSummary40012100!M$1</f>
        <v>1.2720631158463156</v>
      </c>
      <c r="AR1" s="1">
        <f>1/1000*DataSummary40012100!N$1</f>
        <v>1.0528084798504733</v>
      </c>
      <c r="AS1" s="1">
        <f>1/1000*DataSummary40012100!O$1</f>
        <v>0.86154105861209074</v>
      </c>
      <c r="AT1" s="1">
        <f>1/1000*DataSummary40012100!P$1</f>
        <v>0.95608105904481844</v>
      </c>
      <c r="AU1" s="1">
        <f>1/1000*DataSummary40012100!Q$1</f>
        <v>0.94564558540495058</v>
      </c>
      <c r="AV1" s="1">
        <f>1/1000*DataSummary40012100!R$1</f>
        <v>0.93901436621972201</v>
      </c>
      <c r="AW1" s="1">
        <f>1/1000*DataSummary40012100!S$1</f>
        <v>1.0205968469988851</v>
      </c>
      <c r="AX1" s="1">
        <f>1/1000*DataSummary40012100!T$1</f>
        <v>0.97782364115606268</v>
      </c>
      <c r="AY1" s="1">
        <f>1/1000*DataSummary40012100!U$1</f>
        <v>0.94135779569057032</v>
      </c>
      <c r="AZ1" s="1">
        <f>1/1000*DataSummary40012100!V$1</f>
        <v>0.87319574924249377</v>
      </c>
      <c r="BA1" s="1">
        <f>1/1000*DataSummary40012100!W$1</f>
        <v>1.0367317016530238</v>
      </c>
      <c r="BB1" s="1">
        <f>1/1000*DataSummary40012100!X$1</f>
        <v>0.84039586016546863</v>
      </c>
      <c r="BC1" s="1">
        <f>1/1000*DataSummary40012100!Y$1</f>
        <v>0.78557390994357046</v>
      </c>
      <c r="BD1" s="1">
        <f>1/1000*DataSummary40012100!Z$1</f>
        <v>7.2469859643860528E-3</v>
      </c>
      <c r="BE1" s="1"/>
      <c r="BF1" s="1"/>
      <c r="BG1" s="1"/>
      <c r="BH1" s="1"/>
      <c r="BI1" s="1">
        <f>1/1000*DataSummary40012200!B$1</f>
        <v>2.464871121866087</v>
      </c>
      <c r="BJ1" s="1">
        <f>1/1000*DataSummary40012200!C$1</f>
        <v>2.4657909950117971</v>
      </c>
      <c r="BK1" s="1">
        <f>1/1000*DataSummary40012200!D$1</f>
        <v>2.7113135530542336</v>
      </c>
      <c r="BL1" s="1">
        <f>1/1000*DataSummary40012200!E$1</f>
        <v>2.6090966682170875</v>
      </c>
      <c r="BM1" s="1">
        <f>1/1000*DataSummary40012200!F$1</f>
        <v>2.7870874945231923</v>
      </c>
      <c r="BN1" s="1">
        <f>1/1000*DataSummary40012200!G$1</f>
        <v>2.7442629127009428</v>
      </c>
      <c r="BO1" s="1">
        <f>1/1000*DataSummary40012200!H$1</f>
        <v>2.804093270454453</v>
      </c>
      <c r="BP1" s="1">
        <f>1/1000*DataSummary40012200!I$1</f>
        <v>3.0530308639585262</v>
      </c>
      <c r="BQ1" s="1">
        <f>1/1000*DataSummary40012200!J$1</f>
        <v>3.1903678462916347</v>
      </c>
      <c r="BR1" s="1">
        <f>1/1000*DataSummary40012200!K$1</f>
        <v>3.2665057813505389</v>
      </c>
      <c r="BS1" s="1">
        <f>1/1000*DataSummary40012200!L$1</f>
        <v>3.5585684506390769</v>
      </c>
      <c r="BT1" s="1">
        <f>1/1000*DataSummary40012200!M$1</f>
        <v>4.5891523958304274</v>
      </c>
      <c r="BU1" s="1">
        <f>1/1000*DataSummary40012200!N$1</f>
        <v>4.7033276843457008</v>
      </c>
      <c r="BV1" s="1">
        <f>1/1000*DataSummary40012200!O$1</f>
        <v>3.9738127758779291</v>
      </c>
      <c r="BW1" s="1">
        <f>1/1000*DataSummary40012200!P$1</f>
        <v>4.7753136542867942</v>
      </c>
      <c r="BX1" s="1">
        <f>1/1000*DataSummary40012200!Q$1</f>
        <v>5.4112782067410796</v>
      </c>
      <c r="BY1" s="1">
        <f>1/1000*DataSummary40012200!R$1</f>
        <v>5.6207960689812992</v>
      </c>
      <c r="BZ1" s="1">
        <f>1/1000*DataSummary40012200!S$1</f>
        <v>6.3334101392435809</v>
      </c>
      <c r="CA1" s="1">
        <f>1/1000*DataSummary40012200!T$1</f>
        <v>6.2223601099924126</v>
      </c>
      <c r="CB1" s="1">
        <f>1/1000*DataSummary40012200!U$1</f>
        <v>6.2960780769545401</v>
      </c>
      <c r="CC1" s="1">
        <f>1/1000*DataSummary40012200!V$1</f>
        <v>6.0926349046214661</v>
      </c>
      <c r="CD1" s="1">
        <f>1/1000*DataSummary40012200!W$1</f>
        <v>6.3492822978086352</v>
      </c>
      <c r="CE1" s="1">
        <f>1/1000*DataSummary40012200!X$1</f>
        <v>6.1363599349349141</v>
      </c>
      <c r="CF1" s="1">
        <f>1/1000*DataSummary40012200!Y$1</f>
        <v>6.0758051597201863</v>
      </c>
      <c r="CG1" s="1">
        <f>1/1000*DataSummary40012200!Z$1</f>
        <v>8.993080254243585E-2</v>
      </c>
      <c r="CH1" s="1"/>
      <c r="CI1" s="1"/>
      <c r="CJ1" s="1"/>
      <c r="CK1" s="1"/>
      <c r="CL1" s="1">
        <f>1/1000*DataSummary40012900!B$1</f>
        <v>0.61210189553668759</v>
      </c>
      <c r="CM1" s="1">
        <f>1/1000*DataSummary40012900!C$1</f>
        <v>0.72299231624691884</v>
      </c>
      <c r="CN1" s="1">
        <f>1/1000*DataSummary40012900!D$1</f>
        <v>0.72840556486889396</v>
      </c>
      <c r="CO1" s="1">
        <f>1/1000*DataSummary40012900!E$1</f>
        <v>0.79177683481937322</v>
      </c>
      <c r="CP1" s="1">
        <f>1/1000*DataSummary40012900!F$1</f>
        <v>1.0408997152139934</v>
      </c>
      <c r="CQ1" s="1">
        <f>1/1000*DataSummary40012900!G$1</f>
        <v>1.0754137408347855</v>
      </c>
      <c r="CR1" s="1">
        <f>1/1000*DataSummary40012900!H$1</f>
        <v>1.2353930004684051</v>
      </c>
      <c r="CS1" s="1">
        <f>1/1000*DataSummary40012900!I$1</f>
        <v>1.3966730155284954</v>
      </c>
      <c r="CT1" s="1">
        <f>1/1000*DataSummary40012900!J$1</f>
        <v>1.51594704644748</v>
      </c>
      <c r="CU1" s="1">
        <f>1/1000*DataSummary40012900!K$1</f>
        <v>1.7469366774363524</v>
      </c>
      <c r="CV1" s="1">
        <f>1/1000*DataSummary40012900!L$1</f>
        <v>1.6734318245619966</v>
      </c>
      <c r="CW1" s="1">
        <f>1/1000*DataSummary40012900!M$1</f>
        <v>0.85683075235779838</v>
      </c>
      <c r="CX1" s="1">
        <f>1/1000*DataSummary40012900!N$1</f>
        <v>0.82461274022787068</v>
      </c>
      <c r="CY1" s="1">
        <f>1/1000*DataSummary40012900!O$1</f>
        <v>0.79290727279943918</v>
      </c>
      <c r="CZ1" s="1">
        <f>1/1000*DataSummary40012900!P$1</f>
        <v>0.74998565709368081</v>
      </c>
      <c r="DA1" s="1">
        <f>1/1000*DataSummary40012900!Q$1</f>
        <v>0.61641643630077736</v>
      </c>
      <c r="DB1" s="1">
        <f>1/1000*DataSummary40012900!R$1</f>
        <v>0.3106669998088149</v>
      </c>
      <c r="DC1" s="1">
        <f>1/1000*DataSummary40012900!S$1</f>
        <v>0.33162802602325581</v>
      </c>
      <c r="DD1" s="1">
        <f>1/1000*DataSummary40012900!T$1</f>
        <v>0.32530087947295372</v>
      </c>
      <c r="DE1" s="1">
        <f>1/1000*DataSummary40012900!U$1</f>
        <v>0.36712983980000014</v>
      </c>
      <c r="DF1" s="1">
        <f>1/1000*DataSummary40012900!V$1</f>
        <v>0.34643437336363631</v>
      </c>
      <c r="DG1" s="1">
        <f>1/1000*DataSummary40012900!W$1</f>
        <v>0.56759933142543217</v>
      </c>
      <c r="DH1" s="1">
        <f>1/1000*DataSummary40012900!X$1</f>
        <v>0.37427429086763869</v>
      </c>
      <c r="DI1" s="1">
        <f>1/1000*DataSummary40012900!Y$1</f>
        <v>0.4518534697601434</v>
      </c>
      <c r="DJ1" s="1">
        <f>1/1000*DataSummary40012900!Z$1</f>
        <v>8.8798423342205772E-3</v>
      </c>
    </row>
    <row r="2" spans="1:114" x14ac:dyDescent="0.25">
      <c r="B2" t="s">
        <v>48</v>
      </c>
      <c r="C2">
        <f>SummaryAll!$A$3</f>
        <v>1996</v>
      </c>
      <c r="D2">
        <f>SummaryAll!$A$4</f>
        <v>1997</v>
      </c>
      <c r="E2">
        <f>SummaryAll!$A$5</f>
        <v>1998</v>
      </c>
      <c r="F2">
        <f>SummaryAll!$A$6</f>
        <v>1999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I2">
        <f>SummaryAll!$A$3</f>
        <v>1996</v>
      </c>
      <c r="BJ2">
        <f>SummaryAll!$A$4</f>
        <v>1997</v>
      </c>
      <c r="BK2">
        <f>SummaryAll!$A$5</f>
        <v>1998</v>
      </c>
      <c r="BL2">
        <f>SummaryAll!$A$6</f>
        <v>1999</v>
      </c>
      <c r="BM2">
        <f>SummaryAll!$A$7</f>
        <v>2000</v>
      </c>
      <c r="BN2">
        <f>SummaryAll!$A$8</f>
        <v>2001</v>
      </c>
      <c r="BO2">
        <f>SummaryAll!$A$9</f>
        <v>2002</v>
      </c>
      <c r="BP2">
        <f>SummaryAll!$A$10</f>
        <v>2003</v>
      </c>
      <c r="BQ2">
        <f>SummaryAll!$A$11</f>
        <v>2004</v>
      </c>
      <c r="BR2">
        <f>SummaryAll!$A$12</f>
        <v>2005</v>
      </c>
      <c r="BS2">
        <f>SummaryAll!$A$13</f>
        <v>2006</v>
      </c>
      <c r="BT2">
        <f>SummaryAll!$A$14</f>
        <v>2007</v>
      </c>
      <c r="BU2">
        <f>SummaryAll!$A$15</f>
        <v>2008</v>
      </c>
      <c r="BV2">
        <f>SummaryAll!$A$16</f>
        <v>2009</v>
      </c>
      <c r="BW2">
        <f>SummaryAll!$A$17</f>
        <v>2010</v>
      </c>
      <c r="BX2">
        <f>SummaryAll!$A$18</f>
        <v>2011</v>
      </c>
      <c r="BY2">
        <f>SummaryAll!$A$19</f>
        <v>2012</v>
      </c>
      <c r="BZ2">
        <f>SummaryAll!$A$20</f>
        <v>2013</v>
      </c>
      <c r="CA2">
        <f>SummaryAll!$A$21</f>
        <v>2014</v>
      </c>
      <c r="CB2">
        <f>SummaryAll!$A$22</f>
        <v>2015</v>
      </c>
      <c r="CC2">
        <f>SummaryAll!$A$23</f>
        <v>2016</v>
      </c>
      <c r="CD2">
        <f>SummaryAll!$A$24</f>
        <v>2017</v>
      </c>
      <c r="CE2">
        <f>SummaryAll!$A$25</f>
        <v>2018</v>
      </c>
      <c r="CF2">
        <f>SummaryAll!$A$26</f>
        <v>2019</v>
      </c>
      <c r="CG2">
        <f>SummaryAll!$A$27</f>
        <v>2020</v>
      </c>
      <c r="CL2">
        <f>SummaryAll!$A$3</f>
        <v>1996</v>
      </c>
      <c r="CM2">
        <f>SummaryAll!$A$4</f>
        <v>1997</v>
      </c>
      <c r="CN2">
        <f>SummaryAll!$A$5</f>
        <v>1998</v>
      </c>
      <c r="CO2">
        <f>SummaryAll!$A$6</f>
        <v>1999</v>
      </c>
      <c r="CP2">
        <f>SummaryAll!$A$7</f>
        <v>2000</v>
      </c>
      <c r="CQ2">
        <f>SummaryAll!$A$8</f>
        <v>2001</v>
      </c>
      <c r="CR2">
        <f>SummaryAll!$A$9</f>
        <v>2002</v>
      </c>
      <c r="CS2">
        <f>SummaryAll!$A$10</f>
        <v>2003</v>
      </c>
      <c r="CT2">
        <f>SummaryAll!$A$11</f>
        <v>2004</v>
      </c>
      <c r="CU2">
        <f>SummaryAll!$A$12</f>
        <v>2005</v>
      </c>
      <c r="CV2">
        <f>SummaryAll!$A$13</f>
        <v>2006</v>
      </c>
      <c r="CW2">
        <f>SummaryAll!$A$14</f>
        <v>2007</v>
      </c>
      <c r="CX2">
        <f>SummaryAll!$A$15</f>
        <v>2008</v>
      </c>
      <c r="CY2">
        <f>SummaryAll!$A$16</f>
        <v>2009</v>
      </c>
      <c r="CZ2">
        <f>SummaryAll!$A$17</f>
        <v>2010</v>
      </c>
      <c r="DA2">
        <f>SummaryAll!$A$18</f>
        <v>2011</v>
      </c>
      <c r="DB2">
        <f>SummaryAll!$A$19</f>
        <v>2012</v>
      </c>
      <c r="DC2">
        <f>SummaryAll!$A$20</f>
        <v>2013</v>
      </c>
      <c r="DD2">
        <f>SummaryAll!$A$21</f>
        <v>2014</v>
      </c>
      <c r="DE2">
        <f>SummaryAll!$A$22</f>
        <v>2015</v>
      </c>
      <c r="DF2">
        <f>SummaryAll!$A$23</f>
        <v>2016</v>
      </c>
      <c r="DG2">
        <f>SummaryAll!$A$24</f>
        <v>2017</v>
      </c>
      <c r="DH2">
        <f>SummaryAll!$A$25</f>
        <v>2018</v>
      </c>
      <c r="DI2">
        <f>SummaryAll!$A$26</f>
        <v>2019</v>
      </c>
      <c r="DJ2">
        <f>SummaryAll!$A$27</f>
        <v>2020</v>
      </c>
    </row>
    <row r="3" spans="1:114" x14ac:dyDescent="0.25">
      <c r="A3" s="2" t="str">
        <f>DataSummary40011000!A$17</f>
        <v>Indonesia</v>
      </c>
      <c r="B3" s="1" t="s">
        <v>48</v>
      </c>
      <c r="C3" s="1">
        <f>1/1000*DataSummary40011000!B$17</f>
        <v>2.5321272999999998E-2</v>
      </c>
      <c r="D3" s="1">
        <f>1/1000*DataSummary40011000!C$17</f>
        <v>2.1375503173860888E-2</v>
      </c>
      <c r="E3" s="1">
        <f>1/1000*DataSummary40011000!D$17</f>
        <v>1.8210899999999999E-2</v>
      </c>
      <c r="F3" s="1">
        <f>1/1000*DataSummary40011000!E$17</f>
        <v>1.2727225288514089E-2</v>
      </c>
      <c r="G3" s="1">
        <f>1/1000*DataSummary40011000!F$17</f>
        <v>9.4583908882109324E-3</v>
      </c>
      <c r="H3" s="1">
        <f>1/1000*DataSummary40011000!G$17</f>
        <v>1.0380242977843684E-2</v>
      </c>
      <c r="I3" s="1">
        <f>1/1000*DataSummary40011000!H$17</f>
        <v>8.8922511428571414E-3</v>
      </c>
      <c r="J3" s="1">
        <f>1/1000*DataSummary40011000!I$17</f>
        <v>1.2556124960357715E-2</v>
      </c>
      <c r="K3" s="1">
        <f>1/1000*DataSummary40011000!J$17</f>
        <v>1.228051524184187E-2</v>
      </c>
      <c r="L3" s="1">
        <f>1/1000*DataSummary40011000!K$17</f>
        <v>4.0135930000000002E-3</v>
      </c>
      <c r="M3" s="1">
        <f>1/1000*DataSummary40011000!L$17</f>
        <v>8.3337810000000002E-3</v>
      </c>
      <c r="N3" s="1">
        <f>1/1000*DataSummary40011000!M$17</f>
        <v>7.610366999999999E-3</v>
      </c>
      <c r="O3" s="1">
        <f>1/1000*DataSummary40011000!N$17</f>
        <v>8.546531999999999E-3</v>
      </c>
      <c r="P3" s="1">
        <f>1/1000*DataSummary40011000!O$17</f>
        <v>9.1491181364901381E-3</v>
      </c>
      <c r="Q3" s="1">
        <f>1/1000*DataSummary40011000!P$17</f>
        <v>1.2928922606163648E-2</v>
      </c>
      <c r="R3" s="1">
        <f>1/1000*DataSummary40011000!Q$17</f>
        <v>9.5018759999999994E-3</v>
      </c>
      <c r="S3" s="1">
        <f>1/1000*DataSummary40011000!R$17</f>
        <v>7.6199609999999997E-3</v>
      </c>
      <c r="T3" s="1">
        <f>1/1000*DataSummary40011000!S$17</f>
        <v>5.907557225492523E-3</v>
      </c>
      <c r="U3" s="1">
        <f>1/1000*DataSummary40011000!T$17</f>
        <v>5.4099300000000003E-3</v>
      </c>
      <c r="V3" s="1">
        <f>1/1000*DataSummary40011000!U$17</f>
        <v>7.9968733572984892E-3</v>
      </c>
      <c r="W3" s="1">
        <f>1/1000*DataSummary40011000!V$17</f>
        <v>6.0825744808705564E-3</v>
      </c>
      <c r="X3" s="1">
        <f>1/1000*DataSummary40011000!W$17</f>
        <v>6.3202739999999999E-3</v>
      </c>
      <c r="Y3" s="1">
        <f>1/1000*DataSummary40011000!X$17</f>
        <v>5.1541879999999997E-3</v>
      </c>
      <c r="Z3" s="1">
        <f>1/1000*DataSummary40011000!Y$17</f>
        <v>5.5838882391762105E-3</v>
      </c>
      <c r="AA3" s="1">
        <f>1/1000*DataSummary40011000!Z$17</f>
        <v>0</v>
      </c>
      <c r="AB3" s="1"/>
      <c r="AC3" s="1"/>
      <c r="AD3" s="1"/>
      <c r="AE3" s="1"/>
      <c r="AF3" s="1">
        <f>1/1000*DataSummary40012100!B$17</f>
        <v>7.2010965999999996E-2</v>
      </c>
      <c r="AG3" s="1">
        <f>1/1000*DataSummary40012100!C$17</f>
        <v>5.8265617999999998E-2</v>
      </c>
      <c r="AH3" s="1">
        <f>1/1000*DataSummary40012100!D$17</f>
        <v>4.5119177000000003E-2</v>
      </c>
      <c r="AI3" s="1">
        <f>1/1000*DataSummary40012100!E$17</f>
        <v>5.8362138905637073E-2</v>
      </c>
      <c r="AJ3" s="1">
        <f>1/1000*DataSummary40012100!F$17</f>
        <v>4.365637183297106E-2</v>
      </c>
      <c r="AK3" s="1">
        <f>1/1000*DataSummary40012100!G$17</f>
        <v>3.270920653860885E-2</v>
      </c>
      <c r="AL3" s="1">
        <f>1/1000*DataSummary40012100!H$17</f>
        <v>4.4348410175657549E-2</v>
      </c>
      <c r="AM3" s="1">
        <f>1/1000*DataSummary40012100!I$17</f>
        <v>4.6164952999999995E-2</v>
      </c>
      <c r="AN3" s="1">
        <f>1/1000*DataSummary40012100!J$17</f>
        <v>0.14589466400000001</v>
      </c>
      <c r="AO3" s="1">
        <f>1/1000*DataSummary40012100!K$17</f>
        <v>0.334125281</v>
      </c>
      <c r="AP3" s="1">
        <f>1/1000*DataSummary40012100!L$17</f>
        <v>0.32539259300000001</v>
      </c>
      <c r="AQ3" s="1">
        <f>1/1000*DataSummary40012100!M$17</f>
        <v>0.27549654499999998</v>
      </c>
      <c r="AR3" s="1">
        <f>1/1000*DataSummary40012100!N$17</f>
        <v>0.13775496200000001</v>
      </c>
      <c r="AS3" s="1">
        <f>1/1000*DataSummary40012100!O$17</f>
        <v>7.7039855000000004E-2</v>
      </c>
      <c r="AT3" s="1">
        <f>1/1000*DataSummary40012100!P$17</f>
        <v>6.0165501000000003E-2</v>
      </c>
      <c r="AU3" s="1">
        <f>1/1000*DataSummary40012100!Q$17</f>
        <v>6.7332950000000003E-2</v>
      </c>
      <c r="AV3" s="1">
        <f>1/1000*DataSummary40012100!R$17</f>
        <v>6.6682082999999989E-2</v>
      </c>
      <c r="AW3" s="1">
        <f>1/1000*DataSummary40012100!S$17</f>
        <v>6.9323608999999994E-2</v>
      </c>
      <c r="AX3" s="1">
        <f>1/1000*DataSummary40012100!T$17</f>
        <v>6.8307310999999996E-2</v>
      </c>
      <c r="AY3" s="1">
        <f>1/1000*DataSummary40012100!U$17</f>
        <v>8.0363086872926495E-2</v>
      </c>
      <c r="AZ3" s="51">
        <f>1/1000*DataSummary40012100!V$17</f>
        <v>7.8437381E-2</v>
      </c>
      <c r="BA3" s="51">
        <f>1/1000*DataSummary40012100!W$17</f>
        <v>6.3869168172043106E-2</v>
      </c>
      <c r="BB3" s="51">
        <f>1/1000*DataSummary40012100!X$17</f>
        <v>6.5201449999999994E-2</v>
      </c>
      <c r="BC3" s="51">
        <f>1/1000*DataSummary40012100!Y$17</f>
        <v>5.7491674999999999E-2</v>
      </c>
      <c r="BD3" s="1">
        <f>1/1000*DataSummary40012100!Z$17</f>
        <v>0</v>
      </c>
      <c r="BE3" s="1"/>
      <c r="BF3" s="1"/>
      <c r="BG3" s="1"/>
      <c r="BH3" s="1"/>
      <c r="BI3" s="1">
        <f>1/1000*DataSummary40012200!B$17</f>
        <v>1.336087375</v>
      </c>
      <c r="BJ3" s="1">
        <f>1/1000*DataSummary40012200!C$17</f>
        <v>1.3245182520533076</v>
      </c>
      <c r="BK3" s="1">
        <f>1/1000*DataSummary40012200!D$17</f>
        <v>1.5727960393319997</v>
      </c>
      <c r="BL3" s="1">
        <f>1/1000*DataSummary40012200!E$17</f>
        <v>1.4243049007776973</v>
      </c>
      <c r="BM3" s="1">
        <f>1/1000*DataSummary40012200!F$17</f>
        <v>1.326869719882388</v>
      </c>
      <c r="BN3" s="1">
        <f>1/1000*DataSummary40012200!G$17</f>
        <v>1.4123361389582039</v>
      </c>
      <c r="BO3" s="1">
        <f>1/1000*DataSummary40012200!H$17</f>
        <v>1.435993858</v>
      </c>
      <c r="BP3" s="1">
        <f>1/1000*DataSummary40012200!I$17</f>
        <v>1.5904502819596971</v>
      </c>
      <c r="BQ3" s="1">
        <f>1/1000*DataSummary40012200!J$17</f>
        <v>1.7071117330000001</v>
      </c>
      <c r="BR3" s="1">
        <f>1/1000*DataSummary40012200!K$17</f>
        <v>1.6855799580000002</v>
      </c>
      <c r="BS3" s="1">
        <f>1/1000*DataSummary40012200!L$17</f>
        <v>1.9522677719999999</v>
      </c>
      <c r="BT3" s="1">
        <f>1/1000*DataSummary40012200!M$17</f>
        <v>2.122467474</v>
      </c>
      <c r="BU3" s="1">
        <f>1/1000*DataSummary40012200!N$17</f>
        <v>2.1484486839999999</v>
      </c>
      <c r="BV3" s="1">
        <f>1/1000*DataSummary40012200!O$17</f>
        <v>1.9050157159999999</v>
      </c>
      <c r="BW3" s="1">
        <f>1/1000*DataSummary40012200!P$17</f>
        <v>2.2788203989999998</v>
      </c>
      <c r="BX3" s="1">
        <f>1/1000*DataSummary40012200!Q$17</f>
        <v>2.4789040330000001</v>
      </c>
      <c r="BY3" s="1">
        <f>1/1000*DataSummary40012200!R$17</f>
        <v>2.3701363959999999</v>
      </c>
      <c r="BZ3" s="1">
        <f>1/1000*DataSummary40012200!S$17</f>
        <v>2.626763741</v>
      </c>
      <c r="CA3" s="1">
        <f>1/1000*DataSummary40012200!T$17</f>
        <v>2.5497533269999999</v>
      </c>
      <c r="CB3" s="1">
        <f>1/1000*DataSummary40012200!U$17</f>
        <v>2.5435458099999999</v>
      </c>
      <c r="CC3" s="1">
        <f>1/1000*DataSummary40012200!V$17</f>
        <v>2.4936593060000001</v>
      </c>
      <c r="CD3" s="1">
        <f>1/1000*DataSummary40012200!W$17</f>
        <v>2.9240258589999999</v>
      </c>
      <c r="CE3" s="1">
        <f>1/1000*DataSummary40012200!X$17</f>
        <v>2.7416578169999997</v>
      </c>
      <c r="CF3" s="1">
        <f>1/1000*DataSummary40012200!Y$17</f>
        <v>2.4406082659999999</v>
      </c>
      <c r="CG3" s="1">
        <f>1/1000*DataSummary40012200!Z$17</f>
        <v>0</v>
      </c>
      <c r="CH3" s="1"/>
      <c r="CI3" s="1"/>
      <c r="CJ3" s="1"/>
      <c r="CK3" s="1"/>
      <c r="CL3" s="1">
        <f>1/1000*DataSummary40012900!B$17</f>
        <v>8.6514799999999994E-4</v>
      </c>
      <c r="CM3" s="1">
        <f>1/1000*DataSummary40012900!C$17</f>
        <v>2.6301799999999995E-4</v>
      </c>
      <c r="CN3" s="1">
        <f>1/1000*DataSummary40012900!D$17</f>
        <v>5.4802200000000001E-4</v>
      </c>
      <c r="CO3" s="1">
        <f>1/1000*DataSummary40012900!E$17</f>
        <v>4.7662499999999997E-3</v>
      </c>
      <c r="CP3" s="1">
        <f>1/1000*DataSummary40012900!F$17</f>
        <v>5.3072089999999994E-3</v>
      </c>
      <c r="CQ3" s="1">
        <f>1/1000*DataSummary40012900!G$17</f>
        <v>1.4158546879986553E-2</v>
      </c>
      <c r="CR3" s="1">
        <f>1/1000*DataSummary40012900!H$17</f>
        <v>3.7233379445402573E-2</v>
      </c>
      <c r="CS3" s="1">
        <f>1/1000*DataSummary40012900!I$17</f>
        <v>1.3012047726128221E-2</v>
      </c>
      <c r="CT3" s="1">
        <f>1/1000*DataSummary40012900!J$17</f>
        <v>1.00623631183883E-2</v>
      </c>
      <c r="CU3" s="1">
        <f>1/1000*DataSummary40012900!K$17</f>
        <v>6.2414000000000002E-5</v>
      </c>
      <c r="CV3" s="1">
        <f>1/1000*DataSummary40012900!L$17</f>
        <v>2.554E-6</v>
      </c>
      <c r="CW3" s="1">
        <f>1/1000*DataSummary40012900!M$17</f>
        <v>1.181498E-3</v>
      </c>
      <c r="CX3" s="1">
        <f>1/1000*DataSummary40012900!N$17</f>
        <v>7.0605199999999998E-4</v>
      </c>
      <c r="CY3" s="1">
        <f>1/1000*DataSummary40012900!O$17</f>
        <v>6.5865417276121595E-5</v>
      </c>
      <c r="CZ3" s="1">
        <f>1/1000*DataSummary40012900!P$17</f>
        <v>0</v>
      </c>
      <c r="DA3" s="1">
        <f>1/1000*DataSummary40012900!Q$17</f>
        <v>2.2499999999999999E-7</v>
      </c>
      <c r="DB3" s="1">
        <f>1/1000*DataSummary40012900!R$17</f>
        <v>0</v>
      </c>
      <c r="DC3" s="1">
        <f>1/1000*DataSummary40012900!S$17</f>
        <v>0</v>
      </c>
      <c r="DD3" s="1">
        <f>1/1000*DataSummary40012900!T$17</f>
        <v>0</v>
      </c>
      <c r="DE3" s="1">
        <f>1/1000*DataSummary40012900!U$17</f>
        <v>0</v>
      </c>
      <c r="DF3" s="1">
        <f>1/1000*DataSummary40012900!V$17</f>
        <v>0</v>
      </c>
      <c r="DG3" s="1">
        <f>1/1000*DataSummary40012900!W$17</f>
        <v>0</v>
      </c>
      <c r="DH3" s="1">
        <f>1/1000*DataSummary40012900!X$17</f>
        <v>0</v>
      </c>
      <c r="DI3" s="1">
        <f>1/1000*DataSummary40012900!Y$17</f>
        <v>0</v>
      </c>
      <c r="DJ3" s="1">
        <f>1/1000*DataSummary40012900!Z$17</f>
        <v>0</v>
      </c>
    </row>
    <row r="4" spans="1:114" x14ac:dyDescent="0.25">
      <c r="A4" s="2" t="s">
        <v>71</v>
      </c>
      <c r="B4" s="1" t="s">
        <v>48</v>
      </c>
      <c r="C4" s="1">
        <f>1/1000*DataSummary40011000!B$11</f>
        <v>4.2739529999999996E-3</v>
      </c>
      <c r="D4" s="1">
        <f>1/1000*DataSummary40011000!C$11</f>
        <v>3.8477109999999998E-3</v>
      </c>
      <c r="E4" s="1">
        <f>1/1000*DataSummary40011000!D$11</f>
        <v>4.163323E-3</v>
      </c>
      <c r="F4" s="1">
        <f>1/1000*DataSummary40011000!E$11</f>
        <v>2.9559159999999998E-3</v>
      </c>
      <c r="G4" s="1">
        <f>1/1000*DataSummary40011000!F$11</f>
        <v>4.1316080000000002E-3</v>
      </c>
      <c r="H4" s="1">
        <f>1/1000*DataSummary40011000!G$11</f>
        <v>4.3119999999999999E-3</v>
      </c>
      <c r="I4" s="1">
        <f>1/1000*DataSummary40011000!H$11</f>
        <v>2.6372260000000003E-3</v>
      </c>
      <c r="J4" s="1">
        <f>1/1000*DataSummary40011000!I$11</f>
        <v>2.4840000000000001E-3</v>
      </c>
      <c r="K4" s="1">
        <f>1/1000*DataSummary40011000!J$11</f>
        <v>2.5391999999999997E-3</v>
      </c>
      <c r="L4" s="1">
        <f>1/1000*DataSummary40011000!K$11</f>
        <v>2.3726529175755484E-3</v>
      </c>
      <c r="M4" s="1">
        <f>1/1000*DataSummary40011000!L$11</f>
        <v>2.4361999999999999E-3</v>
      </c>
      <c r="N4" s="1">
        <f>1/1000*DataSummary40011000!M$11</f>
        <v>3.0800000000000003E-3</v>
      </c>
      <c r="O4" s="1">
        <f>1/1000*DataSummary40011000!N$11</f>
        <v>3.2940999999999999E-3</v>
      </c>
      <c r="P4" s="1">
        <f>1/1000*DataSummary40011000!O$11</f>
        <v>2.4265509999999999E-3</v>
      </c>
      <c r="Q4" s="1">
        <f>1/1000*DataSummary40011000!P$11</f>
        <v>2.027905E-3</v>
      </c>
      <c r="R4" s="1">
        <f>1/1000*DataSummary40011000!Q$11</f>
        <v>2.0944449999999999E-3</v>
      </c>
      <c r="S4" s="1">
        <f>1/1000*DataSummary40011000!R$11</f>
        <v>4.6843500000000001E-4</v>
      </c>
      <c r="T4" s="1">
        <f>1/1000*DataSummary40011000!S$11</f>
        <v>3.9900000000000001E-7</v>
      </c>
      <c r="U4" s="1">
        <f>1/1000*DataSummary40011000!T$11</f>
        <v>8.9999999999999999E-8</v>
      </c>
      <c r="V4" s="1">
        <f>1/1000*DataSummary40011000!U$11</f>
        <v>0</v>
      </c>
      <c r="W4" s="1">
        <f>1/1000*DataSummary40011000!V$11</f>
        <v>1.0675799999999999E-2</v>
      </c>
      <c r="X4" s="1">
        <f>1/1000*DataSummary40011000!W$11</f>
        <v>1.7160930000000001E-2</v>
      </c>
      <c r="Y4" s="1">
        <f>1/1000*DataSummary40011000!X$11</f>
        <v>0.12916759</v>
      </c>
      <c r="Z4" s="1">
        <f>1/1000*DataSummary40011000!Y$11</f>
        <v>0.18512384399999998</v>
      </c>
      <c r="AA4" s="1">
        <f>1/1000*DataSummary40011000!Z$11</f>
        <v>0</v>
      </c>
      <c r="AB4" s="1"/>
      <c r="AC4" s="1"/>
      <c r="AD4" s="1"/>
      <c r="AE4" s="1"/>
      <c r="AF4" s="1">
        <f>1/1000*DataSummary40012100!B$11</f>
        <v>1.8000000000000002E-8</v>
      </c>
      <c r="AG4" s="1">
        <f>1/1000*DataSummary40012100!C$11</f>
        <v>0</v>
      </c>
      <c r="AH4" s="1">
        <f>1/1000*DataSummary40012100!D$11</f>
        <v>0</v>
      </c>
      <c r="AI4" s="1">
        <f>1/1000*DataSummary40012100!E$11</f>
        <v>0</v>
      </c>
      <c r="AJ4" s="1">
        <f>1/1000*DataSummary40012100!F$11</f>
        <v>0</v>
      </c>
      <c r="AK4" s="1">
        <f>1/1000*DataSummary40012100!G$11</f>
        <v>0</v>
      </c>
      <c r="AL4" s="1">
        <f>1/1000*DataSummary40012100!H$11</f>
        <v>0</v>
      </c>
      <c r="AM4" s="1">
        <f>1/1000*DataSummary40012100!I$11</f>
        <v>0</v>
      </c>
      <c r="AN4" s="1">
        <f>1/1000*DataSummary40012100!J$11</f>
        <v>1.4112E-4</v>
      </c>
      <c r="AO4" s="1">
        <f>1/1000*DataSummary40012100!K$11</f>
        <v>4.4351999999999998E-4</v>
      </c>
      <c r="AP4" s="1">
        <f>1/1000*DataSummary40012100!L$11</f>
        <v>3.6288E-4</v>
      </c>
      <c r="AQ4" s="1">
        <f>1/1000*DataSummary40012100!M$11</f>
        <v>7.0319999999999991E-5</v>
      </c>
      <c r="AR4" s="1">
        <f>1/1000*DataSummary40012100!N$11</f>
        <v>0</v>
      </c>
      <c r="AS4" s="1">
        <f>1/1000*DataSummary40012100!O$11</f>
        <v>1.4500000000000001E-7</v>
      </c>
      <c r="AT4" s="1">
        <f>1/1000*DataSummary40012100!P$11</f>
        <v>0</v>
      </c>
      <c r="AU4" s="1">
        <f>1/1000*DataSummary40012100!Q$11</f>
        <v>0</v>
      </c>
      <c r="AV4" s="1">
        <f>1/1000*DataSummary40012100!R$11</f>
        <v>2.0159999999999997E-5</v>
      </c>
      <c r="AW4" s="1">
        <f>1/1000*DataSummary40012100!S$11</f>
        <v>3.0240000000000003E-4</v>
      </c>
      <c r="AX4" s="1">
        <f>1/1000*DataSummary40012100!T$11</f>
        <v>1.3611499999999999E-4</v>
      </c>
      <c r="AY4" s="1">
        <f>1/1000*DataSummary40012100!U$11</f>
        <v>1.008E-4</v>
      </c>
      <c r="AZ4" s="51">
        <f>1/1000*DataSummary40012100!V$11</f>
        <v>1.1088000000000001E-3</v>
      </c>
      <c r="BA4" s="51">
        <f>1/1000*DataSummary40012100!W$11</f>
        <v>1.2096000000000001E-3</v>
      </c>
      <c r="BB4" s="51">
        <f>1/1000*DataSummary40012100!X$11</f>
        <v>8.0639999999999987E-5</v>
      </c>
      <c r="BC4" s="51">
        <f>1/1000*DataSummary40012100!Y$11</f>
        <v>2.0159999999999999E-4</v>
      </c>
      <c r="BD4" s="1">
        <f>1/1000*DataSummary40012100!Z$11</f>
        <v>0</v>
      </c>
      <c r="BE4" s="1"/>
      <c r="BF4" s="1"/>
      <c r="BG4" s="1"/>
      <c r="BH4" s="1"/>
      <c r="BI4" s="1">
        <f>1/1000*DataSummary40012200!B$11</f>
        <v>1.6499453000000001E-2</v>
      </c>
      <c r="BJ4" s="1">
        <f>1/1000*DataSummary40012200!C$11</f>
        <v>4.9880067999999993E-2</v>
      </c>
      <c r="BK4" s="1">
        <f>1/1000*DataSummary40012200!D$11</f>
        <v>5.8752559999999995E-2</v>
      </c>
      <c r="BL4" s="1">
        <f>1/1000*DataSummary40012200!E$11</f>
        <v>7.9208447999999987E-2</v>
      </c>
      <c r="BM4" s="1">
        <f>1/1000*DataSummary40012200!F$11</f>
        <v>8.7881667999999996E-2</v>
      </c>
      <c r="BN4" s="1">
        <f>1/1000*DataSummary40012200!G$11</f>
        <v>9.2333745999999994E-2</v>
      </c>
      <c r="BO4" s="1">
        <f>1/1000*DataSummary40012200!H$11</f>
        <v>8.5919921999999996E-2</v>
      </c>
      <c r="BP4" s="1">
        <f>1/1000*DataSummary40012200!I$11</f>
        <v>7.9651239999999998E-2</v>
      </c>
      <c r="BQ4" s="1">
        <f>1/1000*DataSummary40012200!J$11</f>
        <v>9.62147E-2</v>
      </c>
      <c r="BR4" s="1">
        <f>1/1000*DataSummary40012200!K$11</f>
        <v>9.9028455000000001E-2</v>
      </c>
      <c r="BS4" s="1">
        <f>1/1000*DataSummary40012200!L$11</f>
        <v>0.11185593000000001</v>
      </c>
      <c r="BT4" s="1">
        <f>1/1000*DataSummary40012200!M$11</f>
        <v>0.121226</v>
      </c>
      <c r="BU4" s="1">
        <f>1/1000*DataSummary40012200!N$11</f>
        <v>0.130997802</v>
      </c>
      <c r="BV4" s="1">
        <f>1/1000*DataSummary40012200!O$11</f>
        <v>0.15049823100000001</v>
      </c>
      <c r="BW4" s="1">
        <f>1/1000*DataSummary40012200!P$11</f>
        <v>0.16581310999999999</v>
      </c>
      <c r="BX4" s="1">
        <f>1/1000*DataSummary40012200!Q$11</f>
        <v>0.22821058262815552</v>
      </c>
      <c r="BY4" s="1">
        <f>1/1000*DataSummary40012200!R$11</f>
        <v>0.24369429200000001</v>
      </c>
      <c r="BZ4" s="1">
        <f>1/1000*DataSummary40012200!S$11</f>
        <v>0.25603810199999999</v>
      </c>
      <c r="CA4" s="1">
        <f>1/1000*DataSummary40012200!T$11</f>
        <v>0.35155341699999998</v>
      </c>
      <c r="CB4" s="1">
        <f>1/1000*DataSummary40012200!U$11</f>
        <v>0.40922458615189322</v>
      </c>
      <c r="CC4" s="1">
        <f>1/1000*DataSummary40012200!V$11</f>
        <v>0.44581345999999999</v>
      </c>
      <c r="CD4" s="1">
        <f>1/1000*DataSummary40012200!W$11</f>
        <v>0.47825316699999998</v>
      </c>
      <c r="CE4" s="1">
        <f>1/1000*DataSummary40012200!X$11</f>
        <v>0.51211889499999996</v>
      </c>
      <c r="CF4" s="1">
        <f>1/1000*DataSummary40012200!Y$11</f>
        <v>0.60367068000000002</v>
      </c>
      <c r="CG4" s="1">
        <f>1/1000*DataSummary40012200!Z$11</f>
        <v>0</v>
      </c>
      <c r="CH4" s="1"/>
      <c r="CI4" s="1"/>
      <c r="CJ4" s="1"/>
      <c r="CK4" s="1"/>
      <c r="CL4" s="1">
        <f>1/1000*DataSummary40012900!B$11</f>
        <v>7.5742197999999997E-2</v>
      </c>
      <c r="CM4" s="1">
        <f>1/1000*DataSummary40012900!C$11</f>
        <v>4.8324742999999996E-2</v>
      </c>
      <c r="CN4" s="1">
        <f>1/1000*DataSummary40012900!D$11</f>
        <v>4.6380325E-2</v>
      </c>
      <c r="CO4" s="1">
        <f>1/1000*DataSummary40012900!E$11</f>
        <v>3.6198291E-2</v>
      </c>
      <c r="CP4" s="1">
        <f>1/1000*DataSummary40012900!F$11</f>
        <v>3.1649194999999998E-2</v>
      </c>
      <c r="CQ4" s="1">
        <f>1/1000*DataSummary40012900!G$11</f>
        <v>3.359521E-2</v>
      </c>
      <c r="CR4" s="1">
        <f>1/1000*DataSummary40012900!H$11</f>
        <v>3.7607179999999997E-2</v>
      </c>
      <c r="CS4" s="1">
        <f>1/1000*DataSummary40012900!I$11</f>
        <v>3.7125475000000005E-2</v>
      </c>
      <c r="CT4" s="1">
        <f>1/1000*DataSummary40012900!J$11</f>
        <v>4.0778584650941495E-2</v>
      </c>
      <c r="CU4" s="1">
        <f>1/1000*DataSummary40012900!K$11</f>
        <v>5.6508800000000005E-2</v>
      </c>
      <c r="CV4" s="1">
        <f>1/1000*DataSummary40012900!L$11</f>
        <v>6.0217693999999995E-2</v>
      </c>
      <c r="CW4" s="1">
        <f>1/1000*DataSummary40012900!M$11</f>
        <v>6.110057E-2</v>
      </c>
      <c r="CX4" s="1">
        <f>1/1000*DataSummary40012900!N$11</f>
        <v>6.8723677999999996E-2</v>
      </c>
      <c r="CY4" s="1">
        <f>1/1000*DataSummary40012900!O$11</f>
        <v>6.8056550000000007E-2</v>
      </c>
      <c r="CZ4" s="1">
        <f>1/1000*DataSummary40012900!P$11</f>
        <v>7.2887766000000007E-2</v>
      </c>
      <c r="DA4" s="1">
        <f>1/1000*DataSummary40012900!Q$11</f>
        <v>3.036198E-2</v>
      </c>
      <c r="DB4" s="1">
        <f>1/1000*DataSummary40012900!R$11</f>
        <v>2.3653627999999999E-2</v>
      </c>
      <c r="DC4" s="1">
        <f>1/1000*DataSummary40012900!S$11</f>
        <v>3.519042E-3</v>
      </c>
      <c r="DD4" s="1">
        <f>1/1000*DataSummary40012900!T$11</f>
        <v>8.53825E-4</v>
      </c>
      <c r="DE4" s="1">
        <f>1/1000*DataSummary40012900!U$11</f>
        <v>4.8404999999999998E-4</v>
      </c>
      <c r="DF4" s="1">
        <f>1/1000*DataSummary40012900!V$11</f>
        <v>4.5399384999999993E-2</v>
      </c>
      <c r="DG4" s="1">
        <f>1/1000*DataSummary40012900!W$11</f>
        <v>0.16498348999999998</v>
      </c>
      <c r="DH4" s="1">
        <f>1/1000*DataSummary40012900!X$11</f>
        <v>4.5564859999999999E-2</v>
      </c>
      <c r="DI4" s="1">
        <f>1/1000*DataSummary40012900!Y$11</f>
        <v>8.7184007999999993E-2</v>
      </c>
      <c r="DJ4" s="1">
        <f>1/1000*DataSummary40012900!Z$11</f>
        <v>0</v>
      </c>
    </row>
    <row r="5" spans="1:114" x14ac:dyDescent="0.25">
      <c r="A5" s="2" t="str">
        <f>DataSummary40011000!A$22</f>
        <v>Malaysia</v>
      </c>
      <c r="B5" s="1" t="s">
        <v>48</v>
      </c>
      <c r="C5" s="1">
        <f>1/1000*DataSummary40011000!B$22</f>
        <v>0.114491369</v>
      </c>
      <c r="D5" s="1">
        <f>1/1000*DataSummary40011000!C$22</f>
        <v>0.11963426000000001</v>
      </c>
      <c r="E5" s="1">
        <f>1/1000*DataSummary40011000!D$22</f>
        <v>8.8027408000000001E-2</v>
      </c>
      <c r="F5" s="1">
        <f>1/1000*DataSummary40011000!E$22</f>
        <v>0.111502699</v>
      </c>
      <c r="G5" s="1">
        <f>1/1000*DataSummary40011000!F$22</f>
        <v>9.1792735999999986E-2</v>
      </c>
      <c r="H5" s="1">
        <f>1/1000*DataSummary40011000!G$22</f>
        <v>8.0411630999999997E-2</v>
      </c>
      <c r="I5" s="1">
        <f>1/1000*DataSummary40011000!H$22</f>
        <v>7.7936999999999992E-2</v>
      </c>
      <c r="J5" s="1">
        <f>1/1000*DataSummary40011000!I$22</f>
        <v>7.7150234999999998E-2</v>
      </c>
      <c r="K5" s="1">
        <f>1/1000*DataSummary40011000!J$22</f>
        <v>7.3525930000000003E-2</v>
      </c>
      <c r="L5" s="1">
        <f>1/1000*DataSummary40011000!K$22</f>
        <v>5.5947429999999999E-2</v>
      </c>
      <c r="M5" s="1">
        <f>1/1000*DataSummary40011000!L$22</f>
        <v>5.8553979999999999E-2</v>
      </c>
      <c r="N5" s="1">
        <f>1/1000*DataSummary40011000!M$22</f>
        <v>5.7323049999999993E-2</v>
      </c>
      <c r="O5" s="1">
        <f>1/1000*DataSummary40011000!N$22</f>
        <v>4.4960457000000002E-2</v>
      </c>
      <c r="P5" s="1">
        <f>1/1000*DataSummary40011000!O$22</f>
        <v>3.8751608999999992E-2</v>
      </c>
      <c r="Q5" s="1">
        <f>1/1000*DataSummary40011000!P$22</f>
        <v>4.7773478000000001E-2</v>
      </c>
      <c r="R5" s="1">
        <f>1/1000*DataSummary40011000!Q$22</f>
        <v>4.1585827999999998E-2</v>
      </c>
      <c r="S5" s="1">
        <f>1/1000*DataSummary40011000!R$22</f>
        <v>3.1747781999999995E-2</v>
      </c>
      <c r="T5" s="1">
        <f>1/1000*DataSummary40011000!S$22</f>
        <v>3.3538297000000002E-2</v>
      </c>
      <c r="U5" s="1">
        <f>1/1000*DataSummary40011000!T$22</f>
        <v>3.2369628999999997E-2</v>
      </c>
      <c r="V5" s="1">
        <f>1/1000*DataSummary40011000!U$22</f>
        <v>3.1903673E-2</v>
      </c>
      <c r="W5" s="1">
        <f>1/1000*DataSummary40011000!V$22</f>
        <v>3.0374801999999999E-2</v>
      </c>
      <c r="X5" s="1">
        <f>1/1000*DataSummary40011000!W$22</f>
        <v>3.2718559000000001E-2</v>
      </c>
      <c r="Y5" s="1">
        <f>1/1000*DataSummary40011000!X$22</f>
        <v>2.7018525000000002E-2</v>
      </c>
      <c r="Z5" s="1">
        <f>1/1000*DataSummary40011000!Y$22</f>
        <v>2.3187732999999999E-2</v>
      </c>
      <c r="AA5" s="1">
        <f>1/1000*DataSummary40011000!Z$22</f>
        <v>0</v>
      </c>
      <c r="AB5" s="1"/>
      <c r="AC5" s="1"/>
      <c r="AD5" s="1"/>
      <c r="AE5" s="1"/>
      <c r="AF5" s="1">
        <f>1/1000*DataSummary40012100!B$22</f>
        <v>5.1160220999999999E-2</v>
      </c>
      <c r="AG5" s="1">
        <f>1/1000*DataSummary40012100!C$22</f>
        <v>5.0084528999999996E-2</v>
      </c>
      <c r="AH5" s="1">
        <f>1/1000*DataSummary40012100!D$22</f>
        <v>4.0584764000000002E-2</v>
      </c>
      <c r="AI5" s="1">
        <f>1/1000*DataSummary40012100!E$22</f>
        <v>2.4828720000000002E-2</v>
      </c>
      <c r="AJ5" s="1">
        <f>1/1000*DataSummary40012100!F$22</f>
        <v>9.6139449999999987E-3</v>
      </c>
      <c r="AK5" s="1">
        <f>1/1000*DataSummary40012100!G$22</f>
        <v>1.0397516999999998E-2</v>
      </c>
      <c r="AL5" s="1">
        <f>1/1000*DataSummary40012100!H$22</f>
        <v>1.076E-2</v>
      </c>
      <c r="AM5" s="1">
        <f>1/1000*DataSummary40012100!I$22</f>
        <v>6.3140000000000002E-3</v>
      </c>
      <c r="AN5" s="1">
        <f>1/1000*DataSummary40012100!J$22</f>
        <v>1.1176819999999999E-2</v>
      </c>
      <c r="AO5" s="1">
        <f>1/1000*DataSummary40012100!K$22</f>
        <v>8.0135599999999994E-3</v>
      </c>
      <c r="AP5" s="1">
        <f>1/1000*DataSummary40012100!L$22</f>
        <v>4.4611099999999999E-3</v>
      </c>
      <c r="AQ5" s="1">
        <f>1/1000*DataSummary40012100!M$22</f>
        <v>4.5515299999999998E-3</v>
      </c>
      <c r="AR5" s="1">
        <f>1/1000*DataSummary40012100!N$22</f>
        <v>3.8489309999999999E-3</v>
      </c>
      <c r="AS5" s="1">
        <f>1/1000*DataSummary40012100!O$22</f>
        <v>1.4350779999999998E-3</v>
      </c>
      <c r="AT5" s="1">
        <f>1/1000*DataSummary40012100!P$22</f>
        <v>1.0943517E-2</v>
      </c>
      <c r="AU5" s="1">
        <f>1/1000*DataSummary40012100!Q$22</f>
        <v>3.5753E-3</v>
      </c>
      <c r="AV5" s="1">
        <f>1/1000*DataSummary40012100!R$22</f>
        <v>7.5065869999999995E-3</v>
      </c>
      <c r="AW5" s="1">
        <f>1/1000*DataSummary40012100!S$22</f>
        <v>1.2520431E-2</v>
      </c>
      <c r="AX5" s="1">
        <f>1/1000*DataSummary40012100!T$22</f>
        <v>8.2820029999999996E-3</v>
      </c>
      <c r="AY5" s="1">
        <f>1/1000*DataSummary40012100!U$22</f>
        <v>4.9477369999999998E-3</v>
      </c>
      <c r="AZ5" s="51">
        <f>1/1000*DataSummary40012100!V$22</f>
        <v>1.6353469999999999E-3</v>
      </c>
      <c r="BA5" s="51">
        <f>1/1000*DataSummary40012100!W$22</f>
        <v>1.3789080000000001E-3</v>
      </c>
      <c r="BB5" s="51">
        <f>1/1000*DataSummary40012100!X$22</f>
        <v>1.2901030000000001E-3</v>
      </c>
      <c r="BC5" s="51">
        <f>1/1000*DataSummary40012100!Y$22</f>
        <v>2.3969969999999997E-3</v>
      </c>
      <c r="BD5" s="1">
        <f>1/1000*DataSummary40012100!Z$22</f>
        <v>0</v>
      </c>
      <c r="BE5" s="1"/>
      <c r="BF5" s="1"/>
      <c r="BG5" s="1"/>
      <c r="BH5" s="1"/>
      <c r="BI5" s="1">
        <f>1/1000*DataSummary40012200!B$22</f>
        <v>0.770707111</v>
      </c>
      <c r="BJ5" s="1">
        <f>1/1000*DataSummary40012200!C$22</f>
        <v>0.80854392399999997</v>
      </c>
      <c r="BK5" s="1">
        <f>1/1000*DataSummary40012200!D$22</f>
        <v>0.8271357439999999</v>
      </c>
      <c r="BL5" s="1">
        <f>1/1000*DataSummary40012200!E$22</f>
        <v>0.81516524299999993</v>
      </c>
      <c r="BM5" s="1">
        <f>1/1000*DataSummary40012200!F$22</f>
        <v>0.85413267999999998</v>
      </c>
      <c r="BN5" s="1">
        <f>1/1000*DataSummary40012200!G$22</f>
        <v>0.71604405199999999</v>
      </c>
      <c r="BO5" s="1">
        <f>1/1000*DataSummary40012200!H$22</f>
        <v>0.78354400000000002</v>
      </c>
      <c r="BP5" s="1">
        <f>1/1000*DataSummary40012200!I$22</f>
        <v>0.849248</v>
      </c>
      <c r="BQ5" s="1">
        <f>1/1000*DataSummary40012200!J$22</f>
        <v>1.0106984189999999</v>
      </c>
      <c r="BR5" s="1">
        <f>1/1000*DataSummary40012200!K$22</f>
        <v>1.055986989</v>
      </c>
      <c r="BS5" s="1">
        <f>1/1000*DataSummary40012200!L$22</f>
        <v>1.0621471219999998</v>
      </c>
      <c r="BT5" s="1">
        <f>1/1000*DataSummary40012200!M$22</f>
        <v>0.95174619599999999</v>
      </c>
      <c r="BU5" s="1">
        <f>1/1000*DataSummary40012200!N$22</f>
        <v>0.86142421899999999</v>
      </c>
      <c r="BV5" s="1">
        <f>1/1000*DataSummary40012200!O$22</f>
        <v>0.65993439899999995</v>
      </c>
      <c r="BW5" s="1">
        <f>1/1000*DataSummary40012200!P$22</f>
        <v>0.83852241599999988</v>
      </c>
      <c r="BX5" s="1">
        <f>1/1000*DataSummary40012200!Q$22</f>
        <v>0.89838090199999998</v>
      </c>
      <c r="BY5" s="1">
        <f>1/1000*DataSummary40012200!R$22</f>
        <v>0.72847223699999997</v>
      </c>
      <c r="BZ5" s="1">
        <f>1/1000*DataSummary40012200!S$22</f>
        <v>0.792899825</v>
      </c>
      <c r="CA5" s="1">
        <f>1/1000*DataSummary40012200!T$22</f>
        <v>0.67509963299999998</v>
      </c>
      <c r="CB5" s="1">
        <f>1/1000*DataSummary40012200!U$22</f>
        <v>0.66585359699999991</v>
      </c>
      <c r="CC5" s="1">
        <f>1/1000*DataSummary40012200!V$22</f>
        <v>0.60775357299999999</v>
      </c>
      <c r="CD5" s="1">
        <f>1/1000*DataSummary40012200!W$22</f>
        <v>0.58045832499999994</v>
      </c>
      <c r="CE5" s="1">
        <f>1/1000*DataSummary40012200!X$22</f>
        <v>0.60943429999999998</v>
      </c>
      <c r="CF5" s="1">
        <f>1/1000*DataSummary40012200!Y$22</f>
        <v>0.60505634200000002</v>
      </c>
      <c r="CG5" s="1">
        <f>1/1000*DataSummary40012200!Z$22</f>
        <v>0</v>
      </c>
      <c r="CH5" s="1"/>
      <c r="CI5" s="1"/>
      <c r="CJ5" s="1"/>
      <c r="CK5" s="1"/>
      <c r="CL5" s="1">
        <f>1/1000*DataSummary40012900!B$22</f>
        <v>4.4045018999999998E-2</v>
      </c>
      <c r="CM5" s="1">
        <f>1/1000*DataSummary40012900!C$22</f>
        <v>3.9972864999999996E-2</v>
      </c>
      <c r="CN5" s="1">
        <f>1/1000*DataSummary40012900!D$22</f>
        <v>3.3161892000000005E-2</v>
      </c>
      <c r="CO5" s="1">
        <f>1/1000*DataSummary40012900!E$22</f>
        <v>3.2190046999999999E-2</v>
      </c>
      <c r="CP5" s="1">
        <f>1/1000*DataSummary40012900!F$22</f>
        <v>2.2435834999999998E-2</v>
      </c>
      <c r="CQ5" s="1">
        <f>1/1000*DataSummary40012900!G$22</f>
        <v>1.3999509E-2</v>
      </c>
      <c r="CR5" s="1">
        <f>1/1000*DataSummary40012900!H$22</f>
        <v>1.4683999999999999E-2</v>
      </c>
      <c r="CS5" s="1">
        <f>1/1000*DataSummary40012900!I$22</f>
        <v>1.3464228999999999E-2</v>
      </c>
      <c r="CT5" s="1">
        <f>1/1000*DataSummary40012900!J$22</f>
        <v>1.3728919999999999E-2</v>
      </c>
      <c r="CU5" s="1">
        <f>1/1000*DataSummary40012900!K$22</f>
        <v>8.0516200000000007E-3</v>
      </c>
      <c r="CV5" s="1">
        <f>1/1000*DataSummary40012900!L$22</f>
        <v>7.1944299999999999E-3</v>
      </c>
      <c r="CW5" s="1">
        <f>1/1000*DataSummary40012900!M$22</f>
        <v>4.4845400000000004E-3</v>
      </c>
      <c r="CX5" s="1">
        <f>1/1000*DataSummary40012900!N$22</f>
        <v>5.2732659999999995E-3</v>
      </c>
      <c r="CY5" s="1">
        <f>1/1000*DataSummary40012900!O$22</f>
        <v>2.9366729999999999E-3</v>
      </c>
      <c r="CZ5" s="1">
        <f>1/1000*DataSummary40012900!P$22</f>
        <v>3.6418519999999997E-3</v>
      </c>
      <c r="DA5" s="1">
        <f>1/1000*DataSummary40012900!Q$22</f>
        <v>2.5378599999999999E-3</v>
      </c>
      <c r="DB5" s="1">
        <f>1/1000*DataSummary40012900!R$22</f>
        <v>3.44758E-3</v>
      </c>
      <c r="DC5" s="1">
        <f>1/1000*DataSummary40012900!S$22</f>
        <v>8.2936020000000006E-3</v>
      </c>
      <c r="DD5" s="1">
        <f>1/1000*DataSummary40012900!T$22</f>
        <v>5.9702940000000001E-3</v>
      </c>
      <c r="DE5" s="1">
        <f>1/1000*DataSummary40012900!U$22</f>
        <v>3.7876619999999998E-3</v>
      </c>
      <c r="DF5" s="1">
        <f>1/1000*DataSummary40012900!V$22</f>
        <v>2.1986230000000002E-3</v>
      </c>
      <c r="DG5" s="1">
        <f>1/1000*DataSummary40012900!W$22</f>
        <v>1.484356E-3</v>
      </c>
      <c r="DH5" s="1">
        <f>1/1000*DataSummary40012900!X$22</f>
        <v>1.1720120000000001E-3</v>
      </c>
      <c r="DI5" s="1">
        <f>1/1000*DataSummary40012900!Y$22</f>
        <v>6.6249499999999992E-4</v>
      </c>
      <c r="DJ5" s="1">
        <f>1/1000*DataSummary40012900!Z$22</f>
        <v>0</v>
      </c>
    </row>
    <row r="6" spans="1:114" x14ac:dyDescent="0.25">
      <c r="A6" s="2" t="str">
        <f>DataSummary40011000!A$30</f>
        <v>Thailand</v>
      </c>
      <c r="B6" s="1" t="s">
        <v>48</v>
      </c>
      <c r="C6" s="1">
        <f>1/1000*DataSummary40011000!B$30</f>
        <v>0.34903040000000002</v>
      </c>
      <c r="D6" s="1">
        <f>1/1000*DataSummary40011000!C$30</f>
        <v>0.36827050900000002</v>
      </c>
      <c r="E6" s="1">
        <f>1/1000*DataSummary40011000!D$30</f>
        <v>0.41576416599999999</v>
      </c>
      <c r="F6" s="1">
        <f>1/1000*DataSummary40011000!E$30</f>
        <v>0.37383662999999995</v>
      </c>
      <c r="G6" s="1">
        <f>1/1000*DataSummary40011000!F$30</f>
        <v>0.53837330999999999</v>
      </c>
      <c r="H6" s="1">
        <f>1/1000*DataSummary40011000!G$30</f>
        <v>0.68409670799999989</v>
      </c>
      <c r="I6" s="1">
        <f>1/1000*DataSummary40011000!H$30</f>
        <v>0.73148217699999996</v>
      </c>
      <c r="J6" s="1">
        <f>1/1000*DataSummary40011000!I$30</f>
        <v>0.81987613599999998</v>
      </c>
      <c r="K6" s="1">
        <f>1/1000*DataSummary40011000!J$30</f>
        <v>0.85357583300000006</v>
      </c>
      <c r="L6" s="1">
        <f>1/1000*DataSummary40011000!K$30</f>
        <v>0.81461269699999994</v>
      </c>
      <c r="M6" s="1">
        <f>1/1000*DataSummary40011000!L$30</f>
        <v>0.94775505799999993</v>
      </c>
      <c r="N6" s="1">
        <f>1/1000*DataSummary40011000!M$30</f>
        <v>0.88754396000000002</v>
      </c>
      <c r="O6" s="1">
        <f>1/1000*DataSummary40011000!N$30</f>
        <v>0.836404386</v>
      </c>
      <c r="P6" s="1">
        <f>1/1000*DataSummary40011000!O$30</f>
        <v>1.0079572489999999</v>
      </c>
      <c r="Q6" s="1">
        <f>1/1000*DataSummary40011000!P$30</f>
        <v>0.89845358499999994</v>
      </c>
      <c r="R6" s="1">
        <f>1/1000*DataSummary40011000!Q$30</f>
        <v>0.87638149700000001</v>
      </c>
      <c r="S6" s="1">
        <f>1/1000*DataSummary40011000!R$30</f>
        <v>0.94910299099999995</v>
      </c>
      <c r="T6" s="1">
        <f>1/1000*DataSummary40011000!S$30</f>
        <v>1.0384277158563231</v>
      </c>
      <c r="U6" s="1">
        <f>1/1000*DataSummary40011000!T$30</f>
        <v>1.057520402</v>
      </c>
      <c r="V6" s="1">
        <f>1/1000*DataSummary40011000!U$30</f>
        <v>1.0727096790000001</v>
      </c>
      <c r="W6" s="1">
        <f>1/1000*DataSummary40011000!V$30</f>
        <v>1.240189422</v>
      </c>
      <c r="X6" s="1">
        <f>1/1000*DataSummary40011000!W$30</f>
        <v>1.186594763</v>
      </c>
      <c r="Y6" s="1">
        <f>1/1000*DataSummary40011000!X$30</f>
        <v>1.2987997169999999</v>
      </c>
      <c r="Z6" s="1">
        <f>1/1000*DataSummary40011000!Y$30</f>
        <v>1.0765904369999999</v>
      </c>
      <c r="AA6" s="1">
        <f>1/1000*DataSummary40011000!Z$30</f>
        <v>0</v>
      </c>
      <c r="AB6" s="1"/>
      <c r="AC6" s="1"/>
      <c r="AD6" s="1"/>
      <c r="AE6" s="1"/>
      <c r="AF6" s="1">
        <f>1/1000*DataSummary40012100!B$30</f>
        <v>1.197237882</v>
      </c>
      <c r="AG6" s="1">
        <f>1/1000*DataSummary40012100!C$30</f>
        <v>1.055731564</v>
      </c>
      <c r="AH6" s="1">
        <f>1/1000*DataSummary40012100!D$30</f>
        <v>1.0497817199999999</v>
      </c>
      <c r="AI6" s="1">
        <f>1/1000*DataSummary40012100!E$30</f>
        <v>1.060196921</v>
      </c>
      <c r="AJ6" s="1">
        <f>1/1000*DataSummary40012100!F$30</f>
        <v>1.1220730449999998</v>
      </c>
      <c r="AK6" s="1">
        <f>1/1000*DataSummary40012100!G$30</f>
        <v>0.98122924300000003</v>
      </c>
      <c r="AL6" s="1">
        <f>1/1000*DataSummary40012100!H$30</f>
        <v>1.1225209469999999</v>
      </c>
      <c r="AM6" s="1">
        <f>1/1000*DataSummary40012100!I$30</f>
        <v>1.1895332029999999</v>
      </c>
      <c r="AN6" s="1">
        <f>1/1000*DataSummary40012100!J$30</f>
        <v>1.0281146839999999</v>
      </c>
      <c r="AO6" s="1">
        <f>1/1000*DataSummary40012100!K$30</f>
        <v>0.92366028599999994</v>
      </c>
      <c r="AP6" s="1">
        <f>1/1000*DataSummary40012100!L$30</f>
        <v>0.93856537800000006</v>
      </c>
      <c r="AQ6" s="1">
        <f>1/1000*DataSummary40012100!M$30</f>
        <v>0.87679065774222253</v>
      </c>
      <c r="AR6" s="1">
        <f>1/1000*DataSummary40012100!N$30</f>
        <v>0.76879687000000008</v>
      </c>
      <c r="AS6" s="1">
        <f>1/1000*DataSummary40012100!O$30</f>
        <v>0.68810515900000002</v>
      </c>
      <c r="AT6" s="1">
        <f>1/1000*DataSummary40012100!P$30</f>
        <v>0.69235566299999995</v>
      </c>
      <c r="AU6" s="1">
        <f>1/1000*DataSummary40012100!Q$30</f>
        <v>0.75386353931195715</v>
      </c>
      <c r="AV6" s="1">
        <f>1/1000*DataSummary40012100!R$30</f>
        <v>0.66066166690084127</v>
      </c>
      <c r="AW6" s="1">
        <f>1/1000*DataSummary40012100!S$30</f>
        <v>0.80905438573102506</v>
      </c>
      <c r="AX6" s="1">
        <f>1/1000*DataSummary40012100!T$30</f>
        <v>0.71663135600000005</v>
      </c>
      <c r="AY6" s="1">
        <f>1/1000*DataSummary40012100!U$30</f>
        <v>0.66013136699999997</v>
      </c>
      <c r="AZ6" s="51">
        <f>1/1000*DataSummary40012100!V$30</f>
        <v>0.5693648366520091</v>
      </c>
      <c r="BA6" s="51">
        <f>1/1000*DataSummary40012100!W$30</f>
        <v>0.70946100899999998</v>
      </c>
      <c r="BB6" s="51">
        <f>1/1000*DataSummary40012100!X$30</f>
        <v>0.558339896</v>
      </c>
      <c r="BC6" s="51">
        <f>1/1000*DataSummary40012100!Y$30</f>
        <v>0.49823128699999997</v>
      </c>
      <c r="BD6" s="1">
        <f>1/1000*DataSummary40012100!Z$30</f>
        <v>0</v>
      </c>
      <c r="BE6" s="1"/>
      <c r="BF6" s="1"/>
      <c r="BG6" s="1"/>
      <c r="BH6" s="1"/>
      <c r="BI6" s="1">
        <f>1/1000*DataSummary40012200!B$30</f>
        <v>1.7960999999999999E-3</v>
      </c>
      <c r="BJ6" s="1">
        <f>1/1000*DataSummary40012200!C$30</f>
        <v>1.8160619999999998E-3</v>
      </c>
      <c r="BK6" s="1">
        <f>1/1000*DataSummary40012200!D$30</f>
        <v>1.827253E-3</v>
      </c>
      <c r="BL6" s="1">
        <f>1/1000*DataSummary40012200!E$30</f>
        <v>1.5263750000000002E-3</v>
      </c>
      <c r="BM6" s="1">
        <f>1/1000*DataSummary40012200!F$30</f>
        <v>1.180253E-3</v>
      </c>
      <c r="BN6" s="1">
        <f>1/1000*DataSummary40012200!G$30</f>
        <v>3.7629999999999998E-6</v>
      </c>
      <c r="BO6" s="1">
        <f>1/1000*DataSummary40012200!H$30</f>
        <v>1.444792E-2</v>
      </c>
      <c r="BP6" s="1">
        <f>1/1000*DataSummary40012200!I$30</f>
        <v>1.7997719999999998E-2</v>
      </c>
      <c r="BQ6" s="1">
        <f>1/1000*DataSummary40012200!J$30</f>
        <v>2.1836108E-2</v>
      </c>
      <c r="BR6" s="1">
        <f>1/1000*DataSummary40012200!K$30</f>
        <v>2.9340481999999998E-2</v>
      </c>
      <c r="BS6" s="1">
        <f>1/1000*DataSummary40012200!L$30</f>
        <v>2.6743043000000001E-2</v>
      </c>
      <c r="BT6" s="1">
        <f>1/1000*DataSummary40012200!M$30</f>
        <v>0.87767972399999994</v>
      </c>
      <c r="BU6" s="1">
        <f>1/1000*DataSummary40012200!N$30</f>
        <v>0.98661381799999992</v>
      </c>
      <c r="BV6" s="1">
        <f>1/1000*DataSummary40012200!O$30</f>
        <v>0.82557651399999998</v>
      </c>
      <c r="BW6" s="1">
        <f>1/1000*DataSummary40012200!P$30</f>
        <v>0.93049465200000003</v>
      </c>
      <c r="BX6" s="1">
        <f>1/1000*DataSummary40012200!Q$30</f>
        <v>1.2241253409999999</v>
      </c>
      <c r="BY6" s="1">
        <f>1/1000*DataSummary40012200!R$30</f>
        <v>1.28691372</v>
      </c>
      <c r="BZ6" s="1">
        <f>1/1000*DataSummary40012200!S$30</f>
        <v>1.4707624719999999</v>
      </c>
      <c r="CA6" s="1">
        <f>1/1000*DataSummary40012200!T$30</f>
        <v>1.5290089529999999</v>
      </c>
      <c r="CB6" s="1">
        <f>1/1000*DataSummary40012200!U$30</f>
        <v>1.822219839</v>
      </c>
      <c r="CC6" s="1">
        <f>1/1000*DataSummary40012200!V$30</f>
        <v>1.733713506</v>
      </c>
      <c r="CD6" s="1">
        <f>1/1000*DataSummary40012200!W$30</f>
        <v>1.585213166</v>
      </c>
      <c r="CE6" s="1">
        <f>1/1000*DataSummary40012200!X$30</f>
        <v>1.5291057309999998</v>
      </c>
      <c r="CF6" s="1">
        <f>1/1000*DataSummary40012200!Y$30</f>
        <v>1.4741892240000001</v>
      </c>
      <c r="CG6" s="1">
        <f>1/1000*DataSummary40012200!Z$30</f>
        <v>0</v>
      </c>
      <c r="CH6" s="1"/>
      <c r="CI6" s="1"/>
      <c r="CJ6" s="1"/>
      <c r="CK6" s="1"/>
      <c r="CL6" s="1">
        <f>1/1000*DataSummary40012900!B$30</f>
        <v>0.37401078200000004</v>
      </c>
      <c r="CM6" s="1">
        <f>1/1000*DataSummary40012900!C$30</f>
        <v>0.49362849799999997</v>
      </c>
      <c r="CN6" s="1">
        <f>1/1000*DataSummary40012900!D$30</f>
        <v>0.53073015000000001</v>
      </c>
      <c r="CO6" s="1">
        <f>1/1000*DataSummary40012900!E$30</f>
        <v>0.59566556100000001</v>
      </c>
      <c r="CP6" s="1">
        <f>1/1000*DataSummary40012900!F$30</f>
        <v>0.87839781299999997</v>
      </c>
      <c r="CQ6" s="1">
        <f>1/1000*DataSummary40012900!G$30</f>
        <v>0.88809530387626345</v>
      </c>
      <c r="CR6" s="1">
        <f>1/1000*DataSummary40012900!H$30</f>
        <v>0.91663679200000003</v>
      </c>
      <c r="CS6" s="1">
        <f>1/1000*DataSummary40012900!I$30</f>
        <v>1.0802246689999999</v>
      </c>
      <c r="CT6" s="1">
        <f>1/1000*DataSummary40012900!J$30</f>
        <v>1.1181585649999999</v>
      </c>
      <c r="CU6" s="1">
        <f>1/1000*DataSummary40012900!K$30</f>
        <v>1.184538001</v>
      </c>
      <c r="CV6" s="1">
        <f>1/1000*DataSummary40012900!L$30</f>
        <v>1.1437864096838515</v>
      </c>
      <c r="CW6" s="1">
        <f>1/1000*DataSummary40012900!M$30</f>
        <v>0.32330096899999999</v>
      </c>
      <c r="CX6" s="1">
        <f>1/1000*DataSummary40012900!N$30</f>
        <v>0.24011310499999999</v>
      </c>
      <c r="CY6" s="1">
        <f>1/1000*DataSummary40012900!O$30</f>
        <v>0.21810684028099833</v>
      </c>
      <c r="CZ6" s="1">
        <f>1/1000*DataSummary40012900!P$30</f>
        <v>0.211977534</v>
      </c>
      <c r="DA6" s="1">
        <f>1/1000*DataSummary40012900!Q$30</f>
        <v>0.14261134168804915</v>
      </c>
      <c r="DB6" s="1">
        <f>1/1000*DataSummary40012900!R$30</f>
        <v>0.102107818</v>
      </c>
      <c r="DC6" s="1">
        <f>1/1000*DataSummary40012900!S$30</f>
        <v>0.118739042</v>
      </c>
      <c r="DD6" s="1">
        <f>1/1000*DataSummary40012900!T$30</f>
        <v>0.10615386344896685</v>
      </c>
      <c r="DE6" s="1">
        <f>1/1000*DataSummary40012900!U$30</f>
        <v>9.6958261799999987E-2</v>
      </c>
      <c r="DF6" s="1">
        <f>1/1000*DataSummary40012900!V$30</f>
        <v>5.3892539000000003E-2</v>
      </c>
      <c r="DG6" s="1">
        <f>1/1000*DataSummary40012900!W$30</f>
        <v>0.182609984</v>
      </c>
      <c r="DH6" s="1">
        <f>1/1000*DataSummary40012900!X$30</f>
        <v>0.138582968</v>
      </c>
      <c r="DI6" s="1">
        <f>1/1000*DataSummary40012900!Y$30</f>
        <v>7.5936217E-2</v>
      </c>
      <c r="DJ6" s="1">
        <f>1/1000*DataSummary40012900!Z$30</f>
        <v>0</v>
      </c>
    </row>
    <row r="7" spans="1:114" x14ac:dyDescent="0.25">
      <c r="A7" s="2" t="str">
        <f>DataSummary40011000!A$33</f>
        <v>Viet Nam</v>
      </c>
      <c r="B7" s="1" t="s">
        <v>48</v>
      </c>
      <c r="C7" s="1">
        <f>1/1000*DataSummary40011000!B$33</f>
        <v>0</v>
      </c>
      <c r="D7" s="1">
        <f>1/1000*DataSummary40011000!C$33</f>
        <v>0</v>
      </c>
      <c r="E7" s="1">
        <f>1/1000*DataSummary40011000!D$33</f>
        <v>0</v>
      </c>
      <c r="F7" s="1">
        <f>1/1000*DataSummary40011000!E$33</f>
        <v>0</v>
      </c>
      <c r="G7" s="1">
        <f>1/1000*DataSummary40011000!F$33</f>
        <v>1.2120635964319495E-2</v>
      </c>
      <c r="H7" s="1">
        <f>1/1000*DataSummary40011000!G$33</f>
        <v>7.3329571223678764E-3</v>
      </c>
      <c r="I7" s="1">
        <f>1/1000*DataSummary40011000!H$33</f>
        <v>2.2035628571428576E-2</v>
      </c>
      <c r="J7" s="1">
        <f>1/1000*DataSummary40011000!I$33</f>
        <v>1.6331006993751243E-2</v>
      </c>
      <c r="K7" s="1">
        <f>1/1000*DataSummary40011000!J$33</f>
        <v>0.14026112191517806</v>
      </c>
      <c r="L7" s="1">
        <f>1/1000*DataSummary40011000!K$33</f>
        <v>5.3143919844265176E-2</v>
      </c>
      <c r="M7" s="1">
        <f>1/1000*DataSummary40011000!L$33</f>
        <v>7.5944339999999999E-2</v>
      </c>
      <c r="N7" s="1">
        <f>1/1000*DataSummary40011000!M$33</f>
        <v>0.112169186</v>
      </c>
      <c r="O7" s="1">
        <f>1/1000*DataSummary40011000!N$33</f>
        <v>9.0444090000000005E-2</v>
      </c>
      <c r="P7" s="1">
        <f>1/1000*DataSummary40011000!O$33</f>
        <v>9.0328682000000007E-2</v>
      </c>
      <c r="Q7" s="1">
        <f>1/1000*DataSummary40011000!P$33</f>
        <v>0.10581</v>
      </c>
      <c r="R7" s="1">
        <f>1/1000*DataSummary40011000!Q$33</f>
        <v>9.4979673999999986E-2</v>
      </c>
      <c r="S7" s="1">
        <f>1/1000*DataSummary40011000!R$33</f>
        <v>5.4126301999999994E-2</v>
      </c>
      <c r="T7" s="1">
        <f>1/1000*DataSummary40011000!S$33</f>
        <v>5.1257230000000001E-2</v>
      </c>
      <c r="U7" s="1">
        <f>1/1000*DataSummary40011000!T$33</f>
        <v>6.3619695000000004E-2</v>
      </c>
      <c r="V7" s="1">
        <f>1/1000*DataSummary40011000!U$33</f>
        <v>7.3546995039919405E-2</v>
      </c>
      <c r="W7" s="1">
        <f>1/1000*DataSummary40011000!V$33</f>
        <v>8.0288709999999999E-2</v>
      </c>
      <c r="X7" s="1">
        <f>1/1000*DataSummary40011000!W$33</f>
        <v>9.9171799999999991E-2</v>
      </c>
      <c r="Y7" s="1">
        <f>1/1000*DataSummary40011000!X$33</f>
        <v>0.12319836842105265</v>
      </c>
      <c r="Z7" s="1">
        <f>1/1000*DataSummary40011000!Y$33</f>
        <v>0.15928873999999998</v>
      </c>
      <c r="AA7" s="1">
        <f>1/1000*DataSummary40011000!Z$33</f>
        <v>0</v>
      </c>
      <c r="AB7" s="1"/>
      <c r="AC7" s="1"/>
      <c r="AD7" s="1"/>
      <c r="AE7" s="1"/>
      <c r="AF7" s="1">
        <f>1/1000*DataSummary40012100!B$33</f>
        <v>0</v>
      </c>
      <c r="AG7" s="1">
        <f>1/1000*DataSummary40012100!C$33</f>
        <v>0</v>
      </c>
      <c r="AH7" s="1">
        <f>1/1000*DataSummary40012100!D$33</f>
        <v>0</v>
      </c>
      <c r="AI7" s="1">
        <f>1/1000*DataSummary40012100!E$33</f>
        <v>0</v>
      </c>
      <c r="AJ7" s="1">
        <f>1/1000*DataSummary40012100!F$33</f>
        <v>2.1461077481335017E-3</v>
      </c>
      <c r="AK7" s="1">
        <f>1/1000*DataSummary40012100!G$33</f>
        <v>0</v>
      </c>
      <c r="AL7" s="1">
        <f>1/1000*DataSummary40012100!H$33</f>
        <v>1.5500850580023344E-3</v>
      </c>
      <c r="AM7" s="1">
        <f>1/1000*DataSummary40012100!I$33</f>
        <v>1.05908427119999E-3</v>
      </c>
      <c r="AN7" s="1">
        <f>1/1000*DataSummary40012100!J$33</f>
        <v>4.5533053537364278E-3</v>
      </c>
      <c r="AO7" s="1">
        <f>1/1000*DataSummary40012100!K$33</f>
        <v>1.031473377156039E-2</v>
      </c>
      <c r="AP7" s="1">
        <f>1/1000*DataSummary40012100!L$33</f>
        <v>5.6402960000000002E-2</v>
      </c>
      <c r="AQ7" s="1">
        <f>1/1000*DataSummary40012100!M$33</f>
        <v>2.6161058000000001E-2</v>
      </c>
      <c r="AR7" s="1">
        <f>1/1000*DataSummary40012100!N$33</f>
        <v>3.3648448000000004E-2</v>
      </c>
      <c r="AS7" s="1">
        <f>1/1000*DataSummary40012100!O$33</f>
        <v>2.8309303999999997E-2</v>
      </c>
      <c r="AT7" s="1">
        <f>1/1000*DataSummary40012100!P$33</f>
        <v>2.9337999999999999E-2</v>
      </c>
      <c r="AU7" s="1">
        <f>1/1000*DataSummary40012100!Q$33</f>
        <v>3.5751694000000001E-2</v>
      </c>
      <c r="AV7" s="1">
        <f>1/1000*DataSummary40012100!R$33</f>
        <v>6.9129708999999998E-2</v>
      </c>
      <c r="AW7" s="1">
        <f>1/1000*DataSummary40012100!S$33</f>
        <v>5.8151300000000003E-2</v>
      </c>
      <c r="AX7" s="1">
        <f>1/1000*DataSummary40012100!T$33</f>
        <v>6.6570679999999993E-2</v>
      </c>
      <c r="AY7" s="1">
        <f>1/1000*DataSummary40012100!U$33</f>
        <v>7.26242E-2</v>
      </c>
      <c r="AZ7" s="51">
        <f>1/1000*DataSummary40012100!V$33</f>
        <v>7.6587299999999997E-2</v>
      </c>
      <c r="BA7" s="51">
        <f>1/1000*DataSummary40012100!W$33</f>
        <v>7.1841200000000008E-2</v>
      </c>
      <c r="BB7" s="51">
        <f>1/1000*DataSummary40012100!X$33</f>
        <v>6.7825780000000002E-2</v>
      </c>
      <c r="BC7" s="51">
        <f>1/1000*DataSummary40012100!Y$33</f>
        <v>9.1852749000000011E-2</v>
      </c>
      <c r="BD7" s="1">
        <f>1/1000*DataSummary40012100!Z$33</f>
        <v>0</v>
      </c>
      <c r="BE7" s="1"/>
      <c r="BF7" s="1"/>
      <c r="BG7" s="1"/>
      <c r="BH7" s="1"/>
      <c r="BI7" s="1">
        <f>1/1000*DataSummary40012200!B$33</f>
        <v>0</v>
      </c>
      <c r="BJ7" s="1">
        <f>1/1000*DataSummary40012200!C$33</f>
        <v>0</v>
      </c>
      <c r="BK7" s="1">
        <f>1/1000*DataSummary40012200!D$33</f>
        <v>0</v>
      </c>
      <c r="BL7" s="1">
        <f>1/1000*DataSummary40012200!E$33</f>
        <v>0</v>
      </c>
      <c r="BM7" s="1">
        <f>1/1000*DataSummary40012200!F$33</f>
        <v>0.24104339019958343</v>
      </c>
      <c r="BN7" s="1">
        <f>1/1000*DataSummary40012200!G$33</f>
        <v>0.28718445117346619</v>
      </c>
      <c r="BO7" s="1">
        <f>1/1000*DataSummary40012200!H$33</f>
        <v>0.28147453842229209</v>
      </c>
      <c r="BP7" s="1">
        <f>1/1000*DataSummary40012200!I$33</f>
        <v>0.31312318269206585</v>
      </c>
      <c r="BQ7" s="1">
        <f>1/1000*DataSummary40012200!J$33</f>
        <v>0.15177920474540452</v>
      </c>
      <c r="BR7" s="1">
        <f>1/1000*DataSummary40012200!K$33</f>
        <v>0.16921873428426623</v>
      </c>
      <c r="BS7" s="1">
        <f>1/1000*DataSummary40012200!L$33</f>
        <v>0.16652383599999998</v>
      </c>
      <c r="BT7" s="1">
        <f>1/1000*DataSummary40012200!M$33</f>
        <v>0.196385001</v>
      </c>
      <c r="BU7" s="1">
        <f>1/1000*DataSummary40012200!N$33</f>
        <v>0.14370551300000001</v>
      </c>
      <c r="BV7" s="1">
        <f>1/1000*DataSummary40012200!O$33</f>
        <v>0.13098774499999999</v>
      </c>
      <c r="BW7" s="1">
        <f>1/1000*DataSummary40012200!P$33</f>
        <v>0.20652499999999999</v>
      </c>
      <c r="BX7" s="1">
        <f>1/1000*DataSummary40012200!Q$33</f>
        <v>0.29597979699999999</v>
      </c>
      <c r="BY7" s="1">
        <f>1/1000*DataSummary40012200!R$33</f>
        <v>0.71699309999999994</v>
      </c>
      <c r="BZ7" s="1">
        <f>1/1000*DataSummary40012200!S$33</f>
        <v>0.87412268299999996</v>
      </c>
      <c r="CA7" s="1">
        <f>1/1000*DataSummary40012200!T$33</f>
        <v>0.84901567600000005</v>
      </c>
      <c r="CB7" s="1">
        <f>1/1000*DataSummary40012200!U$33</f>
        <v>0.63422420018481651</v>
      </c>
      <c r="CC7" s="1">
        <f>1/1000*DataSummary40012200!V$33</f>
        <v>0.50789538000000001</v>
      </c>
      <c r="CD7" s="1">
        <f>1/1000*DataSummary40012200!W$33</f>
        <v>0.40086469999999996</v>
      </c>
      <c r="CE7" s="1">
        <f>1/1000*DataSummary40012200!X$33</f>
        <v>0.39254563199999998</v>
      </c>
      <c r="CF7" s="1">
        <f>1/1000*DataSummary40012200!Y$33</f>
        <v>0.49852117200000001</v>
      </c>
      <c r="CG7" s="1">
        <f>1/1000*DataSummary40012200!Z$33</f>
        <v>0</v>
      </c>
      <c r="CH7" s="1"/>
      <c r="CI7" s="1"/>
      <c r="CJ7" s="1"/>
      <c r="CK7" s="1"/>
      <c r="CL7" s="1">
        <f>1/1000*DataSummary40012900!B$33</f>
        <v>0</v>
      </c>
      <c r="CM7" s="1">
        <f>1/1000*DataSummary40012900!C$33</f>
        <v>0</v>
      </c>
      <c r="CN7" s="1">
        <f>1/1000*DataSummary40012900!D$33</f>
        <v>0</v>
      </c>
      <c r="CO7" s="1">
        <f>1/1000*DataSummary40012900!E$33</f>
        <v>0</v>
      </c>
      <c r="CP7" s="1">
        <f>1/1000*DataSummary40012900!F$33</f>
        <v>1.4426881378632109E-4</v>
      </c>
      <c r="CQ7" s="1">
        <f>1/1000*DataSummary40012900!G$33</f>
        <v>2.7061925423144213E-3</v>
      </c>
      <c r="CR7" s="1">
        <f>1/1000*DataSummary40012900!H$33</f>
        <v>8.2613516808988749E-2</v>
      </c>
      <c r="CS7" s="1">
        <f>1/1000*DataSummary40012900!I$33</f>
        <v>7.6278915637800884E-2</v>
      </c>
      <c r="CT7" s="1">
        <f>1/1000*DataSummary40012900!J$33</f>
        <v>0.13072649310091147</v>
      </c>
      <c r="CU7" s="1">
        <f>1/1000*DataSummary40012900!K$33</f>
        <v>0.32495312169796065</v>
      </c>
      <c r="CV7" s="1">
        <f>1/1000*DataSummary40012900!L$33</f>
        <v>0.32959238399999996</v>
      </c>
      <c r="CW7" s="1">
        <f>1/1000*DataSummary40012900!M$33</f>
        <v>0.33847522199999996</v>
      </c>
      <c r="CX7" s="1">
        <f>1/1000*DataSummary40012900!N$33</f>
        <v>0.37387444999999997</v>
      </c>
      <c r="CY7" s="1">
        <f>1/1000*DataSummary40012900!O$33</f>
        <v>0.38063344799999999</v>
      </c>
      <c r="CZ7" s="1">
        <f>1/1000*DataSummary40012900!P$33</f>
        <v>0.32972499999999999</v>
      </c>
      <c r="DA7" s="1">
        <f>1/1000*DataSummary40012900!Q$33</f>
        <v>0.28547059600000002</v>
      </c>
      <c r="DB7" s="1">
        <f>1/1000*DataSummary40012900!R$33</f>
        <v>1.3366500999999999E-2</v>
      </c>
      <c r="DC7" s="1">
        <f>1/1000*DataSummary40012900!S$33</f>
        <v>6.1799239534883728E-3</v>
      </c>
      <c r="DD7" s="1">
        <f>1/1000*DataSummary40012900!T$33</f>
        <v>2.4190541036324081E-3</v>
      </c>
      <c r="DE7" s="1">
        <f>1/1000*DataSummary40012900!U$33</f>
        <v>1.6897055999999999E-3</v>
      </c>
      <c r="DF7" s="1">
        <f>1/1000*DataSummary40012900!V$33</f>
        <v>7.6714999999999997E-4</v>
      </c>
      <c r="DG7" s="1">
        <f>1/1000*DataSummary40012900!W$33</f>
        <v>9.2849399999999998E-4</v>
      </c>
      <c r="DH7" s="1">
        <f>1/1000*DataSummary40012900!X$33</f>
        <v>2.9871300000000004E-4</v>
      </c>
      <c r="DI7" s="1">
        <f>1/1000*DataSummary40012900!Y$33</f>
        <v>3.77513E-4</v>
      </c>
      <c r="DJ7" s="1">
        <f>1/1000*DataSummary40012900!Z$33</f>
        <v>0</v>
      </c>
    </row>
    <row r="8" spans="1:114" x14ac:dyDescent="0.25">
      <c r="A8" s="2" t="s">
        <v>0</v>
      </c>
      <c r="B8" s="1" t="s">
        <v>48</v>
      </c>
      <c r="C8" s="1">
        <f>C1-SUM(C3:C7)</f>
        <v>0.16095348961763473</v>
      </c>
      <c r="D8" s="1">
        <f>D1-SUM(D3:D7)</f>
        <v>0.11149532039585841</v>
      </c>
      <c r="E8" s="1">
        <f>E1-SUM(E3:E7)</f>
        <v>9.2126787798794685E-2</v>
      </c>
      <c r="F8" s="1">
        <f>F1-SUM(F3:F7)</f>
        <v>8.8220992446900182E-2</v>
      </c>
      <c r="G8" s="1">
        <f>G1-SUM(G3:G7)</f>
        <v>0.1094291526764225</v>
      </c>
      <c r="H8" s="1">
        <f>H1-SUM(H3:H7)</f>
        <v>8.4425008260398338E-2</v>
      </c>
      <c r="I8" s="1">
        <f>I1-SUM(I3:I7)</f>
        <v>5.8906649571428438E-2</v>
      </c>
      <c r="J8" s="1">
        <f>J1-SUM(J3:J7)</f>
        <v>0.11169829144775978</v>
      </c>
      <c r="K8" s="1">
        <f>K1-SUM(K3:K7)</f>
        <v>9.4594423789834847E-2</v>
      </c>
      <c r="L8" s="1">
        <f>L1-SUM(L3:L7)</f>
        <v>0.10410782302795107</v>
      </c>
      <c r="M8" s="1">
        <f>M1-SUM(M3:M7)</f>
        <v>0.1010050474143811</v>
      </c>
      <c r="N8" s="1">
        <f>N1-SUM(N3:N7)</f>
        <v>0.12581425194017037</v>
      </c>
      <c r="O8" s="1">
        <f>O1-SUM(O3:O7)</f>
        <v>0.11669767118494578</v>
      </c>
      <c r="P8" s="1">
        <f>P1-SUM(P3:P7)</f>
        <v>8.5521532427136338E-2</v>
      </c>
      <c r="Q8" s="1">
        <f>Q1-SUM(Q3:Q7)</f>
        <v>9.906307399319636E-2</v>
      </c>
      <c r="R8" s="1">
        <f>R1-SUM(R3:R7)</f>
        <v>0.1299099008122595</v>
      </c>
      <c r="S8" s="1">
        <f>S1-SUM(S3:S7)</f>
        <v>8.9950439365723778E-2</v>
      </c>
      <c r="T8" s="1">
        <f>T1-SUM(T3:T7)</f>
        <v>9.5250740819869506E-2</v>
      </c>
      <c r="U8" s="1">
        <f>U1-SUM(U3:U7)</f>
        <v>7.9198900756260571E-2</v>
      </c>
      <c r="V8" s="1">
        <f>V1-SUM(V3:V7)</f>
        <v>7.4238609476674267E-2</v>
      </c>
      <c r="W8" s="1">
        <f>W1-SUM(W3:W7)</f>
        <v>8.3864966679856989E-2</v>
      </c>
      <c r="X8" s="1">
        <f>X1-SUM(X3:X7)</f>
        <v>0.12656539851851889</v>
      </c>
      <c r="Y8" s="1">
        <f>Y1-SUM(Y3:Y7)</f>
        <v>6.9886909684210741E-2</v>
      </c>
      <c r="Z8" s="1">
        <f>Z1-SUM(Z3:Z7)</f>
        <v>0.16314070115566692</v>
      </c>
      <c r="AA8" s="1">
        <f>AA1-SUM(AA3:AA7)</f>
        <v>7.6929653510645041E-2</v>
      </c>
      <c r="AB8" s="1"/>
      <c r="AC8" s="1"/>
      <c r="AD8" s="1"/>
      <c r="AE8" s="1"/>
      <c r="AF8" s="1">
        <f>AF1-SUM(AF3:AF7)</f>
        <v>0.14116946314519763</v>
      </c>
      <c r="AG8" s="1">
        <f>AG1-SUM(AG3:AG7)</f>
        <v>0.14862178903905754</v>
      </c>
      <c r="AH8" s="1">
        <f>AH1-SUM(AH3:AH7)</f>
        <v>0.13943204141123045</v>
      </c>
      <c r="AI8" s="1">
        <f>AI1-SUM(AI3:AI7)</f>
        <v>0.13308527303366824</v>
      </c>
      <c r="AJ8" s="1">
        <f>AJ1-SUM(AJ3:AJ7)</f>
        <v>0.126488439917815</v>
      </c>
      <c r="AK8" s="1">
        <f>AK1-SUM(AK3:AK7)</f>
        <v>0.12088759191731291</v>
      </c>
      <c r="AL8" s="1">
        <f>AL1-SUM(AL3:AL7)</f>
        <v>0.16428508322567836</v>
      </c>
      <c r="AM8" s="1">
        <f>AM1-SUM(AM3:AM7)</f>
        <v>0.15041210630975299</v>
      </c>
      <c r="AN8" s="1">
        <f>AN1-SUM(AN3:AN7)</f>
        <v>0.13473694413080306</v>
      </c>
      <c r="AO8" s="1">
        <f>AO1-SUM(AO3:AO7)</f>
        <v>0.12953342273244317</v>
      </c>
      <c r="AP8" s="1">
        <f>AP1-SUM(AP3:AP7)</f>
        <v>0.13773716371332734</v>
      </c>
      <c r="AQ8" s="1">
        <f>AQ1-SUM(AQ3:AQ7)</f>
        <v>8.8993005104093026E-2</v>
      </c>
      <c r="AR8" s="1">
        <f>AR1-SUM(AR3:AR7)</f>
        <v>0.10875926885047327</v>
      </c>
      <c r="AS8" s="1">
        <f>AS1-SUM(AS3:AS7)</f>
        <v>6.665151761209076E-2</v>
      </c>
      <c r="AT8" s="1">
        <f>AT1-SUM(AT3:AT7)</f>
        <v>0.16327837804481848</v>
      </c>
      <c r="AU8" s="1">
        <f>AU1-SUM(AU3:AU7)</f>
        <v>8.5122102092993424E-2</v>
      </c>
      <c r="AV8" s="1">
        <f>AV1-SUM(AV3:AV7)</f>
        <v>0.13501416031888069</v>
      </c>
      <c r="AW8" s="1">
        <f>AW1-SUM(AW3:AW7)</f>
        <v>7.1244721267859967E-2</v>
      </c>
      <c r="AX8" s="1">
        <f>AX1-SUM(AX3:AX7)</f>
        <v>0.11789617615606263</v>
      </c>
      <c r="AY8" s="1">
        <f>AY1-SUM(AY3:AY7)</f>
        <v>0.12319060481764388</v>
      </c>
      <c r="AZ8" s="51">
        <f>AZ1-SUM(AZ3:AZ7)</f>
        <v>0.14606208459048464</v>
      </c>
      <c r="BA8" s="51">
        <f>BA1-SUM(BA3:BA7)</f>
        <v>0.1889718164809806</v>
      </c>
      <c r="BB8" s="51">
        <f>BB1-SUM(BB3:BB7)</f>
        <v>0.14765799116546874</v>
      </c>
      <c r="BC8" s="51">
        <f>BC1-SUM(BC3:BC7)</f>
        <v>0.13539960194357048</v>
      </c>
      <c r="BD8" s="1">
        <f>BD1-SUM(BD3:BD7)</f>
        <v>7.2469859643860528E-3</v>
      </c>
      <c r="BE8" s="1"/>
      <c r="BF8" s="1"/>
      <c r="BG8" s="1"/>
      <c r="BH8" s="1"/>
      <c r="BI8" s="1">
        <f>BI1-SUM(BI3:BI7)</f>
        <v>0.33978108286608721</v>
      </c>
      <c r="BJ8" s="1">
        <f>BJ1-SUM(BJ3:BJ7)</f>
        <v>0.28103268895848954</v>
      </c>
      <c r="BK8" s="1">
        <f>BK1-SUM(BK3:BK7)</f>
        <v>0.25080195672223393</v>
      </c>
      <c r="BL8" s="1">
        <f>BL1-SUM(BL3:BL7)</f>
        <v>0.28889170143939014</v>
      </c>
      <c r="BM8" s="1">
        <f>BM1-SUM(BM3:BM7)</f>
        <v>0.2759797834412212</v>
      </c>
      <c r="BN8" s="1">
        <f>BN1-SUM(BN3:BN7)</f>
        <v>0.23636076156927288</v>
      </c>
      <c r="BO8" s="1">
        <f>BO1-SUM(BO3:BO7)</f>
        <v>0.20271303203216062</v>
      </c>
      <c r="BP8" s="1">
        <f>BP1-SUM(BP3:BP7)</f>
        <v>0.20256043930676348</v>
      </c>
      <c r="BQ8" s="1">
        <f>BQ1-SUM(BQ3:BQ7)</f>
        <v>0.20272768154623</v>
      </c>
      <c r="BR8" s="1">
        <f>BR1-SUM(BR3:BR7)</f>
        <v>0.22735116306627301</v>
      </c>
      <c r="BS8" s="1">
        <f>BS1-SUM(BS3:BS7)</f>
        <v>0.23903074763907695</v>
      </c>
      <c r="BT8" s="1">
        <f>BT1-SUM(BT3:BT7)</f>
        <v>0.31964800083042721</v>
      </c>
      <c r="BU8" s="1">
        <f>BU1-SUM(BU3:BU7)</f>
        <v>0.43213764834570068</v>
      </c>
      <c r="BV8" s="1">
        <f>BV1-SUM(BV3:BV7)</f>
        <v>0.30180017087792965</v>
      </c>
      <c r="BW8" s="1">
        <f>BW1-SUM(BW3:BW7)</f>
        <v>0.35513807728679403</v>
      </c>
      <c r="BX8" s="1">
        <f>BX1-SUM(BX3:BX7)</f>
        <v>0.28567755111292392</v>
      </c>
      <c r="BY8" s="1">
        <f>BY1-SUM(BY3:BY7)</f>
        <v>0.27458632398129978</v>
      </c>
      <c r="BZ8" s="1">
        <f>BZ1-SUM(BZ3:BZ7)</f>
        <v>0.31282331624358051</v>
      </c>
      <c r="CA8" s="1">
        <f>CA1-SUM(CA3:CA7)</f>
        <v>0.26792910399241254</v>
      </c>
      <c r="CB8" s="1">
        <f>CB1-SUM(CB3:CB7)</f>
        <v>0.22101004461783003</v>
      </c>
      <c r="CC8" s="1">
        <f>CC1-SUM(CC3:CC7)</f>
        <v>0.30379967962146548</v>
      </c>
      <c r="CD8" s="1">
        <f>CD1-SUM(CD3:CD7)</f>
        <v>0.38046708080863567</v>
      </c>
      <c r="CE8" s="1">
        <f>CE1-SUM(CE3:CE7)</f>
        <v>0.35149755993491461</v>
      </c>
      <c r="CF8" s="1">
        <f>CF1-SUM(CF3:CF7)</f>
        <v>0.45375947572018571</v>
      </c>
      <c r="CG8" s="1">
        <f>CG1-SUM(CG3:CG7)</f>
        <v>8.993080254243585E-2</v>
      </c>
      <c r="CH8" s="1"/>
      <c r="CI8" s="1"/>
      <c r="CJ8" s="1"/>
      <c r="CK8" s="1"/>
      <c r="CL8" s="1">
        <f>CL1-SUM(CL3:CL7)</f>
        <v>0.11743874853668756</v>
      </c>
      <c r="CM8" s="1">
        <f>CM1-SUM(CM3:CM7)</f>
        <v>0.14080319224691884</v>
      </c>
      <c r="CN8" s="1">
        <f>CN1-SUM(CN3:CN7)</f>
        <v>0.11758517586889394</v>
      </c>
      <c r="CO8" s="1">
        <f>CO1-SUM(CO3:CO7)</f>
        <v>0.12295668581937325</v>
      </c>
      <c r="CP8" s="1">
        <f>CP1-SUM(CP3:CP7)</f>
        <v>0.10296539440020702</v>
      </c>
      <c r="CQ8" s="1">
        <f>CQ1-SUM(CQ3:CQ7)</f>
        <v>0.12285897853622108</v>
      </c>
      <c r="CR8" s="1">
        <f>CR1-SUM(CR3:CR7)</f>
        <v>0.14661813221401365</v>
      </c>
      <c r="CS8" s="1">
        <f>CS1-SUM(CS3:CS7)</f>
        <v>0.17656767916456628</v>
      </c>
      <c r="CT8" s="1">
        <f>CT1-SUM(CT3:CT7)</f>
        <v>0.20249212057723875</v>
      </c>
      <c r="CU8" s="1">
        <f>CU1-SUM(CU3:CU7)</f>
        <v>0.17282272073839189</v>
      </c>
      <c r="CV8" s="1">
        <f>CV1-SUM(CV3:CV7)</f>
        <v>0.13263835287814518</v>
      </c>
      <c r="CW8" s="1">
        <f>CW1-SUM(CW3:CW7)</f>
        <v>0.12828795335779841</v>
      </c>
      <c r="CX8" s="1">
        <f>CX1-SUM(CX3:CX7)</f>
        <v>0.13592218922787069</v>
      </c>
      <c r="CY8" s="1">
        <f>CY1-SUM(CY3:CY7)</f>
        <v>0.12310789610116479</v>
      </c>
      <c r="CZ8" s="1">
        <f>CZ1-SUM(CZ3:CZ7)</f>
        <v>0.13175350509368078</v>
      </c>
      <c r="DA8" s="1">
        <f>DA1-SUM(DA3:DA7)</f>
        <v>0.15543443361272818</v>
      </c>
      <c r="DB8" s="1">
        <f>DB1-SUM(DB3:DB7)</f>
        <v>0.1680914728088149</v>
      </c>
      <c r="DC8" s="1">
        <f>DC1-SUM(DC3:DC7)</f>
        <v>0.19489641606976743</v>
      </c>
      <c r="DD8" s="1">
        <f>DD1-SUM(DD3:DD7)</f>
        <v>0.20990384292035447</v>
      </c>
      <c r="DE8" s="1">
        <f>DE1-SUM(DE3:DE7)</f>
        <v>0.26421016040000017</v>
      </c>
      <c r="DF8" s="1">
        <f>DF1-SUM(DF3:DF7)</f>
        <v>0.24417667636363632</v>
      </c>
      <c r="DG8" s="1">
        <f>DG1-SUM(DG3:DG7)</f>
        <v>0.21759300742543219</v>
      </c>
      <c r="DH8" s="1">
        <f>DH1-SUM(DH3:DH7)</f>
        <v>0.18865573786763867</v>
      </c>
      <c r="DI8" s="1">
        <f>DI1-SUM(DI3:DI7)</f>
        <v>0.28769323676014341</v>
      </c>
      <c r="DJ8" s="1">
        <f>DJ1-SUM(DJ3:DJ7)</f>
        <v>8.8798423342205772E-3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8"/>
  <sheetViews>
    <sheetView workbookViewId="0">
      <pane xSplit="1" ySplit="2" topLeftCell="B3" activePane="bottomRight" state="frozen"/>
      <selection activeCell="A3" sqref="A2:A3"/>
      <selection pane="topRight" activeCell="A3" sqref="A2:A3"/>
      <selection pane="bottomLeft" activeCell="A3" sqref="A2:A3"/>
      <selection pane="bottomRight" activeCell="A2" sqref="A2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654.07048461763475</v>
      </c>
      <c r="C1" s="2">
        <f t="shared" si="0"/>
        <v>624.62330356971927</v>
      </c>
      <c r="D1" s="2">
        <f t="shared" si="0"/>
        <v>618.29258479879468</v>
      </c>
      <c r="E1" s="2">
        <f t="shared" si="0"/>
        <v>589.24346273541414</v>
      </c>
      <c r="F1" s="2">
        <f t="shared" si="0"/>
        <v>765.3058335289528</v>
      </c>
      <c r="G1" s="2">
        <f t="shared" si="0"/>
        <v>870.95854736060983</v>
      </c>
      <c r="H1" s="2">
        <f t="shared" si="0"/>
        <v>901.89093228571414</v>
      </c>
      <c r="I1" s="2">
        <f t="shared" si="0"/>
        <v>1040.0957944018687</v>
      </c>
      <c r="J1" s="2">
        <f t="shared" si="0"/>
        <v>1176.7770239468548</v>
      </c>
      <c r="K1" s="2">
        <f t="shared" si="0"/>
        <v>1034.1981157897917</v>
      </c>
      <c r="L1" s="2">
        <f t="shared" si="0"/>
        <v>1194.0284064143809</v>
      </c>
      <c r="M1" s="2">
        <f t="shared" si="0"/>
        <v>1193.5408149401703</v>
      </c>
      <c r="N1" s="2">
        <f t="shared" si="0"/>
        <v>1100.3472361849458</v>
      </c>
      <c r="O1" s="2">
        <f t="shared" si="0"/>
        <v>1234.1347415636262</v>
      </c>
      <c r="P1" s="2">
        <f t="shared" si="0"/>
        <v>1166.0569645993598</v>
      </c>
      <c r="Q1" s="2">
        <f t="shared" si="0"/>
        <v>1154.4532208122596</v>
      </c>
      <c r="R1" s="2">
        <f t="shared" si="0"/>
        <v>1133.0159103657236</v>
      </c>
      <c r="S1" s="2">
        <f t="shared" si="0"/>
        <v>1224.381939901685</v>
      </c>
      <c r="T1" s="2">
        <f t="shared" si="0"/>
        <v>1238.1186467562607</v>
      </c>
      <c r="U1" s="2">
        <f t="shared" si="0"/>
        <v>1260.3958298738924</v>
      </c>
      <c r="V1" s="2">
        <f t="shared" si="0"/>
        <v>1451.4762751607275</v>
      </c>
      <c r="W1" s="2">
        <f t="shared" si="0"/>
        <v>1468.5317245185188</v>
      </c>
      <c r="X1" s="2">
        <f t="shared" si="0"/>
        <v>1653.2252981052632</v>
      </c>
      <c r="Y1" s="2">
        <f t="shared" si="0"/>
        <v>1612.9153433948431</v>
      </c>
      <c r="Z1" s="2">
        <f t="shared" si="0"/>
        <v>76.929653510645039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3.451193296650672</v>
      </c>
      <c r="C3" s="2">
        <f>Summary40011000!$C$4</f>
        <v>4.9985741699528887</v>
      </c>
      <c r="D3" s="2">
        <f>Summary40011000!$C$5</f>
        <v>4.1880169781075871</v>
      </c>
      <c r="E3" s="2">
        <f>Summary40011000!$C$6</f>
        <v>4.9478307122843681</v>
      </c>
      <c r="F3" s="2">
        <f>Summary40011000!$C$7</f>
        <v>4.4116545291164471</v>
      </c>
      <c r="G3" s="2">
        <f>Summary40011000!$C$8</f>
        <v>4.4870493884368514</v>
      </c>
      <c r="H3" s="2">
        <f>Summary40011000!$C$9</f>
        <v>4.6097627142857078</v>
      </c>
      <c r="I3" s="2">
        <f>Summary40011000!$C$10</f>
        <v>6.9791839026974358</v>
      </c>
      <c r="J3" s="2">
        <f>Summary40011000!$C$11</f>
        <v>5.9277093775111531</v>
      </c>
      <c r="K3" s="2">
        <f>Summary40011000!$C$12</f>
        <v>8.1053458169381258</v>
      </c>
      <c r="L3" s="2">
        <f>Summary40011000!$C$13</f>
        <v>5.4208293358744015</v>
      </c>
      <c r="M3" s="2">
        <f>Summary40011000!$C$14</f>
        <v>8.8192761524991141</v>
      </c>
      <c r="N3" s="2">
        <f>Summary40011000!$C$15</f>
        <v>4.6969362404150417</v>
      </c>
      <c r="O3" s="2">
        <f>Summary40011000!$C$16</f>
        <v>2.4867425553753719</v>
      </c>
      <c r="P3" s="2">
        <f>Summary40011000!$C$17</f>
        <v>2.2102378905003661</v>
      </c>
      <c r="Q3" s="2">
        <f>Summary40011000!$C$18</f>
        <v>2.8574866303860915</v>
      </c>
      <c r="R3" s="2">
        <f>Summary40011000!$C$19</f>
        <v>3.0369126912142548</v>
      </c>
      <c r="S3" s="2">
        <f>Summary40011000!$C$20</f>
        <v>2.3508487185909104</v>
      </c>
      <c r="T3" s="2">
        <f>Summary40011000!$C$21</f>
        <v>2.6967484411354405</v>
      </c>
      <c r="U3" s="2">
        <f>Summary40011000!$C$22</f>
        <v>1.841330072522787</v>
      </c>
      <c r="V3" s="2">
        <f>Summary40011000!$C$23</f>
        <v>2.8920970201387775</v>
      </c>
      <c r="W3" s="2">
        <f>Summary40011000!$C$24</f>
        <v>2.3289300370370398</v>
      </c>
      <c r="X3" s="2">
        <f>Summary40011000!$C$25</f>
        <v>7.0914450000000002</v>
      </c>
      <c r="Y3" s="2">
        <f>Summary40011000!$C$26</f>
        <v>5.0426716419541933</v>
      </c>
      <c r="Z3" s="2">
        <f>Summary40011000!$C$27</f>
        <v>2.3571908428731936</v>
      </c>
    </row>
    <row r="4" spans="1:26" x14ac:dyDescent="0.25">
      <c r="A4" t="str">
        <f>Summary40011000!$D$2</f>
        <v>China</v>
      </c>
      <c r="B4" s="2">
        <f>Summary40011000!$D$3</f>
        <v>9.7561999999999996E-2</v>
      </c>
      <c r="C4" s="2">
        <f>Summary40011000!$D$4</f>
        <v>0.53570099999999998</v>
      </c>
      <c r="D4" s="2">
        <f>Summary40011000!$D$5</f>
        <v>1.017701</v>
      </c>
      <c r="E4" s="2">
        <f>Summary40011000!$D$6</f>
        <v>0.31171299999999996</v>
      </c>
      <c r="F4" s="2">
        <f>Summary40011000!$D$7</f>
        <v>4.712E-3</v>
      </c>
      <c r="G4" s="2">
        <f>Summary40011000!$D$8</f>
        <v>3.0000000000000001E-3</v>
      </c>
      <c r="H4" s="2">
        <f>Summary40011000!$D$9</f>
        <v>0</v>
      </c>
      <c r="I4" s="2">
        <f>Summary40011000!$D$10</f>
        <v>0.29475499999999999</v>
      </c>
      <c r="J4" s="2">
        <f>Summary40011000!$D$11</f>
        <v>6.5790000000000001E-2</v>
      </c>
      <c r="K4" s="2">
        <f>Summary40011000!$D$12</f>
        <v>5.2054999999999997E-2</v>
      </c>
      <c r="L4" s="2">
        <f>Summary40011000!$D$13</f>
        <v>0.20693299999999998</v>
      </c>
      <c r="M4" s="2">
        <f>Summary40011000!$D$14</f>
        <v>7.0249999999999993E-2</v>
      </c>
      <c r="N4" s="2">
        <f>Summary40011000!$D$15</f>
        <v>0.33074999999999999</v>
      </c>
      <c r="O4" s="2">
        <f>Summary40011000!$D$16</f>
        <v>3.1934999999999998E-2</v>
      </c>
      <c r="P4" s="2">
        <f>Summary40011000!$D$17</f>
        <v>0.92571799999999993</v>
      </c>
      <c r="Q4" s="2">
        <f>Summary40011000!$D$18</f>
        <v>0.28151999999999999</v>
      </c>
      <c r="R4" s="2">
        <f>Summary40011000!$D$19</f>
        <v>5.3824999999999998E-2</v>
      </c>
      <c r="S4" s="2">
        <f>Summary40011000!$D$20</f>
        <v>3.1226349999999998</v>
      </c>
      <c r="T4" s="2">
        <f>Summary40011000!$D$21</f>
        <v>0.145426</v>
      </c>
      <c r="U4" s="2">
        <f>Summary40011000!$D$22</f>
        <v>0.138545</v>
      </c>
      <c r="V4" s="2">
        <f>Summary40011000!$D$23</f>
        <v>0.191362</v>
      </c>
      <c r="W4" s="2">
        <f>Summary40011000!$D$24</f>
        <v>0.39622099999999999</v>
      </c>
      <c r="X4" s="2">
        <f>Summary40011000!$D$25</f>
        <v>0.60709999999999997</v>
      </c>
      <c r="Y4" s="2">
        <f>Summary40011000!$D$26</f>
        <v>0.766953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30.314419999999998</v>
      </c>
      <c r="C5" s="2">
        <f>Summary40011000!$E$4</f>
        <v>30.805287</v>
      </c>
      <c r="D5" s="2">
        <f>Summary40011000!$E$5</f>
        <v>28.638451999999997</v>
      </c>
      <c r="E5" s="2">
        <f>Summary40011000!$E$6</f>
        <v>24.762557999999999</v>
      </c>
      <c r="F5" s="2">
        <f>Summary40011000!$E$7</f>
        <v>28.706727999999998</v>
      </c>
      <c r="G5" s="2">
        <f>Summary40011000!$E$8</f>
        <v>17.22296</v>
      </c>
      <c r="H5" s="2">
        <f>Summary40011000!$E$9</f>
        <v>15.893562999999999</v>
      </c>
      <c r="I5" s="2">
        <f>Summary40011000!$E$10</f>
        <v>14.004178</v>
      </c>
      <c r="J5" s="2">
        <f>Summary40011000!$E$11</f>
        <v>17.049189999999999</v>
      </c>
      <c r="K5" s="2">
        <f>Summary40011000!$E$12</f>
        <v>16.045037999999998</v>
      </c>
      <c r="L5" s="2">
        <f>Summary40011000!$E$13</f>
        <v>17.104043999999998</v>
      </c>
      <c r="M5" s="2">
        <f>Summary40011000!$E$14</f>
        <v>14.145804999999999</v>
      </c>
      <c r="N5" s="2">
        <f>Summary40011000!$E$15</f>
        <v>9.5391349999999999</v>
      </c>
      <c r="O5" s="2">
        <f>Summary40011000!$E$16</f>
        <v>6.3556669999999995</v>
      </c>
      <c r="P5" s="2">
        <f>Summary40011000!$E$17</f>
        <v>5.3733639999999996</v>
      </c>
      <c r="Q5" s="2">
        <f>Summary40011000!$E$18</f>
        <v>3.384325</v>
      </c>
      <c r="R5" s="2">
        <f>Summary40011000!$E$19</f>
        <v>2.7913019999999999</v>
      </c>
      <c r="S5" s="2">
        <f>Summary40011000!$E$20</f>
        <v>2.2602449999999998</v>
      </c>
      <c r="T5" s="2">
        <f>Summary40011000!$E$21</f>
        <v>1.8022879999999999</v>
      </c>
      <c r="U5" s="2">
        <f>Summary40011000!$E$22</f>
        <v>2.3456259999999998</v>
      </c>
      <c r="V5" s="2">
        <f>Summary40011000!$E$23</f>
        <v>1.6922009999999998</v>
      </c>
      <c r="W5" s="2">
        <f>Summary40011000!$E$24</f>
        <v>1.88805</v>
      </c>
      <c r="X5" s="2">
        <f>Summary40011000!$E$25</f>
        <v>1.969633</v>
      </c>
      <c r="Y5" s="2">
        <f>Summary40011000!$E$26</f>
        <v>0.76777099999999998</v>
      </c>
      <c r="Z5" s="2">
        <f>Summary40011000!$E$27</f>
        <v>0</v>
      </c>
    </row>
    <row r="6" spans="1:26" x14ac:dyDescent="0.25">
      <c r="A6" t="str">
        <f>Summary40011000!$F$2</f>
        <v>Australia</v>
      </c>
      <c r="B6" s="2">
        <f>Summary40011000!$F$3</f>
        <v>0.124332</v>
      </c>
      <c r="C6" s="2">
        <f>Summary40011000!$F$4</f>
        <v>2.5082999999999998E-2</v>
      </c>
      <c r="D6" s="2">
        <f>Summary40011000!$F$5</f>
        <v>2.5039999999999997E-3</v>
      </c>
      <c r="E6" s="2">
        <f>Summary40011000!$F$6</f>
        <v>0.9295467269977119</v>
      </c>
      <c r="F6" s="2">
        <f>Summary40011000!$F$7</f>
        <v>1.0585769999999999</v>
      </c>
      <c r="G6" s="2">
        <f>Summary40011000!$F$8</f>
        <v>2.3480222873371437</v>
      </c>
      <c r="H6" s="2">
        <f>Summary40011000!$F$9</f>
        <v>2.5737617142857143</v>
      </c>
      <c r="I6" s="2">
        <f>Summary40011000!$F$10</f>
        <v>2.2895561009503953</v>
      </c>
      <c r="J6" s="2">
        <f>Summary40011000!$F$11</f>
        <v>0.19693927559437344</v>
      </c>
      <c r="K6" s="2">
        <f>Summary40011000!$F$12</f>
        <v>2.7448222673240628E-2</v>
      </c>
      <c r="L6" s="2">
        <f>Summary40011000!$F$13</f>
        <v>8.6569999999999994E-2</v>
      </c>
      <c r="M6" s="2">
        <f>Summary40011000!$F$14</f>
        <v>0.36323148871432503</v>
      </c>
      <c r="N6" s="2">
        <f>Summary40011000!$F$15</f>
        <v>1.3206894451048699</v>
      </c>
      <c r="O6" s="2">
        <f>Summary40011000!$F$16</f>
        <v>1.0635217989523598</v>
      </c>
      <c r="P6" s="2">
        <f>Summary40011000!$F$17</f>
        <v>1.0759227431096441</v>
      </c>
      <c r="Q6" s="2">
        <f>Summary40011000!$F$18</f>
        <v>2.2738466137027942</v>
      </c>
      <c r="R6" s="2">
        <f>Summary40011000!$F$19</f>
        <v>2.8085207656898921</v>
      </c>
      <c r="S6" s="2">
        <f>Summary40011000!$F$20</f>
        <v>2.8045559999999998</v>
      </c>
      <c r="T6" s="2">
        <f>Summary40011000!$F$21</f>
        <v>2.9098615928297127</v>
      </c>
      <c r="U6" s="2">
        <f>Summary40011000!$F$22</f>
        <v>2.5173633258291668</v>
      </c>
      <c r="V6" s="2">
        <f>Summary40011000!$F$23</f>
        <v>0.87504993903580341</v>
      </c>
      <c r="W6" s="2">
        <f>Summary40011000!$F$24</f>
        <v>2.2337962962962959E-2</v>
      </c>
      <c r="X6" s="2">
        <f>Summary40011000!$F$25</f>
        <v>0.54715789473684195</v>
      </c>
      <c r="Y6" s="2">
        <f>Summary40011000!$F$26</f>
        <v>0.26550323949528376</v>
      </c>
      <c r="Z6" s="2">
        <f>Summary40011000!$F$27</f>
        <v>0</v>
      </c>
    </row>
    <row r="7" spans="1:26" x14ac:dyDescent="0.25">
      <c r="A7" t="str">
        <f>Summary40011000!$G$2</f>
        <v>Brazil</v>
      </c>
      <c r="B7" s="2">
        <f>Summary40011000!$G$3</f>
        <v>2.14E-4</v>
      </c>
      <c r="C7" s="2">
        <f>Summary40011000!$G$4</f>
        <v>1.9099999999999998E-4</v>
      </c>
      <c r="D7" s="2">
        <f>Summary40011000!$G$5</f>
        <v>4.0530000000000002E-3</v>
      </c>
      <c r="E7" s="2">
        <f>Summary40011000!$G$6</f>
        <v>1.1819999999999999E-3</v>
      </c>
      <c r="F7" s="2">
        <f>Summary40011000!$G$7</f>
        <v>2.0094999999999998E-2</v>
      </c>
      <c r="G7" s="2">
        <f>Summary40011000!$G$8</f>
        <v>1.9710000000000001E-3</v>
      </c>
      <c r="H7" s="2">
        <f>Summary40011000!$G$9</f>
        <v>3.1000000000000001E-5</v>
      </c>
      <c r="I7" s="2">
        <f>Summary40011000!$G$10</f>
        <v>3.1869999999999997E-3</v>
      </c>
      <c r="J7" s="2">
        <f>Summary40011000!$G$11</f>
        <v>1.46E-4</v>
      </c>
      <c r="K7" s="2">
        <f>Summary40011000!$G$12</f>
        <v>1.56E-4</v>
      </c>
      <c r="L7" s="2">
        <f>Summary40011000!$G$13</f>
        <v>8.7653056255810528E-4</v>
      </c>
      <c r="M7" s="2">
        <f>Summary40011000!$G$14</f>
        <v>6.5039999999999994E-3</v>
      </c>
      <c r="N7" s="2">
        <f>Summary40011000!$G$15</f>
        <v>1.4054219098228817E-2</v>
      </c>
      <c r="O7" s="2">
        <f>Summary40011000!$G$16</f>
        <v>5.1630000000000001E-3</v>
      </c>
      <c r="P7" s="2">
        <f>Summary40011000!$G$17</f>
        <v>3.3319999999999999E-3</v>
      </c>
      <c r="Q7" s="2">
        <f>Summary40011000!$G$18</f>
        <v>6.1200000000000002E-4</v>
      </c>
      <c r="R7" s="2">
        <f>Summary40011000!$G$19</f>
        <v>3.3194058822818874E-3</v>
      </c>
      <c r="S7" s="2">
        <f>Summary40011000!$G$20</f>
        <v>1.3390580488956687E-3</v>
      </c>
      <c r="T7" s="2">
        <f>Summary40011000!$G$21</f>
        <v>3.3371309224345405E-2</v>
      </c>
      <c r="U7" s="2">
        <f>Summary40011000!$G$22</f>
        <v>1.7527163774803092E-2</v>
      </c>
      <c r="V7" s="2">
        <f>Summary40011000!$G$23</f>
        <v>1.5899999999999999E-4</v>
      </c>
      <c r="W7" s="2">
        <f>Summary40011000!$G$24</f>
        <v>2.3099999999999998E-4</v>
      </c>
      <c r="X7" s="2">
        <f>Summary40011000!$G$25</f>
        <v>1.4772526315789472E-2</v>
      </c>
      <c r="Y7" s="2">
        <f>Summary40011000!$G$26</f>
        <v>4.5199999999999998E-4</v>
      </c>
      <c r="Z7" s="2">
        <f>Summary40011000!$G$27</f>
        <v>0</v>
      </c>
    </row>
    <row r="8" spans="1:26" x14ac:dyDescent="0.25">
      <c r="A8" t="str">
        <f>Summary40011000!$H$2</f>
        <v>Cambodia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2.8079999999999998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5.6999999999999998E-4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0.39999999999999997</v>
      </c>
      <c r="Q8" s="2">
        <f>Summary40011000!$H$18</f>
        <v>7.2499999999999995E-2</v>
      </c>
      <c r="R8" s="2">
        <f>Summary40011000!$H$19</f>
        <v>1.0019999999999999E-3</v>
      </c>
      <c r="S8" s="2">
        <f>Summary40011000!$H$20</f>
        <v>0</v>
      </c>
      <c r="T8" s="2">
        <f>Summary40011000!$H$21</f>
        <v>0</v>
      </c>
      <c r="U8" s="2">
        <f>Summary40011000!$H$22</f>
        <v>9.7999999999999997E-5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Cameroon</v>
      </c>
      <c r="B9" s="2">
        <f>Summary40011000!$I$3</f>
        <v>4.3171869999999997</v>
      </c>
      <c r="C9" s="2">
        <f>Summary40011000!$I$4</f>
        <v>8.4976559999999992</v>
      </c>
      <c r="D9" s="2">
        <f>Summary40011000!$I$5</f>
        <v>0</v>
      </c>
      <c r="E9" s="2">
        <f>Summary40011000!$I$6</f>
        <v>0</v>
      </c>
      <c r="F9" s="2">
        <f>Summary40011000!$I$7</f>
        <v>10.752004999999999</v>
      </c>
      <c r="G9" s="2">
        <f>Summary40011000!$I$8</f>
        <v>10.0556</v>
      </c>
      <c r="H9" s="2">
        <f>Summary40011000!$I$9</f>
        <v>13.072995714285714</v>
      </c>
      <c r="I9" s="2">
        <f>Summary40011000!$I$10</f>
        <v>14.169906999999998</v>
      </c>
      <c r="J9" s="2">
        <f>Summary40011000!$I$11</f>
        <v>15.192473999999999</v>
      </c>
      <c r="K9" s="2">
        <f>Summary40011000!$I$12</f>
        <v>15.80308</v>
      </c>
      <c r="L9" s="2">
        <f>Summary40011000!$I$13</f>
        <v>15.92164</v>
      </c>
      <c r="M9" s="2">
        <f>Summary40011000!$I$14</f>
        <v>15.288202</v>
      </c>
      <c r="N9" s="2">
        <f>Summary40011000!$I$15</f>
        <v>10.6608</v>
      </c>
      <c r="O9" s="2">
        <f>Summary40011000!$I$16</f>
        <v>11.02318</v>
      </c>
      <c r="P9" s="2">
        <f>Summary40011000!$I$17</f>
        <v>13.599499999999999</v>
      </c>
      <c r="Q9" s="2">
        <f>Summary40011000!$I$18</f>
        <v>11.04518</v>
      </c>
      <c r="R9" s="2">
        <f>Summary40011000!$I$19</f>
        <v>8.0428999999999995</v>
      </c>
      <c r="S9" s="2">
        <f>Summary40011000!$I$20</f>
        <v>9.5694999999999997</v>
      </c>
      <c r="T9" s="2">
        <f>Summary40011000!$I$21</f>
        <v>7.1692459999999993</v>
      </c>
      <c r="U9" s="2">
        <f>Summary40011000!$I$22</f>
        <v>5.5958600000000001</v>
      </c>
      <c r="V9" s="2">
        <f>Summary40011000!$I$23</f>
        <v>6.2405999999999997</v>
      </c>
      <c r="W9" s="2">
        <f>Summary40011000!$I$24</f>
        <v>6.9177599999999995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Canada</v>
      </c>
      <c r="B10" s="2">
        <f>Summary40011000!$J$3</f>
        <v>0.582812</v>
      </c>
      <c r="C10" s="2">
        <f>Summary40011000!$J$4</f>
        <v>0.16268299999999999</v>
      </c>
      <c r="D10" s="2">
        <f>Summary40011000!$J$5</f>
        <v>0.33290900000000001</v>
      </c>
      <c r="E10" s="2">
        <f>Summary40011000!$J$6</f>
        <v>9.5479999999999995E-2</v>
      </c>
      <c r="F10" s="2">
        <f>Summary40011000!$J$7</f>
        <v>0.111702</v>
      </c>
      <c r="G10" s="2">
        <f>Summary40011000!$J$8</f>
        <v>0.178925</v>
      </c>
      <c r="H10" s="2">
        <f>Summary40011000!$J$9</f>
        <v>0.10778699999999999</v>
      </c>
      <c r="I10" s="2">
        <f>Summary40011000!$J$10</f>
        <v>0.19716599999999998</v>
      </c>
      <c r="J10" s="2">
        <f>Summary40011000!$J$11</f>
        <v>0.120115</v>
      </c>
      <c r="K10" s="2">
        <f>Summary40011000!$J$12</f>
        <v>0.22089527029880685</v>
      </c>
      <c r="L10" s="2">
        <f>Summary40011000!$J$13</f>
        <v>0.337621</v>
      </c>
      <c r="M10" s="2">
        <f>Summary40011000!$J$14</f>
        <v>0.27184900000000001</v>
      </c>
      <c r="N10" s="2">
        <f>Summary40011000!$J$15</f>
        <v>0.47203168002683787</v>
      </c>
      <c r="O10" s="2">
        <f>Summary40011000!$J$16</f>
        <v>1.2361689999999999</v>
      </c>
      <c r="P10" s="2">
        <f>Summary40011000!$J$17</f>
        <v>2.2019929999999999</v>
      </c>
      <c r="Q10" s="2">
        <f>Summary40011000!$J$18</f>
        <v>2.2150409999999998</v>
      </c>
      <c r="R10" s="2">
        <f>Summary40011000!$J$19</f>
        <v>1.8933249999999999</v>
      </c>
      <c r="S10" s="2">
        <f>Summary40011000!$J$20</f>
        <v>1.8556739999999998</v>
      </c>
      <c r="T10" s="2">
        <f>Summary40011000!$J$21</f>
        <v>1.6691529999999999</v>
      </c>
      <c r="U10" s="2">
        <f>Summary40011000!$J$22</f>
        <v>1.5790849999999998</v>
      </c>
      <c r="V10" s="2">
        <f>Summary40011000!$J$23</f>
        <v>1.260251</v>
      </c>
      <c r="W10" s="2">
        <f>Summary40011000!$J$24</f>
        <v>0.11082099999999999</v>
      </c>
      <c r="X10" s="2">
        <f>Summary40011000!$J$25</f>
        <v>5.9910999999999999E-2</v>
      </c>
      <c r="Y10" s="2">
        <f>Summary40011000!$J$26</f>
        <v>0.285547</v>
      </c>
      <c r="Z10" s="2">
        <f>Summary40011000!$J$27</f>
        <v>0</v>
      </c>
    </row>
    <row r="11" spans="1:26" x14ac:dyDescent="0.25">
      <c r="A11" t="str">
        <f>Summary40011000!$K$2</f>
        <v>Côte d'Ivoire</v>
      </c>
      <c r="B11" s="2">
        <f>Summary40011000!$K$3</f>
        <v>4.2739529999999997</v>
      </c>
      <c r="C11" s="2">
        <f>Summary40011000!$K$4</f>
        <v>3.8477109999999999</v>
      </c>
      <c r="D11" s="2">
        <f>Summary40011000!$K$5</f>
        <v>4.1633230000000001</v>
      </c>
      <c r="E11" s="2">
        <f>Summary40011000!$K$6</f>
        <v>2.9559159999999998</v>
      </c>
      <c r="F11" s="2">
        <f>Summary40011000!$K$7</f>
        <v>4.1316079999999999</v>
      </c>
      <c r="G11" s="2">
        <f>Summary40011000!$K$8</f>
        <v>4.3119999999999994</v>
      </c>
      <c r="H11" s="2">
        <f>Summary40011000!$K$9</f>
        <v>2.6372260000000001</v>
      </c>
      <c r="I11" s="2">
        <f>Summary40011000!$K$10</f>
        <v>2.484</v>
      </c>
      <c r="J11" s="2">
        <f>Summary40011000!$K$11</f>
        <v>2.5391999999999997</v>
      </c>
      <c r="K11" s="2">
        <f>Summary40011000!$K$12</f>
        <v>2.3726529175755484</v>
      </c>
      <c r="L11" s="2">
        <f>Summary40011000!$K$13</f>
        <v>2.4361999999999999</v>
      </c>
      <c r="M11" s="2">
        <f>Summary40011000!$K$14</f>
        <v>3.08</v>
      </c>
      <c r="N11" s="2">
        <f>Summary40011000!$K$15</f>
        <v>3.2940999999999998</v>
      </c>
      <c r="O11" s="2">
        <f>Summary40011000!$K$16</f>
        <v>2.4265509999999999</v>
      </c>
      <c r="P11" s="2">
        <f>Summary40011000!$K$17</f>
        <v>2.0279050000000001</v>
      </c>
      <c r="Q11" s="2">
        <f>Summary40011000!$K$18</f>
        <v>2.0944449999999999</v>
      </c>
      <c r="R11" s="2">
        <f>Summary40011000!$K$19</f>
        <v>0.46843499999999999</v>
      </c>
      <c r="S11" s="2">
        <f>Summary40011000!$K$20</f>
        <v>3.9899999999999999E-4</v>
      </c>
      <c r="T11" s="2">
        <f>Summary40011000!$K$21</f>
        <v>8.9999999999999992E-5</v>
      </c>
      <c r="U11" s="2">
        <f>Summary40011000!$K$22</f>
        <v>0</v>
      </c>
      <c r="V11" s="2">
        <f>Summary40011000!$K$23</f>
        <v>10.675799999999999</v>
      </c>
      <c r="W11" s="2">
        <f>Summary40011000!$K$24</f>
        <v>17.16093</v>
      </c>
      <c r="X11" s="2">
        <f>Summary40011000!$K$25</f>
        <v>129.16758999999999</v>
      </c>
      <c r="Y11" s="2">
        <f>Summary40011000!$K$26</f>
        <v>185.12384399999999</v>
      </c>
      <c r="Z11" s="2">
        <f>Summary40011000!$K$27</f>
        <v>0</v>
      </c>
    </row>
    <row r="12" spans="1:26" x14ac:dyDescent="0.25">
      <c r="A12" t="str">
        <f>Summary40011000!$L$2</f>
        <v>Gabon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Ghana</v>
      </c>
      <c r="B13" s="2">
        <f>Summary40011000!$M$3</f>
        <v>5.348268852586112</v>
      </c>
      <c r="C13" s="2">
        <f>Summary40011000!$M$4</f>
        <v>2.9945390000000001</v>
      </c>
      <c r="D13" s="2">
        <f>Summary40011000!$M$5</f>
        <v>0.322602</v>
      </c>
      <c r="E13" s="2">
        <f>Summary40011000!$M$6</f>
        <v>5.0686999999999996E-2</v>
      </c>
      <c r="F13" s="2">
        <f>Summary40011000!$M$7</f>
        <v>8.199999999999999E-2</v>
      </c>
      <c r="G13" s="2">
        <f>Summary40011000!$M$8</f>
        <v>0</v>
      </c>
      <c r="H13" s="2">
        <f>Summary40011000!$M$9</f>
        <v>0</v>
      </c>
      <c r="I13" s="2">
        <f>Summary40011000!$M$10</f>
        <v>1.0299999999999999E-3</v>
      </c>
      <c r="J13" s="2">
        <f>Summary40011000!$M$11</f>
        <v>0</v>
      </c>
      <c r="K13" s="2">
        <f>Summary40011000!$M$12</f>
        <v>1.6241999999999999E-2</v>
      </c>
      <c r="L13" s="2">
        <f>Summary40011000!$M$13</f>
        <v>3.3474399999999997</v>
      </c>
      <c r="M13" s="2">
        <f>Summary40011000!$M$14</f>
        <v>4.5511200000000001</v>
      </c>
      <c r="N13" s="2">
        <f>Summary40011000!$M$15</f>
        <v>2.8592493627788591</v>
      </c>
      <c r="O13" s="2">
        <f>Summary40011000!$M$16</f>
        <v>4.6360399999999995</v>
      </c>
      <c r="P13" s="2">
        <f>Summary40011000!$M$17</f>
        <v>4.6912099999999999</v>
      </c>
      <c r="Q13" s="2">
        <f>Summary40011000!$M$18</f>
        <v>32.42848351854105</v>
      </c>
      <c r="R13" s="2">
        <f>Summary40011000!$M$19</f>
        <v>5.2501679999999995</v>
      </c>
      <c r="S13" s="2">
        <f>Summary40011000!$M$20</f>
        <v>6.2546200000000001</v>
      </c>
      <c r="T13" s="2">
        <f>Summary40011000!$M$21</f>
        <v>0</v>
      </c>
      <c r="U13" s="2">
        <f>Summary40011000!$M$22</f>
        <v>0</v>
      </c>
      <c r="V13" s="2">
        <f>Summary40011000!$M$23</f>
        <v>9.7093108839498203</v>
      </c>
      <c r="W13" s="2">
        <f>Summary40011000!$M$24</f>
        <v>18.717013925925926</v>
      </c>
      <c r="X13" s="2">
        <f>Summary40011000!$M$25</f>
        <v>10.621846</v>
      </c>
      <c r="Y13" s="2">
        <f>Summary40011000!$M$26</f>
        <v>1.1283049999999999</v>
      </c>
      <c r="Z13" s="2">
        <f>Summary40011000!$M$27</f>
        <v>0</v>
      </c>
    </row>
    <row r="14" spans="1:26" x14ac:dyDescent="0.25">
      <c r="A14" t="str">
        <f>Summary40011000!$N$2</f>
        <v>Guatemala</v>
      </c>
      <c r="B14" s="2">
        <f>Summary40011000!$N$3</f>
        <v>27.860160999999998</v>
      </c>
      <c r="C14" s="2">
        <f>Summary40011000!$N$4</f>
        <v>23.125506999999999</v>
      </c>
      <c r="D14" s="2">
        <f>Summary40011000!$N$5</f>
        <v>20.141921</v>
      </c>
      <c r="E14" s="2">
        <f>Summary40011000!$N$6</f>
        <v>19.837831999999999</v>
      </c>
      <c r="F14" s="2">
        <f>Summary40011000!$N$7</f>
        <v>23.765957999999998</v>
      </c>
      <c r="G14" s="2">
        <f>Summary40011000!$N$8</f>
        <v>21.427398</v>
      </c>
      <c r="H14" s="2">
        <f>Summary40011000!$N$9</f>
        <v>0</v>
      </c>
      <c r="I14" s="2">
        <f>Summary40011000!$N$10</f>
        <v>20.227385999999999</v>
      </c>
      <c r="J14" s="2">
        <f>Summary40011000!$N$11</f>
        <v>21.450703000000001</v>
      </c>
      <c r="K14" s="2">
        <f>Summary40011000!$N$12</f>
        <v>33.493662</v>
      </c>
      <c r="L14" s="2">
        <f>Summary40011000!$N$13</f>
        <v>28.723105999999998</v>
      </c>
      <c r="M14" s="2">
        <f>Summary40011000!$N$14</f>
        <v>37.999981999999996</v>
      </c>
      <c r="N14" s="2">
        <f>Summary40011000!$N$15</f>
        <v>33.924745000000001</v>
      </c>
      <c r="O14" s="2">
        <f>Summary40011000!$N$16</f>
        <v>33.034762000000001</v>
      </c>
      <c r="P14" s="2">
        <f>Summary40011000!$N$17</f>
        <v>34.338115000000002</v>
      </c>
      <c r="Q14" s="2">
        <f>Summary40011000!$N$18</f>
        <v>37.902954000000001</v>
      </c>
      <c r="R14" s="2">
        <f>Summary40011000!$N$19</f>
        <v>38.835084999999999</v>
      </c>
      <c r="S14" s="2">
        <f>Summary40011000!$N$20</f>
        <v>40.113129999999998</v>
      </c>
      <c r="T14" s="2">
        <f>Summary40011000!$N$21</f>
        <v>42.898685</v>
      </c>
      <c r="U14" s="2">
        <f>Summary40011000!$N$22</f>
        <v>41.909887999999995</v>
      </c>
      <c r="V14" s="2">
        <f>Summary40011000!$N$23</f>
        <v>40.241534000000001</v>
      </c>
      <c r="W14" s="2">
        <f>Summary40011000!$N$24</f>
        <v>51.286220999999998</v>
      </c>
      <c r="X14" s="2">
        <f>Summary40011000!$N$25</f>
        <v>0</v>
      </c>
      <c r="Y14" s="2">
        <f>Summary40011000!$N$26</f>
        <v>54.843105999999999</v>
      </c>
      <c r="Z14" s="2">
        <f>Summary40011000!$N$27</f>
        <v>60.125731999999999</v>
      </c>
    </row>
    <row r="15" spans="1:26" x14ac:dyDescent="0.25">
      <c r="A15" t="str">
        <f>Summary40011000!$O$2</f>
        <v>Guinea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3.6198999999999995E-2</v>
      </c>
      <c r="I15" s="2">
        <f>Summary40011000!$O$10</f>
        <v>0</v>
      </c>
      <c r="J15" s="2">
        <f>Summary40011000!$O$11</f>
        <v>0</v>
      </c>
      <c r="K15" s="2">
        <f>Summary40011000!$O$12</f>
        <v>0</v>
      </c>
      <c r="L15" s="2">
        <f>Summary40011000!$O$13</f>
        <v>0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India</v>
      </c>
      <c r="B16" s="2">
        <f>Summary40011000!$P$3</f>
        <v>2.7873049999999999</v>
      </c>
      <c r="C16" s="2">
        <f>Summary40011000!$P$4</f>
        <v>1.1444909999999999</v>
      </c>
      <c r="D16" s="2">
        <f>Summary40011000!$P$5</f>
        <v>0.59675599999999995</v>
      </c>
      <c r="E16" s="2">
        <f>Summary40011000!$P$6</f>
        <v>0.87522999999999995</v>
      </c>
      <c r="F16" s="2">
        <f>Summary40011000!$P$7</f>
        <v>1.119672</v>
      </c>
      <c r="G16" s="2">
        <f>Summary40011000!$P$8</f>
        <v>0.93183199999999999</v>
      </c>
      <c r="H16" s="2">
        <f>Summary40011000!$P$9</f>
        <v>3.2743065714285713</v>
      </c>
      <c r="I16" s="2">
        <f>Summary40011000!$P$10</f>
        <v>11.432485999999999</v>
      </c>
      <c r="J16" s="2">
        <f>Summary40011000!$P$11</f>
        <v>13.218311999999999</v>
      </c>
      <c r="K16" s="2">
        <f>Summary40011000!$P$12</f>
        <v>14.211824999999999</v>
      </c>
      <c r="L16" s="2">
        <f>Summary40011000!$P$13</f>
        <v>13.445446876961844</v>
      </c>
      <c r="M16" s="2">
        <f>Summary40011000!$P$14</f>
        <v>11.01735462729035</v>
      </c>
      <c r="N16" s="2">
        <f>Summary40011000!$P$15</f>
        <v>32.853546376196533</v>
      </c>
      <c r="O16" s="2">
        <f>Summary40011000!$P$16</f>
        <v>7.5604299999999993</v>
      </c>
      <c r="P16" s="2">
        <f>Summary40011000!$P$17</f>
        <v>12.88307</v>
      </c>
      <c r="Q16" s="2">
        <f>Summary40011000!$P$18</f>
        <v>16.571134999999998</v>
      </c>
      <c r="R16" s="2">
        <f>Summary40011000!$P$19</f>
        <v>7.4978579999999999</v>
      </c>
      <c r="S16" s="2">
        <f>Summary40011000!$P$20</f>
        <v>7.7246679999999994</v>
      </c>
      <c r="T16" s="2">
        <f>Summary40011000!$P$21</f>
        <v>0.81455099999999991</v>
      </c>
      <c r="U16" s="2">
        <f>Summary40011000!$P$22</f>
        <v>0.65305000000000002</v>
      </c>
      <c r="V16" s="2">
        <f>Summary40011000!$P$23</f>
        <v>2.1475109999999997</v>
      </c>
      <c r="W16" s="2">
        <f>Summary40011000!$P$24</f>
        <v>15.580439</v>
      </c>
      <c r="X16" s="2">
        <f>Summary40011000!$P$25</f>
        <v>0.53462705263157884</v>
      </c>
      <c r="Y16" s="2">
        <f>Summary40011000!$P$26</f>
        <v>1.0933089999999999</v>
      </c>
      <c r="Z16" s="2">
        <f>Summary40011000!$P$27</f>
        <v>6.5502129999999994</v>
      </c>
    </row>
    <row r="17" spans="1:26" x14ac:dyDescent="0.25">
      <c r="A17" t="str">
        <f>Summary40011000!$Q$2</f>
        <v>Indonesia</v>
      </c>
      <c r="B17" s="2">
        <f>Summary40011000!$Q$3</f>
        <v>25.321272999999998</v>
      </c>
      <c r="C17" s="2">
        <f>Summary40011000!$Q$4</f>
        <v>21.375503173860888</v>
      </c>
      <c r="D17" s="2">
        <f>Summary40011000!$Q$5</f>
        <v>18.210899999999999</v>
      </c>
      <c r="E17" s="2">
        <f>Summary40011000!$Q$6</f>
        <v>12.72722528851409</v>
      </c>
      <c r="F17" s="2">
        <f>Summary40011000!$Q$7</f>
        <v>9.458390888210932</v>
      </c>
      <c r="G17" s="2">
        <f>Summary40011000!$Q$8</f>
        <v>10.380242977843684</v>
      </c>
      <c r="H17" s="2">
        <f>Summary40011000!$Q$9</f>
        <v>8.8922511428571411</v>
      </c>
      <c r="I17" s="2">
        <f>Summary40011000!$Q$10</f>
        <v>12.556124960357716</v>
      </c>
      <c r="J17" s="2">
        <f>Summary40011000!$Q$11</f>
        <v>12.28051524184187</v>
      </c>
      <c r="K17" s="2">
        <f>Summary40011000!$Q$12</f>
        <v>4.0135930000000002</v>
      </c>
      <c r="L17" s="2">
        <f>Summary40011000!$Q$13</f>
        <v>8.3337810000000001</v>
      </c>
      <c r="M17" s="2">
        <f>Summary40011000!$Q$14</f>
        <v>7.6103669999999992</v>
      </c>
      <c r="N17" s="2">
        <f>Summary40011000!$Q$15</f>
        <v>8.5465319999999991</v>
      </c>
      <c r="O17" s="2">
        <f>Summary40011000!$Q$16</f>
        <v>9.1491181364901379</v>
      </c>
      <c r="P17" s="2">
        <f>Summary40011000!$Q$17</f>
        <v>12.928922606163647</v>
      </c>
      <c r="Q17" s="2">
        <f>Summary40011000!$Q$18</f>
        <v>9.5018759999999993</v>
      </c>
      <c r="R17" s="2">
        <f>Summary40011000!$Q$19</f>
        <v>7.619961</v>
      </c>
      <c r="S17" s="2">
        <f>Summary40011000!$Q$20</f>
        <v>5.907557225492523</v>
      </c>
      <c r="T17" s="2">
        <f>Summary40011000!$Q$21</f>
        <v>5.4099300000000001</v>
      </c>
      <c r="U17" s="2">
        <f>Summary40011000!$Q$22</f>
        <v>7.9968733572984885</v>
      </c>
      <c r="V17" s="2">
        <f>Summary40011000!$Q$23</f>
        <v>6.082574480870556</v>
      </c>
      <c r="W17" s="2">
        <f>Summary40011000!$Q$24</f>
        <v>6.3202739999999995</v>
      </c>
      <c r="X17" s="2">
        <f>Summary40011000!$Q$25</f>
        <v>5.1541879999999995</v>
      </c>
      <c r="Y17" s="2">
        <f>Summary40011000!$Q$26</f>
        <v>5.5838882391762104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1.3999999999999999E-2</v>
      </c>
      <c r="C18" s="2">
        <f>Summary40011000!$R$4</f>
        <v>2.3917999999999998E-2</v>
      </c>
      <c r="D18" s="2">
        <f>Summary40011000!$R$5</f>
        <v>3.1040999999999999E-2</v>
      </c>
      <c r="E18" s="2">
        <f>Summary40011000!$R$6</f>
        <v>8.3763999999999991E-2</v>
      </c>
      <c r="F18" s="2">
        <f>Summary40011000!$R$7</f>
        <v>5.6424999999999996E-2</v>
      </c>
      <c r="G18" s="2">
        <f>Summary40011000!$R$8</f>
        <v>3.5088000000000001E-2</v>
      </c>
      <c r="H18" s="2">
        <f>Summary40011000!$R$9</f>
        <v>4.4207857142857146E-2</v>
      </c>
      <c r="I18" s="2">
        <f>Summary40011000!$R$10</f>
        <v>4.8774999999999999E-2</v>
      </c>
      <c r="J18" s="2">
        <f>Summary40011000!$R$11</f>
        <v>0.11361599999999999</v>
      </c>
      <c r="K18" s="2">
        <f>Summary40011000!$R$12</f>
        <v>0.12162495132639674</v>
      </c>
      <c r="L18" s="2">
        <f>Summary40011000!$R$13</f>
        <v>0.13094655759868845</v>
      </c>
      <c r="M18" s="2">
        <f>Summary40011000!$R$14</f>
        <v>0.13448211150412137</v>
      </c>
      <c r="N18" s="2">
        <f>Summary40011000!$R$15</f>
        <v>0.12948499999999999</v>
      </c>
      <c r="O18" s="2">
        <f>Summary40011000!$R$16</f>
        <v>0.1511217269409354</v>
      </c>
      <c r="P18" s="2">
        <f>Summary40011000!$R$17</f>
        <v>8.5304999999999992E-2</v>
      </c>
      <c r="Q18" s="2">
        <f>Summary40011000!$R$18</f>
        <v>3.5006999999999996E-2</v>
      </c>
      <c r="R18" s="2">
        <f>Summary40011000!$R$19</f>
        <v>0.127021</v>
      </c>
      <c r="S18" s="2">
        <f>Summary40011000!$R$20</f>
        <v>6.1836999999999996E-2</v>
      </c>
      <c r="T18" s="2">
        <f>Summary40011000!$R$21</f>
        <v>3.0254999999999997E-2</v>
      </c>
      <c r="U18" s="2">
        <f>Summary40011000!$R$22</f>
        <v>3.6195999999999999E-2</v>
      </c>
      <c r="V18" s="2">
        <f>Summary40011000!$R$23</f>
        <v>3.218E-2</v>
      </c>
      <c r="W18" s="2">
        <f>Summary40011000!$R$24</f>
        <v>4.4649000000000001E-2</v>
      </c>
      <c r="X18" s="2">
        <f>Summary40011000!$R$25</f>
        <v>4.0031999999999998E-2</v>
      </c>
      <c r="Y18" s="2">
        <f>Summary40011000!$R$26</f>
        <v>3.2230999999999996E-2</v>
      </c>
      <c r="Z18" s="2">
        <f>Summary40011000!$R$27</f>
        <v>2.4119999999999999E-2</v>
      </c>
    </row>
    <row r="19" spans="1:26" x14ac:dyDescent="0.25">
      <c r="A19" t="str">
        <f>Summary40011000!$S$2</f>
        <v>Korea, South</v>
      </c>
      <c r="B19" s="2">
        <f>Summary40011000!$S$3</f>
        <v>0.44894099999999998</v>
      </c>
      <c r="C19" s="2">
        <f>Summary40011000!$S$4</f>
        <v>0.68568799999999996</v>
      </c>
      <c r="D19" s="2">
        <f>Summary40011000!$S$5</f>
        <v>0.25128</v>
      </c>
      <c r="E19" s="2">
        <f>Summary40011000!$S$6</f>
        <v>0.25404199999999999</v>
      </c>
      <c r="F19" s="2">
        <f>Summary40011000!$S$7</f>
        <v>0.34179199999999998</v>
      </c>
      <c r="G19" s="2">
        <f>Summary40011000!$S$8</f>
        <v>0.11333299999999999</v>
      </c>
      <c r="H19" s="2">
        <f>Summary40011000!$S$9</f>
        <v>0.19712071428571429</v>
      </c>
      <c r="I19" s="2">
        <f>Summary40011000!$S$10</f>
        <v>0.26188699999999998</v>
      </c>
      <c r="J19" s="2">
        <f>Summary40011000!$S$11</f>
        <v>0.401196</v>
      </c>
      <c r="K19" s="2">
        <f>Summary40011000!$S$12</f>
        <v>0.283226760113715</v>
      </c>
      <c r="L19" s="2">
        <f>Summary40011000!$S$13</f>
        <v>0.1919527961831283</v>
      </c>
      <c r="M19" s="2">
        <f>Summary40011000!$S$14</f>
        <v>0.1630572705294554</v>
      </c>
      <c r="N19" s="2">
        <f>Summary40011000!$S$15</f>
        <v>0.52788809255529101</v>
      </c>
      <c r="O19" s="2">
        <f>Summary40011000!$S$16</f>
        <v>0.24375510369300643</v>
      </c>
      <c r="P19" s="2">
        <f>Summary40011000!$S$17</f>
        <v>0.29526599999999997</v>
      </c>
      <c r="Q19" s="2">
        <f>Summary40011000!$S$18</f>
        <v>0.24988984953540924</v>
      </c>
      <c r="R19" s="2">
        <f>Summary40011000!$S$19</f>
        <v>9.5087362192441391E-2</v>
      </c>
      <c r="S19" s="2">
        <f>Summary40011000!$S$20</f>
        <v>7.0297507858988473E-2</v>
      </c>
      <c r="T19" s="2">
        <f>Summary40011000!$S$21</f>
        <v>5.253E-2</v>
      </c>
      <c r="U19" s="2">
        <f>Summary40011000!$S$22</f>
        <v>0.21706767506669528</v>
      </c>
      <c r="V19" s="2">
        <f>Summary40011000!$S$23</f>
        <v>0.23865399999999998</v>
      </c>
      <c r="W19" s="2">
        <f>Summary40011000!$S$24</f>
        <v>5.8567481481481477E-2</v>
      </c>
      <c r="X19" s="2">
        <f>Summary40011000!$S$25</f>
        <v>0.13233605263157894</v>
      </c>
      <c r="Y19" s="2">
        <f>Summary40011000!$S$26</f>
        <v>0.17838485210630053</v>
      </c>
      <c r="Z19" s="2">
        <f>Summary40011000!$S$27</f>
        <v>0</v>
      </c>
    </row>
    <row r="20" spans="1:26" x14ac:dyDescent="0.25">
      <c r="A20" t="str">
        <f>Summary40011000!$T$2</f>
        <v>Laos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4.8877999999999998E-2</v>
      </c>
      <c r="S20" s="2">
        <f>Summary40011000!$T$20</f>
        <v>4.9117709999999999</v>
      </c>
      <c r="T20" s="2">
        <f>Summary40011000!$T$21</f>
        <v>8.1541990000000002</v>
      </c>
      <c r="U20" s="2">
        <f>Summary40011000!$T$22</f>
        <v>2.1711739999999997</v>
      </c>
      <c r="V20" s="2">
        <f>Summary40011000!$T$23</f>
        <v>6.3037709999999993</v>
      </c>
      <c r="W20" s="2">
        <f>Summary40011000!$T$24</f>
        <v>10.466412</v>
      </c>
      <c r="X20" s="2">
        <f>Summary40011000!$T$25</f>
        <v>24.062324210526317</v>
      </c>
      <c r="Y20" s="2">
        <f>Summary40011000!$T$26</f>
        <v>68.895029999999991</v>
      </c>
      <c r="Z20" s="2">
        <f>Summary40011000!$T$27</f>
        <v>0</v>
      </c>
    </row>
    <row r="21" spans="1:26" x14ac:dyDescent="0.25">
      <c r="A21" t="str">
        <f>Summary40011000!$U$2</f>
        <v>Malawi</v>
      </c>
      <c r="B21" s="2">
        <f>Summary40011000!$U$3</f>
        <v>0.123</v>
      </c>
      <c r="C21" s="2">
        <f>Summary40011000!$U$4</f>
        <v>0.80999999999999994</v>
      </c>
      <c r="D21" s="2">
        <f>Summary40011000!$U$5</f>
        <v>0.31674999999999998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1.3929999999999999E-3</v>
      </c>
      <c r="J21" s="2">
        <f>Summary40011000!$U$11</f>
        <v>0</v>
      </c>
      <c r="K21" s="2">
        <f>Summary40011000!$U$12</f>
        <v>0</v>
      </c>
      <c r="L21" s="2">
        <f>Summary40011000!$U$13</f>
        <v>4.4999999999999996E-5</v>
      </c>
      <c r="M21" s="2">
        <f>Summary40011000!$U$14</f>
        <v>0</v>
      </c>
      <c r="N21" s="2">
        <f>Summary40011000!$U$15</f>
        <v>0</v>
      </c>
      <c r="O21" s="2">
        <f>Summary40011000!$U$16</f>
        <v>0</v>
      </c>
      <c r="P21" s="2">
        <f>Summary40011000!$U$17</f>
        <v>0</v>
      </c>
      <c r="Q21" s="2">
        <f>Summary40011000!$U$18</f>
        <v>0</v>
      </c>
      <c r="R21" s="2">
        <f>Summary40011000!$U$19</f>
        <v>0</v>
      </c>
      <c r="S21" s="2">
        <f>Summary40011000!$U$20</f>
        <v>0</v>
      </c>
      <c r="T21" s="2">
        <f>Summary40011000!$U$21</f>
        <v>0</v>
      </c>
      <c r="U21" s="2">
        <f>Summary40011000!$U$22</f>
        <v>0</v>
      </c>
      <c r="V21" s="2">
        <f>Summary40011000!$U$23</f>
        <v>3.1199999999999999E-3</v>
      </c>
      <c r="W21" s="2">
        <f>Summary40011000!$U$24</f>
        <v>0</v>
      </c>
      <c r="X21" s="2">
        <f>Summary40011000!$U$25</f>
        <v>0</v>
      </c>
      <c r="Y21" s="2">
        <f>Summary40011000!$U$26</f>
        <v>1.9507021001794145E-6</v>
      </c>
      <c r="Z21" s="2">
        <f>Summary40011000!$U$27</f>
        <v>0</v>
      </c>
    </row>
    <row r="22" spans="1:26" x14ac:dyDescent="0.25">
      <c r="A22" t="str">
        <f>Summary40011000!$V$2</f>
        <v>Malaysia</v>
      </c>
      <c r="B22" s="2">
        <f>Summary40011000!$V$3</f>
        <v>114.49136899999999</v>
      </c>
      <c r="C22" s="2">
        <f>Summary40011000!$V$4</f>
        <v>119.63426</v>
      </c>
      <c r="D22" s="2">
        <f>Summary40011000!$V$5</f>
        <v>88.027407999999994</v>
      </c>
      <c r="E22" s="2">
        <f>Summary40011000!$V$6</f>
        <v>111.50269899999999</v>
      </c>
      <c r="F22" s="2">
        <f>Summary40011000!$V$7</f>
        <v>91.792735999999991</v>
      </c>
      <c r="G22" s="2">
        <f>Summary40011000!$V$8</f>
        <v>80.411631</v>
      </c>
      <c r="H22" s="2">
        <f>Summary40011000!$V$9</f>
        <v>77.936999999999998</v>
      </c>
      <c r="I22" s="2">
        <f>Summary40011000!$V$10</f>
        <v>77.150234999999995</v>
      </c>
      <c r="J22" s="2">
        <f>Summary40011000!$V$11</f>
        <v>73.525930000000002</v>
      </c>
      <c r="K22" s="2">
        <f>Summary40011000!$V$12</f>
        <v>55.947429999999997</v>
      </c>
      <c r="L22" s="2">
        <f>Summary40011000!$V$13</f>
        <v>58.553979999999996</v>
      </c>
      <c r="M22" s="2">
        <f>Summary40011000!$V$14</f>
        <v>57.323049999999995</v>
      </c>
      <c r="N22" s="2">
        <f>Summary40011000!$V$15</f>
        <v>44.960456999999998</v>
      </c>
      <c r="O22" s="2">
        <f>Summary40011000!$V$16</f>
        <v>38.751608999999995</v>
      </c>
      <c r="P22" s="2">
        <f>Summary40011000!$V$17</f>
        <v>47.773477999999997</v>
      </c>
      <c r="Q22" s="2">
        <f>Summary40011000!$V$18</f>
        <v>41.585827999999999</v>
      </c>
      <c r="R22" s="2">
        <f>Summary40011000!$V$19</f>
        <v>31.747781999999997</v>
      </c>
      <c r="S22" s="2">
        <f>Summary40011000!$V$20</f>
        <v>33.538297</v>
      </c>
      <c r="T22" s="2">
        <f>Summary40011000!$V$21</f>
        <v>32.369628999999996</v>
      </c>
      <c r="U22" s="2">
        <f>Summary40011000!$V$22</f>
        <v>31.903672999999998</v>
      </c>
      <c r="V22" s="2">
        <f>Summary40011000!$V$23</f>
        <v>30.374801999999999</v>
      </c>
      <c r="W22" s="2">
        <f>Summary40011000!$V$24</f>
        <v>32.718558999999999</v>
      </c>
      <c r="X22" s="2">
        <f>Summary40011000!$V$25</f>
        <v>27.018525</v>
      </c>
      <c r="Y22" s="2">
        <f>Summary40011000!$V$26</f>
        <v>23.187732999999998</v>
      </c>
      <c r="Z22" s="2">
        <f>Summary40011000!$V$27</f>
        <v>0</v>
      </c>
    </row>
    <row r="23" spans="1:26" x14ac:dyDescent="0.25">
      <c r="A23" t="str">
        <f>Summary40011000!$W$2</f>
        <v>Mexico</v>
      </c>
      <c r="B23" s="2">
        <f>Summary40011000!$W$3</f>
        <v>9.1721999999999998E-2</v>
      </c>
      <c r="C23" s="2">
        <f>Summary40011000!$W$4</f>
        <v>0.17969099999999999</v>
      </c>
      <c r="D23" s="2">
        <f>Summary40011000!$W$5</f>
        <v>0.278561</v>
      </c>
      <c r="E23" s="2">
        <f>Summary40011000!$W$6</f>
        <v>1.1386E-2</v>
      </c>
      <c r="F23" s="2">
        <f>Summary40011000!$W$7</f>
        <v>8.2187999999999997E-2</v>
      </c>
      <c r="G23" s="2">
        <f>Summary40011000!$W$8</f>
        <v>2.6627999999999999E-2</v>
      </c>
      <c r="H23" s="2">
        <f>Summary40011000!$W$9</f>
        <v>0</v>
      </c>
      <c r="I23" s="2">
        <f>Summary40011000!$W$10</f>
        <v>8.6400000000000001E-3</v>
      </c>
      <c r="J23" s="2">
        <f>Summary40011000!$W$11</f>
        <v>3.7894999999999998E-2</v>
      </c>
      <c r="K23" s="2">
        <f>Summary40011000!$W$12</f>
        <v>1.1847999999999999E-2</v>
      </c>
      <c r="L23" s="2">
        <f>Summary40011000!$W$13</f>
        <v>7.4639673929049804E-3</v>
      </c>
      <c r="M23" s="2">
        <f>Summary40011000!$W$14</f>
        <v>6.669916140384701E-3</v>
      </c>
      <c r="N23" s="2">
        <f>Summary40011000!$W$15</f>
        <v>3.9965000000000001E-2</v>
      </c>
      <c r="O23" s="2">
        <f>Summary40011000!$W$16</f>
        <v>0.1459</v>
      </c>
      <c r="P23" s="2">
        <f>Summary40011000!$W$17</f>
        <v>4.3217999999999999E-2</v>
      </c>
      <c r="Q23" s="2">
        <f>Summary40011000!$W$18</f>
        <v>4.3210999999999999E-2</v>
      </c>
      <c r="R23" s="2">
        <f>Summary40011000!$W$19</f>
        <v>0.102768</v>
      </c>
      <c r="S23" s="2">
        <f>Summary40011000!$W$20</f>
        <v>3.0678039401839781E-4</v>
      </c>
      <c r="T23" s="2">
        <f>Summary40011000!$W$21</f>
        <v>3.5969000000000001E-2</v>
      </c>
      <c r="U23" s="2">
        <f>Summary40011000!$W$22</f>
        <v>3.8716981157858592E-2</v>
      </c>
      <c r="V23" s="2">
        <f>Summary40011000!$W$23</f>
        <v>4.1922999999999995E-2</v>
      </c>
      <c r="W23" s="2">
        <f>Summary40011000!$W$24</f>
        <v>0</v>
      </c>
      <c r="X23" s="2">
        <f>Summary40011000!$W$25</f>
        <v>0.30550499999999997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Myanmar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1.9424999999999998E-2</v>
      </c>
      <c r="S24" s="2">
        <f>Summary40011000!$X$20</f>
        <v>0</v>
      </c>
      <c r="T24" s="2">
        <f>Summary40011000!$X$21</f>
        <v>0</v>
      </c>
      <c r="U24" s="2">
        <f>Summary40011000!$X$22</f>
        <v>2.4913999999999999E-2</v>
      </c>
      <c r="V24" s="2">
        <f>Summary40011000!$X$23</f>
        <v>0.41</v>
      </c>
      <c r="W24" s="2">
        <f>Summary40011000!$X$24</f>
        <v>2.7982</v>
      </c>
      <c r="X24" s="2">
        <f>Summary40011000!$X$25</f>
        <v>12.859019999999999</v>
      </c>
      <c r="Y24" s="2">
        <f>Summary40011000!$X$26</f>
        <v>16.586220000000001</v>
      </c>
      <c r="Z24" s="2">
        <f>Summary40011000!$X$27</f>
        <v>0</v>
      </c>
    </row>
    <row r="25" spans="1:26" x14ac:dyDescent="0.25">
      <c r="A25" t="str">
        <f>Summary40011000!$Y$2</f>
        <v>Nigeria</v>
      </c>
      <c r="B25" s="2">
        <f>Summary40011000!$Y$3</f>
        <v>47.869698</v>
      </c>
      <c r="C25" s="2">
        <f>Summary40011000!$Y$4</f>
        <v>0.71059099999999997</v>
      </c>
      <c r="D25" s="2">
        <f>Summary40011000!$Y$5</f>
        <v>0.18066599999999999</v>
      </c>
      <c r="E25" s="2">
        <f>Summary40011000!$Y$6</f>
        <v>6.0525999999999996E-2</v>
      </c>
      <c r="F25" s="2">
        <f>Summary40011000!$Y$7</f>
        <v>0.26726162674337833</v>
      </c>
      <c r="G25" s="2">
        <f>Summary40011000!$Y$8</f>
        <v>0</v>
      </c>
      <c r="H25" s="2">
        <f>Summary40011000!$Y$9</f>
        <v>0</v>
      </c>
      <c r="I25" s="2">
        <f>Summary40011000!$Y$10</f>
        <v>0.79426399999999997</v>
      </c>
      <c r="J25" s="2">
        <f>Summary40011000!$Y$11</f>
        <v>0</v>
      </c>
      <c r="K25" s="2">
        <f>Summary40011000!$Y$12</f>
        <v>0</v>
      </c>
      <c r="L25" s="2">
        <f>Summary40011000!$Y$13</f>
        <v>0.14566818669737969</v>
      </c>
      <c r="M25" s="2">
        <f>Summary40011000!$Y$14</f>
        <v>9.6624369999999988</v>
      </c>
      <c r="N25" s="2">
        <f>Summary40011000!$Y$15</f>
        <v>0.93173299999999992</v>
      </c>
      <c r="O25" s="2">
        <f>Summary40011000!$Y$16</f>
        <v>5.3817336253906793</v>
      </c>
      <c r="P25" s="2">
        <f>Summary40011000!$Y$17</f>
        <v>1.0760188605339158</v>
      </c>
      <c r="Q25" s="2">
        <f>Summary40011000!$Y$18</f>
        <v>4.4545000000000001E-2</v>
      </c>
      <c r="R25" s="2">
        <f>Summary40011000!$Y$19</f>
        <v>1.2604980085913042</v>
      </c>
      <c r="S25" s="2">
        <f>Summary40011000!$Y$20</f>
        <v>0.88816195454870328</v>
      </c>
      <c r="T25" s="2">
        <f>Summary40011000!$Y$21</f>
        <v>0.13486899999999999</v>
      </c>
      <c r="U25" s="2">
        <f>Summary40011000!$Y$22</f>
        <v>0</v>
      </c>
      <c r="V25" s="2">
        <f>Summary40011000!$Y$23</f>
        <v>0.90825899999999993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Philippines</v>
      </c>
      <c r="B26" s="2">
        <f>Summary40011000!$Z$3</f>
        <v>0</v>
      </c>
      <c r="C26" s="2">
        <f>Summary40011000!$Z$4</f>
        <v>9.9999999999999991E-6</v>
      </c>
      <c r="D26" s="2">
        <f>Summary40011000!$Z$5</f>
        <v>3.1249999999999997E-3</v>
      </c>
      <c r="E26" s="2">
        <f>Summary40011000!$Z$6</f>
        <v>0</v>
      </c>
      <c r="F26" s="2">
        <f>Summary40011000!$Z$7</f>
        <v>1.5E-3</v>
      </c>
      <c r="G26" s="2">
        <f>Summary40011000!$Z$8</f>
        <v>6.216E-2</v>
      </c>
      <c r="H26" s="2">
        <f>Summary40011000!$Z$9</f>
        <v>0.16381899999999999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6.5939999999999999E-2</v>
      </c>
      <c r="M26" s="2">
        <f>Summary40011000!$Z$14</f>
        <v>0.379</v>
      </c>
      <c r="N26" s="2">
        <f>Summary40011000!$Z$15</f>
        <v>0.126</v>
      </c>
      <c r="O26" s="2">
        <f>Summary40011000!$Z$16</f>
        <v>0.23995999999999998</v>
      </c>
      <c r="P26" s="2">
        <f>Summary40011000!$Z$17</f>
        <v>4.1013999999999995E-2</v>
      </c>
      <c r="Q26" s="2">
        <f>Summary40011000!$Z$18</f>
        <v>0</v>
      </c>
      <c r="R26" s="2">
        <f>Summary40011000!$Z$19</f>
        <v>0.17564099999999999</v>
      </c>
      <c r="S26" s="2">
        <f>Summary40011000!$Z$20</f>
        <v>1.2065604003281389</v>
      </c>
      <c r="T26" s="2">
        <f>Summary40011000!$Z$21</f>
        <v>1.0804306705818647</v>
      </c>
      <c r="U26" s="2">
        <f>Summary40011000!$Z$22</f>
        <v>2.1158979241575406</v>
      </c>
      <c r="V26" s="2">
        <f>Summary40011000!$Z$23</f>
        <v>1.248596517575833E-2</v>
      </c>
      <c r="W26" s="2">
        <f>Summary40011000!$Z$24</f>
        <v>2.3535032592592593</v>
      </c>
      <c r="X26" s="2">
        <f>Summary40011000!$Z$25</f>
        <v>0.54317526315789466</v>
      </c>
      <c r="Y26" s="2">
        <f>Summary40011000!$Z$26</f>
        <v>3.8400000000000001E-4</v>
      </c>
      <c r="Z26" s="2">
        <f>Summary40011000!$Z$27</f>
        <v>0</v>
      </c>
    </row>
    <row r="27" spans="1:26" x14ac:dyDescent="0.25">
      <c r="A27" t="str">
        <f>Summary40011000!$AA$2</f>
        <v>Singapore</v>
      </c>
      <c r="B27" s="2">
        <f>Summary40011000!$AA$3</f>
        <v>17.593170999999998</v>
      </c>
      <c r="C27" s="2">
        <f>Summary40011000!$AA$4</f>
        <v>16.647174</v>
      </c>
      <c r="D27" s="2">
        <f>Summary40011000!$AA$5</f>
        <v>15.053987999999999</v>
      </c>
      <c r="E27" s="2">
        <f>Summary40011000!$AA$6</f>
        <v>15.407</v>
      </c>
      <c r="F27" s="2">
        <f>Summary40011000!$AA$7</f>
        <v>10.410219999999999</v>
      </c>
      <c r="G27" s="2">
        <f>Summary40011000!$AA$8</f>
        <v>11.66362</v>
      </c>
      <c r="H27" s="2">
        <f>Summary40011000!$AA$9</f>
        <v>0.32455000000000001</v>
      </c>
      <c r="I27" s="2">
        <f>Summary40011000!$AA$10</f>
        <v>4.598E-2</v>
      </c>
      <c r="J27" s="2">
        <f>Summary40011000!$AA$11</f>
        <v>0.87939999999999996</v>
      </c>
      <c r="K27" s="2">
        <f>Summary40011000!$AA$12</f>
        <v>7.3200000000000001E-2</v>
      </c>
      <c r="L27" s="2">
        <f>Summary40011000!$AA$13</f>
        <v>0.11230999999999999</v>
      </c>
      <c r="M27" s="2">
        <f>Summary40011000!$AA$14</f>
        <v>0.25237999999999999</v>
      </c>
      <c r="N27" s="2">
        <f>Summary40011000!$AA$15</f>
        <v>3.0599999999999998E-3</v>
      </c>
      <c r="O27" s="2">
        <f>Summary40011000!$AA$16</f>
        <v>1.8089999999999998E-2</v>
      </c>
      <c r="P27" s="2">
        <f>Summary40011000!$AA$17</f>
        <v>1.8030000000000001E-2</v>
      </c>
      <c r="Q27" s="2">
        <f>Summary40011000!$AA$18</f>
        <v>1.7796534638891644E-2</v>
      </c>
      <c r="R27" s="2">
        <f>Summary40011000!$AA$19</f>
        <v>0.61926808610967399</v>
      </c>
      <c r="S27" s="2">
        <f>Summary40011000!$AA$20</f>
        <v>1.52E-2</v>
      </c>
      <c r="T27" s="2">
        <f>Summary40011000!$AA$21</f>
        <v>2.0741369667487169E-2</v>
      </c>
      <c r="U27" s="2">
        <f>Summary40011000!$AA$22</f>
        <v>5.5999999999999995E-4</v>
      </c>
      <c r="V27" s="2">
        <f>Summary40011000!$AA$23</f>
        <v>0.24498278613734775</v>
      </c>
      <c r="W27" s="2">
        <f>Summary40011000!$AA$24</f>
        <v>0.4767297407407407</v>
      </c>
      <c r="X27" s="2">
        <f>Summary40011000!$AA$25</f>
        <v>2.1593999999999999E-2</v>
      </c>
      <c r="Y27" s="2">
        <f>Summary40011000!$AA$26</f>
        <v>1.6044301077941341E-2</v>
      </c>
      <c r="Z27" s="2">
        <f>Summary40011000!$AA$27</f>
        <v>0</v>
      </c>
    </row>
    <row r="28" spans="1:26" x14ac:dyDescent="0.25">
      <c r="A28" t="str">
        <f>Summary40011000!$AB$2</f>
        <v>Sri Lanka</v>
      </c>
      <c r="B28" s="2">
        <f>Summary40011000!$AB$3</f>
        <v>0</v>
      </c>
      <c r="C28" s="2">
        <f>Summary40011000!$AB$4</f>
        <v>0</v>
      </c>
      <c r="D28" s="2">
        <f>Summary40011000!$AB$5</f>
        <v>0</v>
      </c>
      <c r="E28" s="2">
        <f>Summary40011000!$AB$6</f>
        <v>0.60397099999999992</v>
      </c>
      <c r="F28" s="2">
        <f>Summary40011000!$AB$7</f>
        <v>0.32646999999999998</v>
      </c>
      <c r="G28" s="2">
        <f>Summary40011000!$AB$8</f>
        <v>0.59135399999999994</v>
      </c>
      <c r="H28" s="2">
        <f>Summary40011000!$AB$9</f>
        <v>1.6239439999999998</v>
      </c>
      <c r="I28" s="2">
        <f>Summary40011000!$AB$10</f>
        <v>0.65315499999999993</v>
      </c>
      <c r="J28" s="2">
        <f>Summary40011000!$AB$11</f>
        <v>2.013579</v>
      </c>
      <c r="K28" s="2">
        <f>Summary40011000!$AB$12</f>
        <v>1.232173</v>
      </c>
      <c r="L28" s="2">
        <f>Summary40011000!$AB$13</f>
        <v>2.1898659999999999</v>
      </c>
      <c r="M28" s="2">
        <f>Summary40011000!$AB$14</f>
        <v>4.7539689999999997</v>
      </c>
      <c r="N28" s="2">
        <f>Summary40011000!$AB$15</f>
        <v>6.1414580000000001</v>
      </c>
      <c r="O28" s="2">
        <f>Summary40011000!$AB$16</f>
        <v>5.7653279999999993</v>
      </c>
      <c r="P28" s="2">
        <f>Summary40011000!$AB$17</f>
        <v>4.5633379999999999</v>
      </c>
      <c r="Q28" s="2">
        <f>Summary40011000!$AB$18</f>
        <v>1.5540929999999999</v>
      </c>
      <c r="R28" s="2">
        <f>Summary40011000!$AB$19</f>
        <v>2.1307209999999999</v>
      </c>
      <c r="S28" s="2">
        <f>Summary40011000!$AB$20</f>
        <v>0.79365599999999992</v>
      </c>
      <c r="T28" s="2">
        <f>Summary40011000!$AB$21</f>
        <v>0.91090099999999996</v>
      </c>
      <c r="U28" s="2">
        <f>Summary40011000!$AB$22</f>
        <v>0.20282799999999998</v>
      </c>
      <c r="V28" s="2">
        <f>Summary40011000!$AB$23</f>
        <v>1.1347829999999999</v>
      </c>
      <c r="W28" s="2">
        <f>Summary40011000!$AB$24</f>
        <v>4.1865350000000001</v>
      </c>
      <c r="X28" s="2">
        <f>Summary40011000!$AB$25</f>
        <v>0</v>
      </c>
      <c r="Y28" s="2">
        <f>Summary40011000!$AB$26</f>
        <v>0</v>
      </c>
      <c r="Z28" s="2">
        <f>Summary40011000!$AB$27</f>
        <v>0</v>
      </c>
    </row>
    <row r="29" spans="1:26" x14ac:dyDescent="0.25">
      <c r="A29" t="str">
        <f>Summary40011000!$AC$2</f>
        <v>Taiwan</v>
      </c>
      <c r="B29" s="2">
        <f>Summary40011000!$AC$3</f>
        <v>0</v>
      </c>
      <c r="C29" s="2">
        <f>Summary40011000!$AC$4</f>
        <v>5.2503000000000001E-2</v>
      </c>
      <c r="D29" s="2">
        <f>Summary40011000!$AC$5</f>
        <v>0.15956899999999999</v>
      </c>
      <c r="E29" s="2">
        <f>Summary40011000!$AC$6</f>
        <v>0.17644899999999999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9.9424999999999999E-2</v>
      </c>
      <c r="J29" s="2">
        <f>Summary40011000!$AC$11</f>
        <v>0</v>
      </c>
      <c r="K29" s="2">
        <f>Summary40011000!$AC$12</f>
        <v>5.2499999999999995E-3</v>
      </c>
      <c r="L29" s="2">
        <f>Summary40011000!$AC$13</f>
        <v>3.2799999999999996E-2</v>
      </c>
      <c r="M29" s="2">
        <f>Summary40011000!$AC$14</f>
        <v>4.8430000000000001E-2</v>
      </c>
      <c r="N29" s="2">
        <f>Summary40011000!$AC$15</f>
        <v>9.0789999999999996E-2</v>
      </c>
      <c r="O29" s="2">
        <f>Summary40011000!$AC$16</f>
        <v>8.8919999999999999E-2</v>
      </c>
      <c r="P29" s="2">
        <f>Summary40011000!$AC$17</f>
        <v>0.14930399999999999</v>
      </c>
      <c r="Q29" s="2">
        <f>Summary40011000!$AC$18</f>
        <v>0.15724299999999999</v>
      </c>
      <c r="R29" s="2">
        <f>Summary40011000!$AC$19</f>
        <v>0.29048499999999999</v>
      </c>
      <c r="S29" s="2">
        <f>Summary40011000!$AC$20</f>
        <v>0.31228800000000001</v>
      </c>
      <c r="T29" s="2">
        <f>Summary40011000!$AC$21</f>
        <v>0.23987499999999998</v>
      </c>
      <c r="U29" s="2">
        <f>Summary40011000!$AC$22</f>
        <v>0.310365</v>
      </c>
      <c r="V29" s="2">
        <f>Summary40011000!$AC$23</f>
        <v>0.283605</v>
      </c>
      <c r="W29" s="2">
        <f>Summary40011000!$AC$24</f>
        <v>0.20614499999999999</v>
      </c>
      <c r="X29" s="2">
        <f>Summary40011000!$AC$25</f>
        <v>0.14494699999999999</v>
      </c>
      <c r="Y29" s="2">
        <f>Summary40011000!$AC$26</f>
        <v>0.18143499999999999</v>
      </c>
      <c r="Z29" s="2">
        <f>Summary40011000!$AC$27</f>
        <v>0</v>
      </c>
    </row>
    <row r="30" spans="1:26" x14ac:dyDescent="0.25">
      <c r="A30" t="str">
        <f>Summary40011000!$AD$2</f>
        <v>Thailand</v>
      </c>
      <c r="B30" s="2">
        <f>Summary40011000!$AD$3</f>
        <v>349.03039999999999</v>
      </c>
      <c r="C30" s="2">
        <f>Summary40011000!$AD$4</f>
        <v>368.270509</v>
      </c>
      <c r="D30" s="2">
        <f>Summary40011000!$AD$5</f>
        <v>415.76416599999999</v>
      </c>
      <c r="E30" s="2">
        <f>Summary40011000!$AD$6</f>
        <v>373.83662999999996</v>
      </c>
      <c r="F30" s="2">
        <f>Summary40011000!$AD$7</f>
        <v>538.37330999999995</v>
      </c>
      <c r="G30" s="2">
        <f>Summary40011000!$AD$8</f>
        <v>684.09670799999992</v>
      </c>
      <c r="H30" s="2">
        <f>Summary40011000!$AD$9</f>
        <v>731.48217699999998</v>
      </c>
      <c r="I30" s="2">
        <f>Summary40011000!$AD$10</f>
        <v>819.87613599999997</v>
      </c>
      <c r="J30" s="2">
        <f>Summary40011000!$AD$11</f>
        <v>853.57583299999999</v>
      </c>
      <c r="K30" s="2">
        <f>Summary40011000!$AD$12</f>
        <v>814.61269699999991</v>
      </c>
      <c r="L30" s="2">
        <f>Summary40011000!$AD$13</f>
        <v>947.75505799999996</v>
      </c>
      <c r="M30" s="2">
        <f>Summary40011000!$AD$14</f>
        <v>887.54395999999997</v>
      </c>
      <c r="N30" s="2">
        <f>Summary40011000!$AD$15</f>
        <v>836.40438599999993</v>
      </c>
      <c r="O30" s="2">
        <f>Summary40011000!$AD$16</f>
        <v>1007.9572489999999</v>
      </c>
      <c r="P30" s="2">
        <f>Summary40011000!$AD$17</f>
        <v>898.45358499999998</v>
      </c>
      <c r="Q30" s="2">
        <f>Summary40011000!$AD$18</f>
        <v>876.38149699999997</v>
      </c>
      <c r="R30" s="2">
        <f>Summary40011000!$AD$19</f>
        <v>949.10299099999997</v>
      </c>
      <c r="S30" s="2">
        <f>Summary40011000!$AD$20</f>
        <v>1038.4277158563232</v>
      </c>
      <c r="T30" s="2">
        <f>Summary40011000!$AD$21</f>
        <v>1057.5204019999999</v>
      </c>
      <c r="U30" s="2">
        <f>Summary40011000!$AD$22</f>
        <v>1072.7096790000001</v>
      </c>
      <c r="V30" s="2">
        <f>Summary40011000!$AD$23</f>
        <v>1240.1894219999999</v>
      </c>
      <c r="W30" s="2">
        <f>Summary40011000!$AD$24</f>
        <v>1186.5947630000001</v>
      </c>
      <c r="X30" s="2">
        <f>Summary40011000!$AD$25</f>
        <v>1298.7997169999999</v>
      </c>
      <c r="Y30" s="2">
        <f>Summary40011000!$AD$26</f>
        <v>1076.5904369999998</v>
      </c>
      <c r="Z30" s="2">
        <f>Summary40011000!$AD$27</f>
        <v>0</v>
      </c>
    </row>
    <row r="31" spans="1:26" x14ac:dyDescent="0.25">
      <c r="A31" t="str">
        <f>Summary40011000!$AE$2</f>
        <v>Turkey</v>
      </c>
      <c r="B31" s="2">
        <f>Summary40011000!$AE$3</f>
        <v>2.9987E-2</v>
      </c>
      <c r="C31" s="2">
        <f>Summary40011000!$AE$4</f>
        <v>1.5509999999999999E-3</v>
      </c>
      <c r="D31" s="2">
        <f>Summary40011000!$AE$5</f>
        <v>1.0272999999999999E-2</v>
      </c>
      <c r="E31" s="2">
        <f>Summary40011000!$AE$6</f>
        <v>1.65E-3</v>
      </c>
      <c r="F31" s="2">
        <f>Summary40011000!$AE$7</f>
        <v>1.5890999999999999E-2</v>
      </c>
      <c r="G31" s="2">
        <f>Summary40011000!$AE$8</f>
        <v>2.6771E-2</v>
      </c>
      <c r="H31" s="2">
        <f>Summary40011000!$AE$9</f>
        <v>0.11357199999999999</v>
      </c>
      <c r="I31" s="2">
        <f>Summary40011000!$AE$10</f>
        <v>0.101504</v>
      </c>
      <c r="J31" s="2">
        <f>Summary40011000!$AE$11</f>
        <v>3.8449999999999998E-2</v>
      </c>
      <c r="K31" s="2">
        <f>Summary40011000!$AE$12</f>
        <v>3.8625591393347543E-2</v>
      </c>
      <c r="L31" s="2">
        <f>Summary40011000!$AE$13</f>
        <v>6.9229999999999995E-3</v>
      </c>
      <c r="M31" s="2">
        <f>Summary40011000!$AE$14</f>
        <v>1.3661E-2</v>
      </c>
      <c r="N31" s="2">
        <f>Summary40011000!$AE$15</f>
        <v>1.8800000000000001E-2</v>
      </c>
      <c r="O31" s="2">
        <f>Summary40011000!$AE$16</f>
        <v>2.3171000000000001E-2</v>
      </c>
      <c r="P31" s="2">
        <f>Summary40011000!$AE$17</f>
        <v>4.8356999999999997E-2</v>
      </c>
      <c r="Q31" s="2">
        <f>Summary40011000!$AE$18</f>
        <v>2.8159E-2</v>
      </c>
      <c r="R31" s="2">
        <f>Summary40011000!$AE$19</f>
        <v>3.4719E-2</v>
      </c>
      <c r="S31" s="2">
        <f>Summary40011000!$AE$20</f>
        <v>5.6415E-2</v>
      </c>
      <c r="T31" s="2">
        <f>Summary40011000!$AE$21</f>
        <v>9.4118999999999994E-2</v>
      </c>
      <c r="U31" s="2">
        <f>Summary40011000!$AE$22</f>
        <v>0.17418699999999998</v>
      </c>
      <c r="V31" s="2">
        <f>Summary40011000!$AE$23</f>
        <v>0.151057</v>
      </c>
      <c r="W31" s="2">
        <f>Summary40011000!$AE$24</f>
        <v>8.6374999999999993E-2</v>
      </c>
      <c r="X31" s="2">
        <f>Summary40011000!$AE$25</f>
        <v>0.13983099999999998</v>
      </c>
      <c r="Y31" s="2">
        <f>Summary40011000!$AE$26</f>
        <v>0.35278399999999999</v>
      </c>
      <c r="Z31" s="2">
        <f>Summary40011000!$AE$27</f>
        <v>0</v>
      </c>
    </row>
    <row r="32" spans="1:26" x14ac:dyDescent="0.25">
      <c r="A32" t="str">
        <f>Summary40011000!$AF$2</f>
        <v>USA</v>
      </c>
      <c r="B32" s="2">
        <f>Summary40011000!$AF$3</f>
        <v>18.655186999999998</v>
      </c>
      <c r="C32" s="2">
        <f>Summary40011000!$AF$4</f>
        <v>19.209456573640434</v>
      </c>
      <c r="D32" s="2">
        <f>Summary40011000!$AF$5</f>
        <v>19.725423562169343</v>
      </c>
      <c r="E32" s="2">
        <f>Summary40011000!$AF$6</f>
        <v>19.497928999999999</v>
      </c>
      <c r="F32" s="2">
        <f>Summary40011000!$AF$7</f>
        <v>24.593644804856829</v>
      </c>
      <c r="G32" s="2">
        <f>Summary40011000!$AF$8</f>
        <v>14.695727247178702</v>
      </c>
      <c r="H32" s="2">
        <f>Summary40011000!$AF$9</f>
        <v>16.049181999999998</v>
      </c>
      <c r="I32" s="2">
        <f>Summary40011000!$AF$10</f>
        <v>36.667797221911123</v>
      </c>
      <c r="J32" s="2">
        <f>Summary40011000!$AF$11</f>
        <v>12.390839282935699</v>
      </c>
      <c r="K32" s="2">
        <f>Summary40011000!$AF$12</f>
        <v>8.6045427223947097</v>
      </c>
      <c r="L32" s="2">
        <f>Summary40011000!$AF$13</f>
        <v>9.6500219999999999</v>
      </c>
      <c r="M32" s="2">
        <f>Summary40011000!$AF$14</f>
        <v>13.704397373492599</v>
      </c>
      <c r="N32" s="2">
        <f>Summary40011000!$AF$15</f>
        <v>11.264166050149965</v>
      </c>
      <c r="O32" s="2">
        <f>Summary40011000!$AF$16</f>
        <v>5.6491373389340174</v>
      </c>
      <c r="P32" s="2">
        <f>Summary40011000!$AF$17</f>
        <v>9.5942581287190922</v>
      </c>
      <c r="Q32" s="2">
        <f>Summary40011000!$AF$18</f>
        <v>12.331345025885268</v>
      </c>
      <c r="R32" s="2">
        <f>Summary40011000!$AF$19</f>
        <v>11.244841558593526</v>
      </c>
      <c r="S32" s="2">
        <f>Summary40011000!$AF$20</f>
        <v>7.9641508326113026</v>
      </c>
      <c r="T32" s="2">
        <f>Summary40011000!$AF$21</f>
        <v>7.7316232181728779</v>
      </c>
      <c r="U32" s="2">
        <f>Summary40011000!$AF$22</f>
        <v>10.264194048108626</v>
      </c>
      <c r="V32" s="2">
        <f>Summary40011000!$AF$23</f>
        <v>8.1383526306945324</v>
      </c>
      <c r="W32" s="2">
        <f>Summary40011000!$AF$24</f>
        <v>8.1832934814814813</v>
      </c>
      <c r="X32" s="2">
        <f>Summary40011000!$AF$25</f>
        <v>9.0841224736842108</v>
      </c>
      <c r="Y32" s="2">
        <f>Summary40011000!$AF$26</f>
        <v>6.2009679727291411</v>
      </c>
      <c r="Z32" s="2">
        <f>Summary40011000!$AF$27</f>
        <v>3.7847920273551305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12.120635964319495</v>
      </c>
      <c r="G33" s="2">
        <f>Summary40011000!$AG$8</f>
        <v>7.3329571223678762</v>
      </c>
      <c r="H33" s="2">
        <f>Summary40011000!$AG$9</f>
        <v>22.035628571428575</v>
      </c>
      <c r="I33" s="2">
        <f>Summary40011000!$AG$10</f>
        <v>16.331006993751242</v>
      </c>
      <c r="J33" s="2">
        <f>Summary40011000!$AG$11</f>
        <v>140.26112191517805</v>
      </c>
      <c r="K33" s="2">
        <f>Summary40011000!$AG$12</f>
        <v>53.143919844265177</v>
      </c>
      <c r="L33" s="2">
        <f>Summary40011000!$AG$13</f>
        <v>75.944339999999997</v>
      </c>
      <c r="M33" s="2">
        <f>Summary40011000!$AG$14</f>
        <v>112.169186</v>
      </c>
      <c r="N33" s="2">
        <f>Summary40011000!$AG$15</f>
        <v>90.444090000000003</v>
      </c>
      <c r="O33" s="2">
        <f>Summary40011000!$AG$16</f>
        <v>90.328682000000001</v>
      </c>
      <c r="P33" s="2">
        <f>Summary40011000!$AG$17</f>
        <v>105.81</v>
      </c>
      <c r="Q33" s="2">
        <f>Summary40011000!$AG$18</f>
        <v>94.979673999999989</v>
      </c>
      <c r="R33" s="2">
        <f>Summary40011000!$AG$19</f>
        <v>54.126301999999995</v>
      </c>
      <c r="S33" s="2">
        <f>Summary40011000!$AG$20</f>
        <v>51.25723</v>
      </c>
      <c r="T33" s="2">
        <f>Summary40011000!$AG$21</f>
        <v>63.619695</v>
      </c>
      <c r="U33" s="2">
        <f>Summary40011000!$AG$22</f>
        <v>73.546995039919409</v>
      </c>
      <c r="V33" s="2">
        <f>Summary40011000!$AG$23</f>
        <v>80.288709999999995</v>
      </c>
      <c r="W33" s="2">
        <f>Summary40011000!$AG$24</f>
        <v>99.17179999999999</v>
      </c>
      <c r="X33" s="2">
        <f>Summary40011000!$AG$25</f>
        <v>123.19836842105265</v>
      </c>
      <c r="Y33" s="2">
        <f>Summary40011000!$AG$26</f>
        <v>159.28873999999999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1.2443284683980822</v>
      </c>
      <c r="C34" s="2">
        <f>Summary40011000!$AH$4</f>
        <v>0.88502565226508845</v>
      </c>
      <c r="D34" s="2">
        <f>Summary40011000!$AH$5</f>
        <v>0.87119625851782367</v>
      </c>
      <c r="E34" s="2">
        <f>Summary40011000!$AH$6</f>
        <v>0.31221600761793811</v>
      </c>
      <c r="F34" s="2">
        <f>Summary40011000!$AH$7</f>
        <v>0.49265671570587788</v>
      </c>
      <c r="G34" s="2">
        <f>Summary40011000!$AH$8</f>
        <v>0.5535693374455759</v>
      </c>
      <c r="H34" s="2">
        <f>Summary40011000!$AH$9</f>
        <v>0.82184728571428556</v>
      </c>
      <c r="I34" s="2">
        <f>Summary40011000!$AH$10</f>
        <v>3.4166362222008848</v>
      </c>
      <c r="J34" s="2">
        <f>Summary40011000!$AH$11</f>
        <v>5.498069853793643</v>
      </c>
      <c r="K34" s="2">
        <f>Summary40011000!$AH$12</f>
        <v>5.7615846928127477</v>
      </c>
      <c r="L34" s="2">
        <f>Summary40011000!$AH$13</f>
        <v>3.8760331631102014</v>
      </c>
      <c r="M34" s="2">
        <f>Summary40011000!$AH$14</f>
        <v>4.1621939999999995</v>
      </c>
      <c r="N34" s="2">
        <f>Summary40011000!$AH$15</f>
        <v>0.7523887186201933</v>
      </c>
      <c r="O34" s="2">
        <f>Summary40011000!$AH$16</f>
        <v>0.38080527784977336</v>
      </c>
      <c r="P34" s="2">
        <f>Summary40011000!$AH$17</f>
        <v>5.4465023703334134</v>
      </c>
      <c r="Q34" s="2">
        <f>Summary40011000!$AH$18</f>
        <v>6.4155276395702439</v>
      </c>
      <c r="R34" s="2">
        <f>Summary40011000!$AH$19</f>
        <v>3.5868684874500976</v>
      </c>
      <c r="S34" s="2">
        <f>Summary40011000!$AH$20</f>
        <v>2.912880567488374</v>
      </c>
      <c r="T34" s="2">
        <f>Summary40011000!$AH$21</f>
        <v>0.57405815464884991</v>
      </c>
      <c r="U34" s="2">
        <f>Summary40011000!$AH$22</f>
        <v>2.0841362860566135</v>
      </c>
      <c r="V34" s="2">
        <f>Summary40011000!$AH$23</f>
        <v>0.71171745472492198</v>
      </c>
      <c r="W34" s="2">
        <f>Summary40011000!$AH$24</f>
        <v>0.45696362962962961</v>
      </c>
      <c r="X34" s="2">
        <f>Summary40011000!$AH$25</f>
        <v>1.1075302105263158</v>
      </c>
      <c r="Y34" s="2">
        <f>Summary40011000!$AH$26</f>
        <v>6.5036001976021973</v>
      </c>
      <c r="Z34" s="2">
        <f>Summary40011000!$AH$27</f>
        <v>4.0876056404167294</v>
      </c>
    </row>
    <row r="36" spans="1:26" x14ac:dyDescent="0.25">
      <c r="B36" s="6">
        <f>Summary40011000!$B$3</f>
        <v>673.10255100692518</v>
      </c>
      <c r="C36" s="6">
        <f>Summary40011000!$B$4</f>
        <v>644.43557391939487</v>
      </c>
      <c r="D36" s="6">
        <f>Summary40011000!$B$5</f>
        <v>642.72540381565341</v>
      </c>
      <c r="E36" s="6">
        <f>Summary40011000!$B$6</f>
        <v>610.19320688223786</v>
      </c>
      <c r="F36" s="6">
        <f>Summary40011000!$B$7</f>
        <v>784.53764560854165</v>
      </c>
      <c r="G36" s="6">
        <f>Summary40011000!$B$8</f>
        <v>891.01910182488757</v>
      </c>
      <c r="H36" s="6">
        <f>Summary40011000!$B$9</f>
        <v>930.29377342857163</v>
      </c>
      <c r="I36" s="6">
        <f>Summary40011000!$B$10</f>
        <v>1064.9895217945527</v>
      </c>
      <c r="J36" s="6">
        <f>0+(Summary40011000!$B$11)</f>
        <v>1206.1270591952496</v>
      </c>
      <c r="K36" s="6">
        <f>0+(Summary40011000!$B$12)</f>
        <v>1079.2586982965852</v>
      </c>
      <c r="L36" s="6">
        <f>Summary40011000!$B$13</f>
        <v>1256.4294321035079</v>
      </c>
      <c r="M36" s="6">
        <f>Summary40011000!$B$14</f>
        <v>1294.867751296691</v>
      </c>
      <c r="N36" s="6">
        <f>Summary40011000!$B$15</f>
        <v>1176.5350942133205</v>
      </c>
      <c r="O36" s="6">
        <f>Summary40011000!$B$16</f>
        <v>1285.3009914360132</v>
      </c>
      <c r="P36" s="6">
        <f>Summary40011000!$B$17</f>
        <v>1209.4007165348728</v>
      </c>
      <c r="Q36" s="6">
        <f>Summary40011000!$B$18</f>
        <v>1222.0590319527048</v>
      </c>
      <c r="R36" s="6">
        <f>Summary40011000!$B$19</f>
        <v>1209.5469439310057</v>
      </c>
      <c r="S36" s="6">
        <f>Summary40011000!$B$20</f>
        <v>1339.2756022318006</v>
      </c>
      <c r="T36" s="6">
        <f>Summary40011000!$B$21</f>
        <v>1343.0088357372458</v>
      </c>
      <c r="U36" s="6">
        <f>Summary40011000!$B$22</f>
        <v>1304.7329725824345</v>
      </c>
      <c r="V36" s="6">
        <f>Summary40011000!$B$23</f>
        <v>1520.2966352402439</v>
      </c>
      <c r="W36" s="6">
        <f>Summary40011000!$B$24</f>
        <v>1534.8874646296297</v>
      </c>
      <c r="X36" s="6">
        <f>Summary40011000!$B$25</f>
        <v>1711.1246051578946</v>
      </c>
      <c r="Y36" s="6">
        <f>Summary40011000!$B$26</f>
        <v>1658.0051105833284</v>
      </c>
      <c r="Z36" s="6">
        <f>Summary40011000!$B$27</f>
        <v>83.920891241019817</v>
      </c>
    </row>
    <row r="38" spans="1:26" ht="13" x14ac:dyDescent="0.3">
      <c r="A38" t="s">
        <v>47</v>
      </c>
      <c r="B38" s="62">
        <f>SUM(B4:B5)</f>
        <v>30.411981999999998</v>
      </c>
      <c r="C38" s="62">
        <f t="shared" ref="C38:Z38" si="1">SUM(C4:C5)</f>
        <v>31.340987999999999</v>
      </c>
      <c r="D38" s="62">
        <f t="shared" si="1"/>
        <v>29.656152999999996</v>
      </c>
      <c r="E38" s="62">
        <f t="shared" si="1"/>
        <v>25.074271</v>
      </c>
      <c r="F38" s="62">
        <f t="shared" si="1"/>
        <v>28.71144</v>
      </c>
      <c r="G38" s="62">
        <f t="shared" si="1"/>
        <v>17.225960000000001</v>
      </c>
      <c r="H38" s="62">
        <f t="shared" si="1"/>
        <v>15.893562999999999</v>
      </c>
      <c r="I38" s="62">
        <f t="shared" si="1"/>
        <v>14.298933</v>
      </c>
      <c r="J38" s="62">
        <f t="shared" si="1"/>
        <v>17.114979999999999</v>
      </c>
      <c r="K38" s="62">
        <f t="shared" si="1"/>
        <v>16.097092999999997</v>
      </c>
      <c r="L38" s="62">
        <f t="shared" si="1"/>
        <v>17.310976999999998</v>
      </c>
      <c r="M38" s="62">
        <f t="shared" si="1"/>
        <v>14.216054999999999</v>
      </c>
      <c r="N38" s="62">
        <f t="shared" si="1"/>
        <v>9.869885</v>
      </c>
      <c r="O38" s="62">
        <f t="shared" si="1"/>
        <v>6.3876019999999993</v>
      </c>
      <c r="P38" s="62">
        <f t="shared" si="1"/>
        <v>6.2990819999999994</v>
      </c>
      <c r="Q38" s="62">
        <f t="shared" si="1"/>
        <v>3.665845</v>
      </c>
      <c r="R38" s="62">
        <f t="shared" si="1"/>
        <v>2.8451269999999997</v>
      </c>
      <c r="S38" s="62">
        <f t="shared" si="1"/>
        <v>5.3828800000000001</v>
      </c>
      <c r="T38" s="62">
        <f t="shared" si="1"/>
        <v>1.9477139999999999</v>
      </c>
      <c r="U38" s="62">
        <f t="shared" si="1"/>
        <v>2.4841709999999999</v>
      </c>
      <c r="V38" s="62">
        <f t="shared" si="1"/>
        <v>1.8835629999999999</v>
      </c>
      <c r="W38" s="62">
        <f t="shared" si="1"/>
        <v>2.2842709999999999</v>
      </c>
      <c r="X38" s="62">
        <f t="shared" si="1"/>
        <v>2.5767329999999999</v>
      </c>
      <c r="Y38" s="62">
        <f t="shared" si="1"/>
        <v>1.534724</v>
      </c>
      <c r="Z38" s="62">
        <f t="shared" si="1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FA70E-14AD-4BEF-9E5C-6219F04470C8}">
  <dimension ref="A1:Z38"/>
  <sheetViews>
    <sheetView workbookViewId="0">
      <pane xSplit="1" ySplit="2" topLeftCell="B3" activePane="bottomRight" state="frozen"/>
      <selection activeCell="A2" sqref="A2"/>
      <selection pane="topRight" activeCell="A2" sqref="A2"/>
      <selection pane="bottomLeft" activeCell="A2" sqref="A2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1461.5785501451976</v>
      </c>
      <c r="C1" s="2">
        <f t="shared" si="0"/>
        <v>1312.7035000390574</v>
      </c>
      <c r="D1" s="2">
        <f t="shared" si="0"/>
        <v>1274.9177024112303</v>
      </c>
      <c r="E1" s="2">
        <f t="shared" si="0"/>
        <v>1276.4730529393053</v>
      </c>
      <c r="F1" s="2">
        <f t="shared" si="0"/>
        <v>1303.9779094989194</v>
      </c>
      <c r="G1" s="2">
        <f t="shared" si="0"/>
        <v>1145.2235584559219</v>
      </c>
      <c r="H1" s="2">
        <f t="shared" si="0"/>
        <v>1343.4645254593381</v>
      </c>
      <c r="I1" s="2">
        <f t="shared" si="0"/>
        <v>1393.4833465809529</v>
      </c>
      <c r="J1" s="2">
        <f t="shared" si="0"/>
        <v>1324.6175374845393</v>
      </c>
      <c r="K1" s="2">
        <f t="shared" si="0"/>
        <v>1406.0908035040034</v>
      </c>
      <c r="L1" s="2">
        <f t="shared" si="0"/>
        <v>1462.9220847133274</v>
      </c>
      <c r="M1" s="2">
        <f t="shared" si="0"/>
        <v>1272.0631158463157</v>
      </c>
      <c r="N1" s="2">
        <f t="shared" si="0"/>
        <v>1052.8084798504733</v>
      </c>
      <c r="O1" s="2">
        <f t="shared" si="0"/>
        <v>861.54105861209075</v>
      </c>
      <c r="P1" s="2">
        <f t="shared" si="0"/>
        <v>956.0810590448184</v>
      </c>
      <c r="Q1" s="2">
        <f t="shared" si="0"/>
        <v>945.64558540495057</v>
      </c>
      <c r="R1" s="2">
        <f t="shared" si="0"/>
        <v>939.01436621972198</v>
      </c>
      <c r="S1" s="2">
        <f t="shared" si="0"/>
        <v>1020.596846998885</v>
      </c>
      <c r="T1" s="2">
        <f t="shared" si="0"/>
        <v>977.82364115606265</v>
      </c>
      <c r="U1" s="2">
        <f t="shared" si="0"/>
        <v>941.35779569057036</v>
      </c>
      <c r="V1" s="2">
        <f t="shared" si="0"/>
        <v>873.19574924249378</v>
      </c>
      <c r="W1" s="2">
        <f t="shared" si="0"/>
        <v>1036.7317016530237</v>
      </c>
      <c r="X1" s="2">
        <f t="shared" si="0"/>
        <v>840.39586016546866</v>
      </c>
      <c r="Y1" s="2">
        <f t="shared" si="0"/>
        <v>785.57390994357047</v>
      </c>
      <c r="Z1" s="2">
        <f t="shared" si="0"/>
        <v>7.2469859643860524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2.1866183189989319</v>
      </c>
      <c r="C3" s="2">
        <f>Summary40012100!$C$4</f>
        <v>4.6706777563183115</v>
      </c>
      <c r="D3" s="2">
        <f>Summary40012100!$C$5</f>
        <v>4.7776376778131437</v>
      </c>
      <c r="E3" s="2">
        <f>Summary40012100!$C$6</f>
        <v>8.8577880336682764</v>
      </c>
      <c r="F3" s="2">
        <f>Summary40012100!$C$7</f>
        <v>12.104206917814821</v>
      </c>
      <c r="G3" s="2">
        <f>Summary40012100!$C$8</f>
        <v>3.781473917312808</v>
      </c>
      <c r="H3" s="2">
        <f>Summary40012100!$C$9</f>
        <v>5.8342959297133827</v>
      </c>
      <c r="I3" s="2">
        <f>Summary40012100!$C$10</f>
        <v>10.275372884896019</v>
      </c>
      <c r="J3" s="2">
        <f>Summary40012100!$C$11</f>
        <v>10.775380019813785</v>
      </c>
      <c r="K3" s="2">
        <f>Summary40012100!$C$12</f>
        <v>3.276821</v>
      </c>
      <c r="L3" s="2">
        <f>Summary40012100!$C$13</f>
        <v>3.0625087572463832</v>
      </c>
      <c r="M3" s="2">
        <f>Summary40012100!$C$14</f>
        <v>2.5975493080525451</v>
      </c>
      <c r="N3" s="2">
        <f>Summary40012100!$C$15</f>
        <v>4.2023775577400846</v>
      </c>
      <c r="O3" s="2">
        <f>Summary40012100!$C$16</f>
        <v>1.918917106956979</v>
      </c>
      <c r="P3" s="2">
        <f>Summary40012100!$C$17</f>
        <v>2.8444502466229351</v>
      </c>
      <c r="Q3" s="2">
        <f>Summary40012100!$C$18</f>
        <v>3.1709998882768455</v>
      </c>
      <c r="R3" s="2">
        <f>Summary40012100!$C$19</f>
        <v>8.2158534639459742</v>
      </c>
      <c r="S3" s="2">
        <f>Summary40012100!$C$20</f>
        <v>5.4299742952371188</v>
      </c>
      <c r="T3" s="2">
        <f>Summary40012100!$C$21</f>
        <v>18.615442366624936</v>
      </c>
      <c r="U3" s="2">
        <f>Summary40012100!$C$22</f>
        <v>18.333316133853</v>
      </c>
      <c r="V3" s="2">
        <f>Summary40012100!$C$23</f>
        <v>23.394424198112102</v>
      </c>
      <c r="W3" s="2">
        <f>Summary40012100!$C$24</f>
        <v>24.428378129818523</v>
      </c>
      <c r="X3" s="2">
        <f>Summary40012100!$C$25</f>
        <v>28.401422825436143</v>
      </c>
      <c r="Y3" s="2">
        <f>Summary40012100!$C$26</f>
        <v>19.89371241645156</v>
      </c>
      <c r="Z3" s="2">
        <f>Summary40012100!$C$27</f>
        <v>3.15213133460969</v>
      </c>
    </row>
    <row r="4" spans="1:26" x14ac:dyDescent="0.25">
      <c r="A4" s="2" t="str">
        <f>Summary40012100!$D$2</f>
        <v>China</v>
      </c>
      <c r="B4" s="2">
        <f>Summary40012100!$D$3</f>
        <v>19.136775</v>
      </c>
      <c r="C4" s="2">
        <f>Summary40012100!$D$4</f>
        <v>25.360135</v>
      </c>
      <c r="D4" s="2">
        <f>Summary40012100!$D$5</f>
        <v>11.532119</v>
      </c>
      <c r="E4" s="2">
        <f>Summary40012100!$D$6</f>
        <v>0.18634599999999998</v>
      </c>
      <c r="F4" s="2">
        <f>Summary40012100!$D$7</f>
        <v>0.13746700000000001</v>
      </c>
      <c r="G4" s="2">
        <f>Summary40012100!$D$8</f>
        <v>0.3024</v>
      </c>
      <c r="H4" s="2">
        <f>Summary40012100!$D$9</f>
        <v>0.38057599999999997</v>
      </c>
      <c r="I4" s="2">
        <f>Summary40012100!$D$10</f>
        <v>0.20901</v>
      </c>
      <c r="J4" s="2">
        <f>Summary40012100!$D$11</f>
        <v>0.21515399999999998</v>
      </c>
      <c r="K4" s="2">
        <f>Summary40012100!$D$12</f>
        <v>4.1424430000000001</v>
      </c>
      <c r="L4" s="2">
        <f>Summary40012100!$D$13</f>
        <v>1.1866939999999999</v>
      </c>
      <c r="M4" s="2">
        <f>Summary40012100!$D$14</f>
        <v>1.3324449999999999</v>
      </c>
      <c r="N4" s="2">
        <f>Summary40012100!$D$15</f>
        <v>0.83757700000000002</v>
      </c>
      <c r="O4" s="2">
        <f>Summary40012100!$D$16</f>
        <v>0.94577</v>
      </c>
      <c r="P4" s="2">
        <f>Summary40012100!$D$17</f>
        <v>16.160830000000001</v>
      </c>
      <c r="Q4" s="2">
        <f>Summary40012100!$D$18</f>
        <v>3.9537199999999997</v>
      </c>
      <c r="R4" s="2">
        <f>Summary40012100!$D$19</f>
        <v>7.6307909999999994</v>
      </c>
      <c r="S4" s="2">
        <f>Summary40012100!$D$20</f>
        <v>7.3903239999999997</v>
      </c>
      <c r="T4" s="2">
        <f>Summary40012100!$D$21</f>
        <v>5.6349999999999998</v>
      </c>
      <c r="U4" s="2">
        <f>Summary40012100!$D$22</f>
        <v>3.2021129999999998</v>
      </c>
      <c r="V4" s="2">
        <f>Summary40012100!$D$23</f>
        <v>4.6326330000000002</v>
      </c>
      <c r="W4" s="2">
        <f>Summary40012100!$D$24</f>
        <v>4.6110609999999994</v>
      </c>
      <c r="X4" s="2">
        <f>Summary40012100!$D$25</f>
        <v>6.1324670000000001</v>
      </c>
      <c r="Y4" s="2">
        <f>Summary40012100!$D$26</f>
        <v>4.0307544087221112</v>
      </c>
      <c r="Z4" s="2">
        <f>Summary40012100!$D$27</f>
        <v>0</v>
      </c>
    </row>
    <row r="5" spans="1:26" x14ac:dyDescent="0.25">
      <c r="A5" s="2" t="str">
        <f>Summary40012100!$E$2</f>
        <v>Hong Kong</v>
      </c>
      <c r="B5" s="2">
        <f>Summary40012100!$E$3</f>
        <v>22.720631999999998</v>
      </c>
      <c r="C5" s="2">
        <f>Summary40012100!$E$4</f>
        <v>20.807639999999999</v>
      </c>
      <c r="D5" s="2">
        <f>Summary40012100!$E$5</f>
        <v>18.649279999999997</v>
      </c>
      <c r="E5" s="2">
        <f>Summary40012100!$E$6</f>
        <v>18.028525999999999</v>
      </c>
      <c r="F5" s="2">
        <f>Summary40012100!$E$7</f>
        <v>7.5581909999999999</v>
      </c>
      <c r="G5" s="2">
        <f>Summary40012100!$E$8</f>
        <v>5.523307</v>
      </c>
      <c r="H5" s="2">
        <f>Summary40012100!$E$9</f>
        <v>11.168531</v>
      </c>
      <c r="I5" s="2">
        <f>Summary40012100!$E$10</f>
        <v>5.2638259999999999</v>
      </c>
      <c r="J5" s="2">
        <f>Summary40012100!$E$11</f>
        <v>4.8561909999999999</v>
      </c>
      <c r="K5" s="2">
        <f>Summary40012100!$E$12</f>
        <v>3.7513769999999997</v>
      </c>
      <c r="L5" s="2">
        <f>Summary40012100!$E$13</f>
        <v>4.2122450000000002</v>
      </c>
      <c r="M5" s="2">
        <f>Summary40012100!$E$14</f>
        <v>1.2204249999999999</v>
      </c>
      <c r="N5" s="2">
        <f>Summary40012100!$E$15</f>
        <v>1.273722</v>
      </c>
      <c r="O5" s="2">
        <f>Summary40012100!$E$16</f>
        <v>0.964727</v>
      </c>
      <c r="P5" s="2">
        <f>Summary40012100!$E$17</f>
        <v>0.62629499999999994</v>
      </c>
      <c r="Q5" s="2">
        <f>Summary40012100!$E$18</f>
        <v>0.375473</v>
      </c>
      <c r="R5" s="2">
        <f>Summary40012100!$E$19</f>
        <v>0.50248599999999999</v>
      </c>
      <c r="S5" s="2">
        <f>Summary40012100!$E$20</f>
        <v>0.34706300000000001</v>
      </c>
      <c r="T5" s="2">
        <f>Summary40012100!$E$21</f>
        <v>0.28325</v>
      </c>
      <c r="U5" s="2">
        <f>Summary40012100!$E$22</f>
        <v>0.123432</v>
      </c>
      <c r="V5" s="2">
        <f>Summary40012100!$E$23</f>
        <v>6.2865999999999991E-2</v>
      </c>
      <c r="W5" s="2">
        <f>Summary40012100!$E$24</f>
        <v>4.2363999999999999E-2</v>
      </c>
      <c r="X5" s="2">
        <f>Summary40012100!$E$25</f>
        <v>3.1727999999999999E-2</v>
      </c>
      <c r="Y5" s="2">
        <f>Summary40012100!$E$26</f>
        <v>0.10929899999999999</v>
      </c>
      <c r="Z5" s="2">
        <f>Summary40012100!$E$27</f>
        <v>0</v>
      </c>
    </row>
    <row r="6" spans="1:26" x14ac:dyDescent="0.25">
      <c r="A6" s="2" t="str">
        <f>Summary40012100!$F$2</f>
        <v>Australia</v>
      </c>
      <c r="B6" s="2">
        <f>Summary40012100!$F$3</f>
        <v>0</v>
      </c>
      <c r="C6" s="2">
        <f>Summary40012100!$F$4</f>
        <v>1.95E-2</v>
      </c>
      <c r="D6" s="2">
        <f>Summary40012100!$F$5</f>
        <v>3.6878000000000001E-2</v>
      </c>
      <c r="E6" s="2">
        <f>Summary40012100!$F$6</f>
        <v>2.0624999999999998E-2</v>
      </c>
      <c r="F6" s="2">
        <f>Summary40012100!$F$7</f>
        <v>0</v>
      </c>
      <c r="G6" s="2">
        <f>Summary40012100!$F$8</f>
        <v>1.7999999999999999E-2</v>
      </c>
      <c r="H6" s="2">
        <f>Summary40012100!$F$9</f>
        <v>2.9999999999999997E-4</v>
      </c>
      <c r="I6" s="2">
        <f>Summary40012100!$F$10</f>
        <v>4.9999999999999996E-6</v>
      </c>
      <c r="J6" s="2">
        <f>Summary40012100!$F$11</f>
        <v>3.7500000000000001E-4</v>
      </c>
      <c r="K6" s="2">
        <f>Summary40012100!$F$12</f>
        <v>3.0399999999999996E-4</v>
      </c>
      <c r="L6" s="2">
        <f>Summary40012100!$F$13</f>
        <v>0</v>
      </c>
      <c r="M6" s="2">
        <f>Summary40012100!$F$14</f>
        <v>0</v>
      </c>
      <c r="N6" s="2">
        <f>Summary40012100!$F$15</f>
        <v>3.9999999999999996E-4</v>
      </c>
      <c r="O6" s="2">
        <f>Summary40012100!$F$16</f>
        <v>0</v>
      </c>
      <c r="P6" s="2">
        <f>Summary40012100!$F$17</f>
        <v>9.9999999999999992E-2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6.9682118935313578E-2</v>
      </c>
      <c r="X6" s="2">
        <f>Summary40012100!$F$25</f>
        <v>1.7142999999999999E-2</v>
      </c>
      <c r="Y6" s="2">
        <f>Summary40012100!$F$26</f>
        <v>0</v>
      </c>
      <c r="Z6" s="2">
        <f>Summary40012100!$F$27</f>
        <v>0</v>
      </c>
    </row>
    <row r="7" spans="1:26" x14ac:dyDescent="0.25">
      <c r="A7" s="2" t="str">
        <f>Summary40012100!$G$2</f>
        <v>Brazil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7.9999999999999996E-6</v>
      </c>
      <c r="N7" s="2">
        <f>Summary40012100!$G$15</f>
        <v>0.33999999999999997</v>
      </c>
      <c r="O7" s="2">
        <f>Summary40012100!$G$16</f>
        <v>0</v>
      </c>
      <c r="P7" s="2">
        <f>Summary40012100!$G$17</f>
        <v>0.30803999999999998</v>
      </c>
      <c r="Q7" s="2">
        <f>Summary40012100!$G$18</f>
        <v>0</v>
      </c>
      <c r="R7" s="2">
        <f>Summary40012100!$G$19</f>
        <v>7.6309999999999998E-3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4.6029999999999995E-3</v>
      </c>
      <c r="W7" s="2">
        <f>Summary40012100!$G$24</f>
        <v>5.0000000000000001E-4</v>
      </c>
      <c r="X7" s="2">
        <f>Summary40012100!$G$25</f>
        <v>1.1999999999999999E-3</v>
      </c>
      <c r="Y7" s="2">
        <f>Summary40012100!$G$26</f>
        <v>0</v>
      </c>
      <c r="Z7" s="2">
        <f>Summary40012100!$G$27</f>
        <v>0</v>
      </c>
    </row>
    <row r="8" spans="1:26" x14ac:dyDescent="0.25">
      <c r="A8" s="2" t="str">
        <f>Summary40012100!$H$2</f>
        <v>Cambodia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8.0557639999999999</v>
      </c>
      <c r="G8" s="2">
        <f>Summary40012100!$H$8</f>
        <v>18.059099</v>
      </c>
      <c r="H8" s="2">
        <f>Summary40012100!$H$9</f>
        <v>1.2191999999999998</v>
      </c>
      <c r="I8" s="2">
        <f>Summary40012100!$H$10</f>
        <v>0.10016699999999999</v>
      </c>
      <c r="J8" s="2">
        <f>Summary40012100!$H$11</f>
        <v>1.4999999999999999E-2</v>
      </c>
      <c r="K8" s="2">
        <f>Summary40012100!$H$12</f>
        <v>5.04E-2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0.23799999999999999</v>
      </c>
      <c r="S8" s="2">
        <f>Summary40012100!$H$20</f>
        <v>2.5686789999999999</v>
      </c>
      <c r="T8" s="2">
        <f>Summary40012100!$H$21</f>
        <v>10.535833</v>
      </c>
      <c r="U8" s="2">
        <f>Summary40012100!$H$22</f>
        <v>18.306079999999998</v>
      </c>
      <c r="V8" s="2">
        <f>Summary40012100!$H$23</f>
        <v>23.215519</v>
      </c>
      <c r="W8" s="2">
        <f>Summary40012100!$H$24</f>
        <v>24.345081999999998</v>
      </c>
      <c r="X8" s="2">
        <f>Summary40012100!$H$25</f>
        <v>21.749554</v>
      </c>
      <c r="Y8" s="2">
        <f>Summary40012100!$H$26</f>
        <v>19.811239999999998</v>
      </c>
      <c r="Z8" s="2">
        <f>Summary40012100!$H$27</f>
        <v>0</v>
      </c>
    </row>
    <row r="9" spans="1:26" x14ac:dyDescent="0.25">
      <c r="A9" s="2" t="str">
        <f>Summary40012100!$I$2</f>
        <v>Cameroon</v>
      </c>
      <c r="B9" s="2">
        <f>Summary40012100!$I$3</f>
        <v>9.8942629999999987</v>
      </c>
      <c r="C9" s="2">
        <f>Summary40012100!$I$4</f>
        <v>4.463679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4.0319999999999995E-2</v>
      </c>
      <c r="H9" s="2">
        <f>Summary40012100!$I$9</f>
        <v>4.1999999999999996E-2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1.0560799999999999</v>
      </c>
      <c r="T9" s="2">
        <f>Summary40012100!$I$21</f>
        <v>0.74</v>
      </c>
      <c r="U9" s="2">
        <f>Summary40012100!$I$22</f>
        <v>2.3776799999999998</v>
      </c>
      <c r="V9" s="2">
        <f>Summary40012100!$I$23</f>
        <v>2.1928000000000001</v>
      </c>
      <c r="W9" s="2">
        <f>Summary40012100!$I$24</f>
        <v>1.5133999999999999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s="2" t="str">
        <f>Summary40012100!$J$2</f>
        <v>Canada</v>
      </c>
      <c r="B10" s="2">
        <f>Summary40012100!$J$3</f>
        <v>9.3749999999999997E-3</v>
      </c>
      <c r="C10" s="2">
        <f>Summary40012100!$J$4</f>
        <v>0.15679999999999999</v>
      </c>
      <c r="D10" s="2">
        <f>Summary40012100!$J$5</f>
        <v>0.424875</v>
      </c>
      <c r="E10" s="2">
        <f>Summary40012100!$J$6</f>
        <v>6.1885999999999997E-2</v>
      </c>
      <c r="F10" s="2">
        <f>Summary40012100!$J$7</f>
        <v>0.21246399999999999</v>
      </c>
      <c r="G10" s="2">
        <f>Summary40012100!$J$8</f>
        <v>0.79131200000000002</v>
      </c>
      <c r="H10" s="2">
        <f>Summary40012100!$J$9</f>
        <v>2.5699999999999998E-3</v>
      </c>
      <c r="I10" s="2">
        <f>Summary40012100!$J$10</f>
        <v>1.1339999999999999E-2</v>
      </c>
      <c r="J10" s="2">
        <f>Summary40012100!$J$11</f>
        <v>3.3923999999999996E-2</v>
      </c>
      <c r="K10" s="2">
        <f>Summary40012100!$J$12</f>
        <v>2.1475713687803461E-3</v>
      </c>
      <c r="L10" s="2">
        <f>Summary40012100!$J$13</f>
        <v>7.1943999999999994E-2</v>
      </c>
      <c r="M10" s="2">
        <f>Summary40012100!$J$14</f>
        <v>3.6149999999999997E-3</v>
      </c>
      <c r="N10" s="2">
        <f>Summary40012100!$J$15</f>
        <v>3.0805713423887725E-3</v>
      </c>
      <c r="O10" s="2">
        <f>Summary40012100!$J$16</f>
        <v>5.2059999999999997E-3</v>
      </c>
      <c r="P10" s="2">
        <f>Summary40012100!$J$17</f>
        <v>1.8980999999999998E-2</v>
      </c>
      <c r="Q10" s="2">
        <f>Summary40012100!$J$18</f>
        <v>1.47E-4</v>
      </c>
      <c r="R10" s="2">
        <f>Summary40012100!$J$19</f>
        <v>0.16610899999999998</v>
      </c>
      <c r="S10" s="2">
        <f>Summary40012100!$J$20</f>
        <v>4.3725E-2</v>
      </c>
      <c r="T10" s="2">
        <f>Summary40012100!$J$21</f>
        <v>9.4999999999999992E-5</v>
      </c>
      <c r="U10" s="2">
        <f>Summary40012100!$J$22</f>
        <v>1.0104181223550212E-3</v>
      </c>
      <c r="V10" s="2">
        <f>Summary40012100!$J$23</f>
        <v>5.22E-4</v>
      </c>
      <c r="W10" s="2">
        <f>Summary40012100!$J$24</f>
        <v>5.5199999999999997E-4</v>
      </c>
      <c r="X10" s="2">
        <f>Summary40012100!$J$25</f>
        <v>2.5173999999999998E-2</v>
      </c>
      <c r="Y10" s="2">
        <f>Summary40012100!$J$26</f>
        <v>1.3932999999999999E-2</v>
      </c>
      <c r="Z10" s="2">
        <f>Summary40012100!$J$27</f>
        <v>0</v>
      </c>
    </row>
    <row r="11" spans="1:26" x14ac:dyDescent="0.25">
      <c r="A11" s="2" t="str">
        <f>Summary40012100!$K$2</f>
        <v>Côte d'Ivoire</v>
      </c>
      <c r="B11" s="2">
        <f>Summary40012100!$K$3</f>
        <v>1.8E-5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0.14112</v>
      </c>
      <c r="K11" s="2">
        <f>Summary40012100!$K$12</f>
        <v>0.44351999999999997</v>
      </c>
      <c r="L11" s="2">
        <f>Summary40012100!$K$13</f>
        <v>0.36287999999999998</v>
      </c>
      <c r="M11" s="2">
        <f>Summary40012100!$K$14</f>
        <v>7.0319999999999994E-2</v>
      </c>
      <c r="N11" s="2">
        <f>Summary40012100!$K$15</f>
        <v>0</v>
      </c>
      <c r="O11" s="2">
        <f>Summary40012100!$K$16</f>
        <v>1.45E-4</v>
      </c>
      <c r="P11" s="2">
        <f>Summary40012100!$K$17</f>
        <v>0</v>
      </c>
      <c r="Q11" s="2">
        <f>Summary40012100!$K$18</f>
        <v>0</v>
      </c>
      <c r="R11" s="2">
        <f>Summary40012100!$K$19</f>
        <v>2.0159999999999997E-2</v>
      </c>
      <c r="S11" s="2">
        <f>Summary40012100!$K$20</f>
        <v>0.3024</v>
      </c>
      <c r="T11" s="2">
        <f>Summary40012100!$K$21</f>
        <v>0.13611499999999999</v>
      </c>
      <c r="U11" s="2">
        <f>Summary40012100!$K$22</f>
        <v>0.1008</v>
      </c>
      <c r="V11" s="2">
        <f>Summary40012100!$K$23</f>
        <v>1.1088</v>
      </c>
      <c r="W11" s="2">
        <f>Summary40012100!$K$24</f>
        <v>1.2096</v>
      </c>
      <c r="X11" s="2">
        <f>Summary40012100!$K$25</f>
        <v>8.0639999999999989E-2</v>
      </c>
      <c r="Y11" s="2">
        <f>Summary40012100!$K$26</f>
        <v>0.2016</v>
      </c>
      <c r="Z11" s="2">
        <f>Summary40012100!$K$27</f>
        <v>0</v>
      </c>
    </row>
    <row r="12" spans="1:26" x14ac:dyDescent="0.25">
      <c r="A12" s="2" t="str">
        <f>Summary40012100!$L$2</f>
        <v>Gabon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s="2" t="str">
        <f>Summary40012100!$M$2</f>
        <v>Ghana</v>
      </c>
      <c r="B13" s="2">
        <f>Summary40012100!$M$3</f>
        <v>0.03</v>
      </c>
      <c r="C13" s="2">
        <f>Summary40012100!$M$4</f>
        <v>1.9858999999999998E-2</v>
      </c>
      <c r="D13" s="2">
        <f>Summary40012100!$M$5</f>
        <v>0</v>
      </c>
      <c r="E13" s="2">
        <f>Summary40012100!$M$6</f>
        <v>6.87E-4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7.2296849999999999</v>
      </c>
      <c r="L13" s="2">
        <f>Summary40012100!$M$13</f>
        <v>0.77176999999999996</v>
      </c>
      <c r="M13" s="2">
        <f>Summary40012100!$M$14</f>
        <v>2.5387200000000001</v>
      </c>
      <c r="N13" s="2">
        <f>Summary40012100!$M$15</f>
        <v>3.6370049999999998</v>
      </c>
      <c r="O13" s="2">
        <f>Summary40012100!$M$16</f>
        <v>5.6292999999999997</v>
      </c>
      <c r="P13" s="2">
        <f>Summary40012100!$M$17</f>
        <v>2.9916799999999997</v>
      </c>
      <c r="Q13" s="2">
        <f>Summary40012100!$M$18</f>
        <v>2.9246799999999999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0.65876999999999997</v>
      </c>
      <c r="X13" s="2">
        <f>Summary40012100!$M$25</f>
        <v>5.9219999999999995E-2</v>
      </c>
      <c r="Y13" s="2">
        <f>Summary40012100!$M$26</f>
        <v>0</v>
      </c>
      <c r="Z13" s="2">
        <f>Summary40012100!$M$27</f>
        <v>0</v>
      </c>
    </row>
    <row r="14" spans="1:26" x14ac:dyDescent="0.25">
      <c r="A14" s="2" t="str">
        <f>Summary40012100!$N$2</f>
        <v>Guatemala</v>
      </c>
      <c r="B14" s="2">
        <f>Summary40012100!$N$3</f>
        <v>0.163163</v>
      </c>
      <c r="C14" s="2">
        <f>Summary40012100!$N$4</f>
        <v>4.2726E-2</v>
      </c>
      <c r="D14" s="2">
        <f>Summary40012100!$N$5</f>
        <v>3.7655999999999995E-2</v>
      </c>
      <c r="E14" s="2">
        <f>Summary40012100!$N$6</f>
        <v>0.117725</v>
      </c>
      <c r="F14" s="2">
        <f>Summary40012100!$N$7</f>
        <v>0.29042000000000001</v>
      </c>
      <c r="G14" s="2">
        <f>Summary40012100!$N$8</f>
        <v>0.31112499999999998</v>
      </c>
      <c r="H14" s="2">
        <f>Summary40012100!$N$9</f>
        <v>0</v>
      </c>
      <c r="I14" s="2">
        <f>Summary40012100!$N$10</f>
        <v>0.170824</v>
      </c>
      <c r="J14" s="2">
        <f>Summary40012100!$N$11</f>
        <v>0.16901099999999999</v>
      </c>
      <c r="K14" s="2">
        <f>Summary40012100!$N$12</f>
        <v>0.18513299999999999</v>
      </c>
      <c r="L14" s="2">
        <f>Summary40012100!$N$13</f>
        <v>0.15867699999999998</v>
      </c>
      <c r="M14" s="2">
        <f>Summary40012100!$N$14</f>
        <v>0.20405699999999999</v>
      </c>
      <c r="N14" s="2">
        <f>Summary40012100!$N$15</f>
        <v>0.22561899999999999</v>
      </c>
      <c r="O14" s="2">
        <f>Summary40012100!$N$16</f>
        <v>0.22819499999999998</v>
      </c>
      <c r="P14" s="2">
        <f>Summary40012100!$N$17</f>
        <v>0.228266</v>
      </c>
      <c r="Q14" s="2">
        <f>Summary40012100!$N$18</f>
        <v>9.6869999999999998E-2</v>
      </c>
      <c r="R14" s="2">
        <f>Summary40012100!$N$19</f>
        <v>0.33671999999999996</v>
      </c>
      <c r="S14" s="2">
        <f>Summary40012100!$N$20</f>
        <v>0.54232000000000002</v>
      </c>
      <c r="T14" s="2">
        <f>Summary40012100!$N$21</f>
        <v>0.59202199999999994</v>
      </c>
      <c r="U14" s="2">
        <f>Summary40012100!$N$22</f>
        <v>0.616645</v>
      </c>
      <c r="V14" s="2">
        <f>Summary40012100!$N$23</f>
        <v>0.63043499999999997</v>
      </c>
      <c r="W14" s="2">
        <f>Summary40012100!$N$24</f>
        <v>0.60817500000000002</v>
      </c>
      <c r="X14" s="2">
        <f>Summary40012100!$N$25</f>
        <v>0.53278499999999995</v>
      </c>
      <c r="Y14" s="2">
        <f>Summary40012100!$N$26</f>
        <v>0.49402999999999997</v>
      </c>
      <c r="Z14" s="2">
        <f>Summary40012100!$N$27</f>
        <v>0.59403799999999995</v>
      </c>
    </row>
    <row r="15" spans="1:26" x14ac:dyDescent="0.25">
      <c r="A15" s="2" t="str">
        <f>Summary40012100!$O$2</f>
        <v>Guinea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0</v>
      </c>
      <c r="L15" s="2">
        <f>Summary40012100!$O$13</f>
        <v>0</v>
      </c>
      <c r="M15" s="2">
        <f>Summary40012100!$O$14</f>
        <v>0</v>
      </c>
      <c r="N15" s="2">
        <f>Summary40012100!$O$15</f>
        <v>0</v>
      </c>
      <c r="O15" s="2">
        <f>Summary40012100!$O$16</f>
        <v>0</v>
      </c>
      <c r="P15" s="2">
        <f>Summary40012100!$O$17</f>
        <v>0</v>
      </c>
      <c r="Q15" s="2">
        <f>Summary40012100!$O$18</f>
        <v>0</v>
      </c>
      <c r="R15" s="2">
        <f>Summary40012100!$O$19</f>
        <v>0</v>
      </c>
      <c r="S15" s="2">
        <f>Summary40012100!$O$20</f>
        <v>0</v>
      </c>
      <c r="T15" s="2">
        <f>Summary40012100!$O$21</f>
        <v>0</v>
      </c>
      <c r="U15" s="2">
        <f>Summary40012100!$O$22</f>
        <v>0</v>
      </c>
      <c r="V15" s="2">
        <f>Summary40012100!$O$23</f>
        <v>0</v>
      </c>
      <c r="W15" s="2">
        <f>Summary40012100!$O$24</f>
        <v>0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s="2" t="str">
        <f>Summary40012100!$P$2</f>
        <v>India</v>
      </c>
      <c r="B16" s="2">
        <f>Summary40012100!$P$3</f>
        <v>5.7334999999999997E-2</v>
      </c>
      <c r="C16" s="2">
        <f>Summary40012100!$P$4</f>
        <v>4.2788E-2</v>
      </c>
      <c r="D16" s="2">
        <f>Summary40012100!$P$5</f>
        <v>6.8666999999999992E-2</v>
      </c>
      <c r="E16" s="2">
        <f>Summary40012100!$P$6</f>
        <v>9.7693999999999989E-2</v>
      </c>
      <c r="F16" s="2">
        <f>Summary40012100!$P$7</f>
        <v>1.216987</v>
      </c>
      <c r="G16" s="2">
        <f>Summary40012100!$P$8</f>
        <v>4.507244</v>
      </c>
      <c r="H16" s="2">
        <f>Summary40012100!$P$9</f>
        <v>28.432544</v>
      </c>
      <c r="I16" s="2">
        <f>Summary40012100!$P$10</f>
        <v>31.236993999999999</v>
      </c>
      <c r="J16" s="2">
        <f>Summary40012100!$P$11</f>
        <v>35.661609999999996</v>
      </c>
      <c r="K16" s="2">
        <f>Summary40012100!$P$12</f>
        <v>36.031967999999999</v>
      </c>
      <c r="L16" s="2">
        <f>Summary40012100!$P$13</f>
        <v>39.748593</v>
      </c>
      <c r="M16" s="2">
        <f>Summary40012100!$P$14</f>
        <v>11.690339</v>
      </c>
      <c r="N16" s="2">
        <f>Summary40012100!$P$15</f>
        <v>37.352164999999999</v>
      </c>
      <c r="O16" s="2">
        <f>Summary40012100!$P$16</f>
        <v>3.7568619999999999</v>
      </c>
      <c r="P16" s="2">
        <f>Summary40012100!$P$17</f>
        <v>7.2296939999999994</v>
      </c>
      <c r="Q16" s="2">
        <f>Summary40012100!$P$18</f>
        <v>21.823816999999998</v>
      </c>
      <c r="R16" s="2">
        <f>Summary40012100!$P$19</f>
        <v>6.0292870000000001</v>
      </c>
      <c r="S16" s="2">
        <f>Summary40012100!$P$20</f>
        <v>12.060878405685212</v>
      </c>
      <c r="T16" s="2">
        <f>Summary40012100!$P$21</f>
        <v>0.61263000000000001</v>
      </c>
      <c r="U16" s="2">
        <f>Summary40012100!$P$22</f>
        <v>0.60063865075237932</v>
      </c>
      <c r="V16" s="2">
        <f>Summary40012100!$P$23</f>
        <v>0.56539399999999995</v>
      </c>
      <c r="W16" s="2">
        <f>Summary40012100!$P$24</f>
        <v>0.891069</v>
      </c>
      <c r="X16" s="2">
        <f>Summary40012100!$P$25</f>
        <v>0.128306</v>
      </c>
      <c r="Y16" s="2">
        <f>Summary40012100!$P$26</f>
        <v>0.23186799999999999</v>
      </c>
      <c r="Z16" s="2">
        <f>Summary40012100!$P$27</f>
        <v>5.1108999999999995E-2</v>
      </c>
    </row>
    <row r="17" spans="1:26" x14ac:dyDescent="0.25">
      <c r="A17" s="2" t="str">
        <f>Summary40012100!$Q$2</f>
        <v>Indonesia</v>
      </c>
      <c r="B17" s="2">
        <f>Summary40012100!$Q$3</f>
        <v>72.010965999999996</v>
      </c>
      <c r="C17" s="2">
        <f>Summary40012100!$Q$4</f>
        <v>58.265617999999996</v>
      </c>
      <c r="D17" s="2">
        <f>Summary40012100!$Q$5</f>
        <v>45.119177000000001</v>
      </c>
      <c r="E17" s="2">
        <f>Summary40012100!$Q$6</f>
        <v>58.362138905637075</v>
      </c>
      <c r="F17" s="2">
        <f>Summary40012100!$Q$7</f>
        <v>43.656371832971061</v>
      </c>
      <c r="G17" s="2">
        <f>Summary40012100!$Q$8</f>
        <v>32.709206538608846</v>
      </c>
      <c r="H17" s="2">
        <f>Summary40012100!$Q$9</f>
        <v>44.348410175657548</v>
      </c>
      <c r="I17" s="2">
        <f>Summary40012100!$Q$10</f>
        <v>46.164952999999997</v>
      </c>
      <c r="J17" s="2">
        <f>Summary40012100!$Q$11</f>
        <v>145.89466400000001</v>
      </c>
      <c r="K17" s="2">
        <f>Summary40012100!$Q$12</f>
        <v>334.12528099999997</v>
      </c>
      <c r="L17" s="2">
        <f>Summary40012100!$Q$13</f>
        <v>325.39259299999998</v>
      </c>
      <c r="M17" s="2">
        <f>Summary40012100!$Q$14</f>
        <v>275.49654499999997</v>
      </c>
      <c r="N17" s="2">
        <f>Summary40012100!$Q$15</f>
        <v>137.75496200000001</v>
      </c>
      <c r="O17" s="2">
        <f>Summary40012100!$Q$16</f>
        <v>77.039855000000003</v>
      </c>
      <c r="P17" s="2">
        <f>Summary40012100!$Q$17</f>
        <v>60.165500999999999</v>
      </c>
      <c r="Q17" s="2">
        <f>Summary40012100!$Q$18</f>
        <v>67.332949999999997</v>
      </c>
      <c r="R17" s="2">
        <f>Summary40012100!$Q$19</f>
        <v>66.682082999999992</v>
      </c>
      <c r="S17" s="2">
        <f>Summary40012100!$Q$20</f>
        <v>69.32360899999999</v>
      </c>
      <c r="T17" s="2">
        <f>Summary40012100!$Q$21</f>
        <v>68.307310999999999</v>
      </c>
      <c r="U17" s="2">
        <f>Summary40012100!$Q$22</f>
        <v>80.363086872926488</v>
      </c>
      <c r="V17" s="2">
        <f>Summary40012100!$Q$23</f>
        <v>78.437381000000002</v>
      </c>
      <c r="W17" s="2">
        <f>Summary40012100!$Q$24</f>
        <v>63.869168172043111</v>
      </c>
      <c r="X17" s="2">
        <f>Summary40012100!$Q$25</f>
        <v>65.201449999999994</v>
      </c>
      <c r="Y17" s="2">
        <f>Summary40012100!$Q$26</f>
        <v>57.491675000000001</v>
      </c>
      <c r="Z17" s="2">
        <f>Summary40012100!$Q$27</f>
        <v>0</v>
      </c>
    </row>
    <row r="18" spans="1:26" x14ac:dyDescent="0.25">
      <c r="A18" s="2" t="str">
        <f>Summary40012100!$R$2</f>
        <v>Japan</v>
      </c>
      <c r="B18" s="2">
        <f>Summary40012100!$R$3</f>
        <v>3.8037999999999995E-2</v>
      </c>
      <c r="C18" s="2">
        <f>Summary40012100!$R$4</f>
        <v>5.0561999999999996E-2</v>
      </c>
      <c r="D18" s="2">
        <f>Summary40012100!$R$5</f>
        <v>8.9800000000000001E-3</v>
      </c>
      <c r="E18" s="2">
        <f>Summary40012100!$R$6</f>
        <v>8.0000000000000002E-3</v>
      </c>
      <c r="F18" s="2">
        <f>Summary40012100!$R$7</f>
        <v>2.1269990000000001</v>
      </c>
      <c r="G18" s="2">
        <f>Summary40012100!$R$8</f>
        <v>0.45199999999999996</v>
      </c>
      <c r="H18" s="2">
        <f>Summary40012100!$R$9</f>
        <v>4.9233319999999994</v>
      </c>
      <c r="I18" s="2">
        <f>Summary40012100!$R$10</f>
        <v>8.9139999999999997</v>
      </c>
      <c r="J18" s="2">
        <f>Summary40012100!$R$11</f>
        <v>1.6139999999999999</v>
      </c>
      <c r="K18" s="2">
        <f>Summary40012100!$R$12</f>
        <v>0.40969605256016817</v>
      </c>
      <c r="L18" s="2">
        <f>Summary40012100!$R$13</f>
        <v>9.7534999999999997E-2</v>
      </c>
      <c r="M18" s="2">
        <f>Summary40012100!$R$14</f>
        <v>0.33039999999999997</v>
      </c>
      <c r="N18" s="2">
        <f>Summary40012100!$R$15</f>
        <v>0.229601</v>
      </c>
      <c r="O18" s="2">
        <f>Summary40012100!$R$16</f>
        <v>0.19999999999999998</v>
      </c>
      <c r="P18" s="2">
        <f>Summary40012100!$R$17</f>
        <v>1.5083804006201957E-2</v>
      </c>
      <c r="Q18" s="2">
        <f>Summary40012100!$R$18</f>
        <v>5.6967911253279647E-3</v>
      </c>
      <c r="R18" s="2">
        <f>Summary40012100!$R$19</f>
        <v>0</v>
      </c>
      <c r="S18" s="2">
        <f>Summary40012100!$R$20</f>
        <v>0</v>
      </c>
      <c r="T18" s="2">
        <f>Summary40012100!$R$21</f>
        <v>1.1545999999999999E-2</v>
      </c>
      <c r="U18" s="2">
        <f>Summary40012100!$R$22</f>
        <v>0.10349999999999999</v>
      </c>
      <c r="V18" s="2">
        <f>Summary40012100!$R$23</f>
        <v>4.3E-3</v>
      </c>
      <c r="W18" s="2">
        <f>Summary40012100!$R$24</f>
        <v>1.7999999999999999E-2</v>
      </c>
      <c r="X18" s="2">
        <f>Summary40012100!$R$25</f>
        <v>7.6998999999999998E-2</v>
      </c>
      <c r="Y18" s="2">
        <f>Summary40012100!$R$26</f>
        <v>0</v>
      </c>
      <c r="Z18" s="2">
        <f>Summary40012100!$R$27</f>
        <v>0</v>
      </c>
    </row>
    <row r="19" spans="1:26" x14ac:dyDescent="0.25">
      <c r="A19" s="2" t="str">
        <f>Summary40012100!$S$2</f>
        <v>Korea, South</v>
      </c>
      <c r="B19" s="2">
        <f>Summary40012100!$S$3</f>
        <v>0.17849899999999999</v>
      </c>
      <c r="C19" s="2">
        <f>Summary40012100!$S$4</f>
        <v>0.12034599999999999</v>
      </c>
      <c r="D19" s="2">
        <f>Summary40012100!$S$5</f>
        <v>3.6249999999999998E-3</v>
      </c>
      <c r="E19" s="2">
        <f>Summary40012100!$S$6</f>
        <v>9.6249999999999999E-3</v>
      </c>
      <c r="F19" s="2">
        <f>Summary40012100!$S$7</f>
        <v>1.4487999999999999E-2</v>
      </c>
      <c r="G19" s="2">
        <f>Summary40012100!$S$8</f>
        <v>5.0000000000000001E-3</v>
      </c>
      <c r="H19" s="2">
        <f>Summary40012100!$S$9</f>
        <v>0.38915899999999998</v>
      </c>
      <c r="I19" s="2">
        <f>Summary40012100!$S$10</f>
        <v>0.19889999999999999</v>
      </c>
      <c r="J19" s="2">
        <f>Summary40012100!$S$11</f>
        <v>1.6899999999999998E-2</v>
      </c>
      <c r="K19" s="2">
        <f>Summary40012100!$S$12</f>
        <v>8.5123999999999991E-2</v>
      </c>
      <c r="L19" s="2">
        <f>Summary40012100!$S$13</f>
        <v>3.0000000000000001E-3</v>
      </c>
      <c r="M19" s="2">
        <f>Summary40012100!$S$14</f>
        <v>3.666E-3</v>
      </c>
      <c r="N19" s="2">
        <f>Summary40012100!$S$15</f>
        <v>2.0929999999999998E-3</v>
      </c>
      <c r="O19" s="2">
        <f>Summary40012100!$S$16</f>
        <v>8.2624000000000003E-2</v>
      </c>
      <c r="P19" s="2">
        <f>Summary40012100!$S$17</f>
        <v>1.2627999999999999E-2</v>
      </c>
      <c r="Q19" s="2">
        <f>Summary40012100!$S$18</f>
        <v>4.4811999999999998E-2</v>
      </c>
      <c r="R19" s="2">
        <f>Summary40012100!$S$19</f>
        <v>4.5259999999999995E-2</v>
      </c>
      <c r="S19" s="2">
        <f>Summary40012100!$S$20</f>
        <v>2.999823691963753E-2</v>
      </c>
      <c r="T19" s="2">
        <f>Summary40012100!$S$21</f>
        <v>0</v>
      </c>
      <c r="U19" s="2">
        <f>Summary40012100!$S$22</f>
        <v>3.8009999999999995E-2</v>
      </c>
      <c r="V19" s="2">
        <f>Summary40012100!$S$23</f>
        <v>1.806E-2</v>
      </c>
      <c r="W19" s="2">
        <f>Summary40012100!$S$24</f>
        <v>3.3999999999999998E-3</v>
      </c>
      <c r="X19" s="2">
        <f>Summary40012100!$S$25</f>
        <v>3.604E-3</v>
      </c>
      <c r="Y19" s="2">
        <f>Summary40012100!$S$26</f>
        <v>1.4E-5</v>
      </c>
      <c r="Z19" s="2">
        <f>Summary40012100!$S$27</f>
        <v>0</v>
      </c>
    </row>
    <row r="20" spans="1:26" x14ac:dyDescent="0.25">
      <c r="A20" s="2" t="str">
        <f>Summary40012100!$T$2</f>
        <v>Laos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4.7500999999999995E-2</v>
      </c>
      <c r="S20" s="2">
        <f>Summary40012100!$T$20</f>
        <v>0</v>
      </c>
      <c r="T20" s="2">
        <f>Summary40012100!$T$21</f>
        <v>0.32491899999999996</v>
      </c>
      <c r="U20" s="2">
        <f>Summary40012100!$T$22</f>
        <v>2.1999999999999998E-4</v>
      </c>
      <c r="V20" s="2">
        <f>Summary40012100!$T$23</f>
        <v>5.3297999999999998E-2</v>
      </c>
      <c r="W20" s="2">
        <f>Summary40012100!$T$24</f>
        <v>0</v>
      </c>
      <c r="X20" s="2">
        <f>Summary40012100!$T$25</f>
        <v>0</v>
      </c>
      <c r="Y20" s="2">
        <f>Summary40012100!$T$26</f>
        <v>0.76</v>
      </c>
      <c r="Z20" s="2">
        <f>Summary40012100!$T$27</f>
        <v>0</v>
      </c>
    </row>
    <row r="21" spans="1:26" x14ac:dyDescent="0.25">
      <c r="A21" s="2" t="str">
        <f>Summary40012100!$U$2</f>
        <v>Malawi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0</v>
      </c>
      <c r="N21" s="2">
        <f>Summary40012100!$U$15</f>
        <v>0</v>
      </c>
      <c r="O21" s="2">
        <f>Summary40012100!$U$16</f>
        <v>0</v>
      </c>
      <c r="P21" s="2">
        <f>Summary40012100!$U$17</f>
        <v>0</v>
      </c>
      <c r="Q21" s="2">
        <f>Summary40012100!$U$18</f>
        <v>1.882E-2</v>
      </c>
      <c r="R21" s="2">
        <f>Summary40012100!$U$19</f>
        <v>0</v>
      </c>
      <c r="S21" s="2">
        <f>Summary40012100!$U$20</f>
        <v>0</v>
      </c>
      <c r="T21" s="2">
        <f>Summary40012100!$U$21</f>
        <v>0</v>
      </c>
      <c r="U21" s="2">
        <f>Summary40012100!$U$22</f>
        <v>0</v>
      </c>
      <c r="V21" s="2">
        <f>Summary40012100!$U$23</f>
        <v>0</v>
      </c>
      <c r="W21" s="2">
        <f>Summary40012100!$U$24</f>
        <v>0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s="2" t="str">
        <f>Summary40012100!$V$2</f>
        <v>Malaysia</v>
      </c>
      <c r="B22" s="2">
        <f>Summary40012100!$V$3</f>
        <v>51.160221</v>
      </c>
      <c r="C22" s="2">
        <f>Summary40012100!$V$4</f>
        <v>50.084528999999996</v>
      </c>
      <c r="D22" s="2">
        <f>Summary40012100!$V$5</f>
        <v>40.584764</v>
      </c>
      <c r="E22" s="2">
        <f>Summary40012100!$V$6</f>
        <v>24.828720000000001</v>
      </c>
      <c r="F22" s="2">
        <f>Summary40012100!$V$7</f>
        <v>9.6139449999999993</v>
      </c>
      <c r="G22" s="2">
        <f>Summary40012100!$V$8</f>
        <v>10.397516999999999</v>
      </c>
      <c r="H22" s="2">
        <f>Summary40012100!$V$9</f>
        <v>10.76</v>
      </c>
      <c r="I22" s="2">
        <f>Summary40012100!$V$10</f>
        <v>6.3140000000000001</v>
      </c>
      <c r="J22" s="2">
        <f>Summary40012100!$V$11</f>
        <v>11.176819999999999</v>
      </c>
      <c r="K22" s="2">
        <f>Summary40012100!$V$12</f>
        <v>8.01356</v>
      </c>
      <c r="L22" s="2">
        <f>Summary40012100!$V$13</f>
        <v>4.4611099999999997</v>
      </c>
      <c r="M22" s="2">
        <f>Summary40012100!$V$14</f>
        <v>4.5515299999999996</v>
      </c>
      <c r="N22" s="2">
        <f>Summary40012100!$V$15</f>
        <v>3.8489309999999999</v>
      </c>
      <c r="O22" s="2">
        <f>Summary40012100!$V$16</f>
        <v>1.4350779999999999</v>
      </c>
      <c r="P22" s="2">
        <f>Summary40012100!$V$17</f>
        <v>10.943517</v>
      </c>
      <c r="Q22" s="2">
        <f>Summary40012100!$V$18</f>
        <v>3.5752999999999999</v>
      </c>
      <c r="R22" s="2">
        <f>Summary40012100!$V$19</f>
        <v>7.5065869999999997</v>
      </c>
      <c r="S22" s="2">
        <f>Summary40012100!$V$20</f>
        <v>12.520431</v>
      </c>
      <c r="T22" s="2">
        <f>Summary40012100!$V$21</f>
        <v>8.2820029999999996</v>
      </c>
      <c r="U22" s="2">
        <f>Summary40012100!$V$22</f>
        <v>4.9477370000000001</v>
      </c>
      <c r="V22" s="2">
        <f>Summary40012100!$V$23</f>
        <v>1.6353469999999999</v>
      </c>
      <c r="W22" s="2">
        <f>Summary40012100!$V$24</f>
        <v>1.378908</v>
      </c>
      <c r="X22" s="2">
        <f>Summary40012100!$V$25</f>
        <v>1.290103</v>
      </c>
      <c r="Y22" s="2">
        <f>Summary40012100!$V$26</f>
        <v>2.3969969999999998</v>
      </c>
      <c r="Z22" s="2">
        <f>Summary40012100!$V$27</f>
        <v>0</v>
      </c>
    </row>
    <row r="23" spans="1:26" x14ac:dyDescent="0.25">
      <c r="A23" s="2" t="str">
        <f>Summary40012100!$W$2</f>
        <v>Mexico</v>
      </c>
      <c r="B23" s="2">
        <f>Summary40012100!$W$3</f>
        <v>1.056092065321936E-2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5.4319999999999993E-3</v>
      </c>
      <c r="G23" s="2">
        <f>Summary40012100!$W$8</f>
        <v>0</v>
      </c>
      <c r="H23" s="2">
        <f>Summary40012100!$W$9</f>
        <v>1.9578999999999999E-2</v>
      </c>
      <c r="I23" s="2">
        <f>Summary40012100!$W$10</f>
        <v>1.2008E-2</v>
      </c>
      <c r="J23" s="2">
        <f>Summary40012100!$W$11</f>
        <v>3.1125E-2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3.0055999999999999E-2</v>
      </c>
      <c r="P23" s="2">
        <f>Summary40012100!$W$17</f>
        <v>4.6739999999999997E-2</v>
      </c>
      <c r="Q23" s="2">
        <f>Summary40012100!$W$18</f>
        <v>0.85405399999999998</v>
      </c>
      <c r="R23" s="2">
        <f>Summary40012100!$W$19</f>
        <v>1.0155609999999999</v>
      </c>
      <c r="S23" s="2">
        <f>Summary40012100!$W$20</f>
        <v>1.2171033308889565</v>
      </c>
      <c r="T23" s="2">
        <f>Summary40012100!$W$21</f>
        <v>1.532678</v>
      </c>
      <c r="U23" s="2">
        <f>Summary40012100!$W$22</f>
        <v>1.495614</v>
      </c>
      <c r="V23" s="2">
        <f>Summary40012100!$W$23</f>
        <v>1.331399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s="2" t="str">
        <f>Summary40012100!$X$2</f>
        <v>Myanmar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69.384211999999991</v>
      </c>
      <c r="Q24" s="2">
        <f>Summary40012100!$X$18</f>
        <v>0</v>
      </c>
      <c r="R24" s="2">
        <f>Summary40012100!$X$19</f>
        <v>54.639209999999999</v>
      </c>
      <c r="S24" s="2">
        <f>Summary40012100!$X$20</f>
        <v>0</v>
      </c>
      <c r="T24" s="2">
        <f>Summary40012100!$X$21</f>
        <v>34.517766999999999</v>
      </c>
      <c r="U24" s="2">
        <f>Summary40012100!$X$22</f>
        <v>42.211737708890439</v>
      </c>
      <c r="V24" s="2">
        <f>Summary40012100!$X$23</f>
        <v>69.607100000000003</v>
      </c>
      <c r="W24" s="2">
        <f>Summary40012100!$X$24</f>
        <v>113.97625499999999</v>
      </c>
      <c r="X24" s="2">
        <f>Summary40012100!$X$25</f>
        <v>83.695938999999996</v>
      </c>
      <c r="Y24" s="2">
        <f>Summary40012100!$X$26</f>
        <v>86.687868999999992</v>
      </c>
      <c r="Z24" s="2">
        <f>Summary40012100!$X$27</f>
        <v>0</v>
      </c>
    </row>
    <row r="25" spans="1:26" x14ac:dyDescent="0.25">
      <c r="A25" s="2" t="str">
        <f>Summary40012100!$Y$2</f>
        <v>Nigeria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0.04</v>
      </c>
      <c r="I25" s="2">
        <f>Summary40012100!$Y$10</f>
        <v>0.201601</v>
      </c>
      <c r="J25" s="2">
        <f>Summary40012100!$Y$11</f>
        <v>0</v>
      </c>
      <c r="K25" s="2">
        <f>Summary40012100!$Y$12</f>
        <v>0</v>
      </c>
      <c r="L25" s="2">
        <f>Summary40012100!$Y$13</f>
        <v>1.249668</v>
      </c>
      <c r="M25" s="2">
        <f>Summary40012100!$Y$14</f>
        <v>1.3712759999999999</v>
      </c>
      <c r="N25" s="2">
        <f>Summary40012100!$Y$15</f>
        <v>1.119059</v>
      </c>
      <c r="O25" s="2">
        <f>Summary40012100!$Y$16</f>
        <v>0.97372092984273939</v>
      </c>
      <c r="P25" s="2">
        <f>Summary40012100!$Y$17</f>
        <v>0.34430756866241358</v>
      </c>
      <c r="Q25" s="2">
        <f>Summary40012100!$Y$18</f>
        <v>6.0000000000000001E-3</v>
      </c>
      <c r="R25" s="2">
        <f>Summary40012100!$Y$19</f>
        <v>2.52E-2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0.29231999999999997</v>
      </c>
      <c r="Y25" s="2">
        <f>Summary40012100!$Y$26</f>
        <v>0</v>
      </c>
      <c r="Z25" s="2">
        <f>Summary40012100!$Y$27</f>
        <v>0</v>
      </c>
    </row>
    <row r="26" spans="1:26" x14ac:dyDescent="0.25">
      <c r="A26" s="2" t="str">
        <f>Summary40012100!$Z$2</f>
        <v>Philippines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6.3E-2</v>
      </c>
      <c r="N26" s="2">
        <f>Summary40012100!$Z$15</f>
        <v>0</v>
      </c>
      <c r="O26" s="2">
        <f>Summary40012100!$Z$16</f>
        <v>0.31006</v>
      </c>
      <c r="P26" s="2">
        <f>Summary40012100!$Z$17</f>
        <v>0</v>
      </c>
      <c r="Q26" s="2">
        <f>Summary40012100!$Z$18</f>
        <v>0</v>
      </c>
      <c r="R26" s="2">
        <f>Summary40012100!$Z$19</f>
        <v>13.341531999999999</v>
      </c>
      <c r="S26" s="2">
        <f>Summary40012100!$Z$20</f>
        <v>9.8968395117006178</v>
      </c>
      <c r="T26" s="2">
        <f>Summary40012100!$Z$21</f>
        <v>18.439868675451674</v>
      </c>
      <c r="U26" s="2">
        <f>Summary40012100!$Z$22</f>
        <v>4.2465389999999994</v>
      </c>
      <c r="V26" s="2">
        <f>Summary40012100!$Z$23</f>
        <v>0.61138999999999999</v>
      </c>
      <c r="W26" s="2">
        <f>Summary40012100!$Z$24</f>
        <v>7.3552514131321809</v>
      </c>
      <c r="X26" s="2">
        <f>Summary40012100!$Z$25</f>
        <v>4.3425500000000001</v>
      </c>
      <c r="Y26" s="2">
        <f>Summary40012100!$Z$26</f>
        <v>9.9996000000000002E-2</v>
      </c>
      <c r="Z26" s="2">
        <f>Summary40012100!$Z$27</f>
        <v>0</v>
      </c>
    </row>
    <row r="27" spans="1:26" x14ac:dyDescent="0.25">
      <c r="A27" s="2" t="str">
        <f>Summary40012100!$AA$2</f>
        <v>Singapore</v>
      </c>
      <c r="B27" s="2">
        <f>Summary40012100!$AA$3</f>
        <v>85.750236999999998</v>
      </c>
      <c r="C27" s="2">
        <f>Summary40012100!$AA$4</f>
        <v>88.268475999999993</v>
      </c>
      <c r="D27" s="2">
        <f>Summary40012100!$AA$5</f>
        <v>101.516792</v>
      </c>
      <c r="E27" s="2">
        <f>Summary40012100!$AA$6</f>
        <v>86.225999999999999</v>
      </c>
      <c r="F27" s="2">
        <f>Summary40012100!$AA$7</f>
        <v>83.494299999999996</v>
      </c>
      <c r="G27" s="2">
        <f>Summary40012100!$AA$8</f>
        <v>76.794839999999994</v>
      </c>
      <c r="H27" s="2">
        <f>Summary40012100!$AA$9</f>
        <v>95.698520000000002</v>
      </c>
      <c r="I27" s="2">
        <f>Summary40012100!$AA$10</f>
        <v>75.501869999999997</v>
      </c>
      <c r="J27" s="2">
        <f>Summary40012100!$AA$11</f>
        <v>61.495219999999996</v>
      </c>
      <c r="K27" s="2">
        <f>Summary40012100!$AA$12</f>
        <v>60.352165999999997</v>
      </c>
      <c r="L27" s="2">
        <f>Summary40012100!$AA$13</f>
        <v>65.805070000000001</v>
      </c>
      <c r="M27" s="2">
        <f>Summary40012100!$AA$14</f>
        <v>47.358319999999999</v>
      </c>
      <c r="N27" s="2">
        <f>Summary40012100!$AA$15</f>
        <v>39.144979999999997</v>
      </c>
      <c r="O27" s="2">
        <f>Summary40012100!$AA$16</f>
        <v>21.513629999999999</v>
      </c>
      <c r="P27" s="2">
        <f>Summary40012100!$AA$17</f>
        <v>34.063949999999998</v>
      </c>
      <c r="Q27" s="2">
        <f>Summary40012100!$AA$18</f>
        <v>31.003599999999999</v>
      </c>
      <c r="R27" s="2">
        <f>Summary40012100!$AA$19</f>
        <v>29.547139999999999</v>
      </c>
      <c r="S27" s="2">
        <f>Summary40012100!$AA$20</f>
        <v>24.858772785731983</v>
      </c>
      <c r="T27" s="2">
        <f>Summary40012100!$AA$21</f>
        <v>22.656179999999999</v>
      </c>
      <c r="U27" s="2">
        <f>Summary40012100!$AA$22</f>
        <v>19.97237786073493</v>
      </c>
      <c r="V27" s="2">
        <f>Summary40012100!$AA$23</f>
        <v>14.750468</v>
      </c>
      <c r="W27" s="2">
        <f>Summary40012100!$AA$24</f>
        <v>5.0977059999999996</v>
      </c>
      <c r="X27" s="2">
        <f>Summary40012100!$AA$25</f>
        <v>0.34843261904850586</v>
      </c>
      <c r="Y27" s="2">
        <f>Summary40012100!$AA$26</f>
        <v>0.21206</v>
      </c>
      <c r="Z27" s="2">
        <f>Summary40012100!$AA$27</f>
        <v>0</v>
      </c>
    </row>
    <row r="28" spans="1:26" x14ac:dyDescent="0.25">
      <c r="A28" s="2" t="str">
        <f>Summary40012100!$AB$2</f>
        <v>Sri Lanka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17.012629999999998</v>
      </c>
      <c r="F28" s="2">
        <f>Summary40012100!$AB$7</f>
        <v>10.566179999999999</v>
      </c>
      <c r="G28" s="2">
        <f>Summary40012100!$AB$8</f>
        <v>9.5227329999999988</v>
      </c>
      <c r="H28" s="2">
        <f>Summary40012100!$AB$9</f>
        <v>14.983065</v>
      </c>
      <c r="I28" s="2">
        <f>Summary40012100!$AB$10</f>
        <v>16.079222999999999</v>
      </c>
      <c r="J28" s="2">
        <f>Summary40012100!$AB$11</f>
        <v>18.502001999999997</v>
      </c>
      <c r="K28" s="2">
        <f>Summary40012100!$AB$12</f>
        <v>12.245873</v>
      </c>
      <c r="L28" s="2">
        <f>Summary40012100!$AB$13</f>
        <v>19.801050999999998</v>
      </c>
      <c r="M28" s="2">
        <f>Summary40012100!$AB$14</f>
        <v>18.078721999999999</v>
      </c>
      <c r="N28" s="2">
        <f>Summary40012100!$AB$15</f>
        <v>17.270678999999998</v>
      </c>
      <c r="O28" s="2">
        <f>Summary40012100!$AB$16</f>
        <v>24.425929</v>
      </c>
      <c r="P28" s="2">
        <f>Summary40012100!$AB$17</f>
        <v>20.913829</v>
      </c>
      <c r="Q28" s="2">
        <f>Summary40012100!$AB$18</f>
        <v>13.560953</v>
      </c>
      <c r="R28" s="2">
        <f>Summary40012100!$AB$19</f>
        <v>11.2224</v>
      </c>
      <c r="S28" s="2">
        <f>Summary40012100!$AB$20</f>
        <v>3.9602373655125471</v>
      </c>
      <c r="T28" s="2">
        <f>Summary40012100!$AB$21</f>
        <v>1.9665649999999999</v>
      </c>
      <c r="U28" s="2">
        <f>Summary40012100!$AB$22</f>
        <v>2.6118709999999998</v>
      </c>
      <c r="V28" s="2">
        <f>Summary40012100!$AB$23</f>
        <v>1.9486869999999998</v>
      </c>
      <c r="W28" s="2">
        <f>Summary40012100!$AB$24</f>
        <v>2.9610339999999997</v>
      </c>
      <c r="X28" s="2">
        <f>Summary40012100!$AB$25</f>
        <v>0</v>
      </c>
      <c r="Y28" s="2">
        <f>Summary40012100!$AB$26</f>
        <v>0</v>
      </c>
      <c r="Z28" s="2">
        <f>Summary40012100!$AB$27</f>
        <v>0</v>
      </c>
    </row>
    <row r="29" spans="1:26" x14ac:dyDescent="0.25">
      <c r="A29" s="2" t="str">
        <f>Summary40012100!$AC$2</f>
        <v>Taiwan</v>
      </c>
      <c r="B29" s="2">
        <f>Summary40012100!$AC$3</f>
        <v>0</v>
      </c>
      <c r="C29" s="2">
        <f>Summary40012100!$AC$4</f>
        <v>1E-3</v>
      </c>
      <c r="D29" s="2">
        <f>Summary40012100!$AC$5</f>
        <v>1.9584999999999998E-2</v>
      </c>
      <c r="E29" s="2">
        <f>Summary40012100!$AC$6</f>
        <v>0.111596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1.9199999999999998E-2</v>
      </c>
      <c r="J29" s="2">
        <f>Summary40012100!$AC$11</f>
        <v>0</v>
      </c>
      <c r="K29" s="2">
        <f>Summary40012100!$AC$12</f>
        <v>0</v>
      </c>
      <c r="L29" s="2">
        <f>Summary40012100!$AC$13</f>
        <v>0.114926</v>
      </c>
      <c r="M29" s="2">
        <f>Summary40012100!$AC$14</f>
        <v>4.2054000000000001E-2</v>
      </c>
      <c r="N29" s="2">
        <f>Summary40012100!$AC$15</f>
        <v>6.7799999999999999E-2</v>
      </c>
      <c r="O29" s="2">
        <f>Summary40012100!$AC$16</f>
        <v>9.3483999999999998E-2</v>
      </c>
      <c r="P29" s="2">
        <f>Summary40012100!$AC$17</f>
        <v>0.24423199999999998</v>
      </c>
      <c r="Q29" s="2">
        <f>Summary40012100!$AC$18</f>
        <v>0.115423</v>
      </c>
      <c r="R29" s="2">
        <f>Summary40012100!$AC$19</f>
        <v>0.19548599999999999</v>
      </c>
      <c r="S29" s="2">
        <f>Summary40012100!$AC$20</f>
        <v>9.4410999999999995E-2</v>
      </c>
      <c r="T29" s="2">
        <f>Summary40012100!$AC$21</f>
        <v>6.0399999999999994E-3</v>
      </c>
      <c r="U29" s="2">
        <f>Summary40012100!$AC$22</f>
        <v>0.12096</v>
      </c>
      <c r="V29" s="2">
        <f>Summary40012100!$AC$23</f>
        <v>0.14629300000000001</v>
      </c>
      <c r="W29" s="2">
        <f>Summary40012100!$AC$24</f>
        <v>5.0883999999999999E-2</v>
      </c>
      <c r="X29" s="2">
        <f>Summary40012100!$AC$25</f>
        <v>0.45340199999999997</v>
      </c>
      <c r="Y29" s="2">
        <f>Summary40012100!$AC$26</f>
        <v>0.32371699999999998</v>
      </c>
      <c r="Z29" s="2">
        <f>Summary40012100!$AC$27</f>
        <v>0</v>
      </c>
    </row>
    <row r="30" spans="1:26" x14ac:dyDescent="0.25">
      <c r="A30" s="2" t="str">
        <f>Summary40012100!$AD$2</f>
        <v>Thailand</v>
      </c>
      <c r="B30" s="2">
        <f>Summary40012100!$AD$3</f>
        <v>1197.2378819999999</v>
      </c>
      <c r="C30" s="2">
        <f>Summary40012100!$AD$4</f>
        <v>1055.7315639999999</v>
      </c>
      <c r="D30" s="2">
        <f>Summary40012100!$AD$5</f>
        <v>1049.78172</v>
      </c>
      <c r="E30" s="2">
        <f>Summary40012100!$AD$6</f>
        <v>1060.196921</v>
      </c>
      <c r="F30" s="2">
        <f>Summary40012100!$AD$7</f>
        <v>1122.0730449999999</v>
      </c>
      <c r="G30" s="2">
        <f>Summary40012100!$AD$8</f>
        <v>981.229243</v>
      </c>
      <c r="H30" s="2">
        <f>Summary40012100!$AD$9</f>
        <v>1122.520947</v>
      </c>
      <c r="I30" s="2">
        <f>Summary40012100!$AD$10</f>
        <v>1189.533203</v>
      </c>
      <c r="J30" s="2">
        <f>Summary40012100!$AD$11</f>
        <v>1028.1146839999999</v>
      </c>
      <c r="K30" s="2">
        <f>Summary40012100!$AD$12</f>
        <v>923.66028599999993</v>
      </c>
      <c r="L30" s="2">
        <f>Summary40012100!$AD$13</f>
        <v>938.56537800000001</v>
      </c>
      <c r="M30" s="2">
        <f>Summary40012100!$AD$14</f>
        <v>876.79065774222249</v>
      </c>
      <c r="N30" s="2">
        <f>Summary40012100!$AD$15</f>
        <v>768.79687000000001</v>
      </c>
      <c r="O30" s="2">
        <f>Summary40012100!$AD$16</f>
        <v>688.10515899999996</v>
      </c>
      <c r="P30" s="2">
        <f>Summary40012100!$AD$17</f>
        <v>692.35566299999994</v>
      </c>
      <c r="Q30" s="2">
        <f>Summary40012100!$AD$18</f>
        <v>753.86353931195708</v>
      </c>
      <c r="R30" s="2">
        <f>Summary40012100!$AD$19</f>
        <v>660.66166690084128</v>
      </c>
      <c r="S30" s="2">
        <f>Summary40012100!$AD$20</f>
        <v>809.05438573102504</v>
      </c>
      <c r="T30" s="2">
        <f>Summary40012100!$AD$21</f>
        <v>716.63135599999998</v>
      </c>
      <c r="U30" s="2">
        <f>Summary40012100!$AD$22</f>
        <v>660.13136699999995</v>
      </c>
      <c r="V30" s="2">
        <f>Summary40012100!$AD$23</f>
        <v>569.3648366520091</v>
      </c>
      <c r="W30" s="2">
        <f>Summary40012100!$AD$24</f>
        <v>709.46100899999999</v>
      </c>
      <c r="X30" s="2">
        <f>Summary40012100!$AD$25</f>
        <v>558.33989599999995</v>
      </c>
      <c r="Y30" s="2">
        <f>Summary40012100!$AD$26</f>
        <v>498.23128699999995</v>
      </c>
      <c r="Z30" s="2">
        <f>Summary40012100!$AD$27</f>
        <v>0</v>
      </c>
    </row>
    <row r="31" spans="1:26" x14ac:dyDescent="0.25">
      <c r="A31" s="2" t="str">
        <f>Summary40012100!$AE$2</f>
        <v>Turkey</v>
      </c>
      <c r="B31" s="2">
        <f>Summary40012100!$AE$3</f>
        <v>9.6899999999999992E-4</v>
      </c>
      <c r="C31" s="2">
        <f>Summary40012100!$AE$4</f>
        <v>0</v>
      </c>
      <c r="D31" s="2">
        <f>Summary40012100!$AE$5</f>
        <v>4.5690000000000001E-3</v>
      </c>
      <c r="E31" s="2">
        <f>Summary40012100!$AE$6</f>
        <v>1.3089999999999998E-3</v>
      </c>
      <c r="F31" s="2">
        <f>Summary40012100!$AE$7</f>
        <v>9.5409999999999991E-3</v>
      </c>
      <c r="G31" s="2">
        <f>Summary40012100!$AE$8</f>
        <v>4.9999999999999996E-6</v>
      </c>
      <c r="H31" s="2">
        <f>Summary40012100!$AE$9</f>
        <v>2.0159999999999997E-2</v>
      </c>
      <c r="I31" s="2">
        <f>Summary40012100!$AE$10</f>
        <v>1.9199999999999998E-2</v>
      </c>
      <c r="J31" s="2">
        <f>Summary40012100!$AE$11</f>
        <v>1.3696E-2</v>
      </c>
      <c r="K31" s="2">
        <f>Summary40012100!$AE$12</f>
        <v>8.3638314477961967E-2</v>
      </c>
      <c r="L31" s="2">
        <f>Summary40012100!$AE$13</f>
        <v>2.4659999999999998E-2</v>
      </c>
      <c r="M31" s="2">
        <f>Summary40012100!$AE$14</f>
        <v>2.3209999999999998E-2</v>
      </c>
      <c r="N31" s="2">
        <f>Summary40012100!$AE$15</f>
        <v>0.180452</v>
      </c>
      <c r="O31" s="2">
        <f>Summary40012100!$AE$16</f>
        <v>4.8000000000000001E-2</v>
      </c>
      <c r="P31" s="2">
        <f>Summary40012100!$AE$17</f>
        <v>1.108E-2</v>
      </c>
      <c r="Q31" s="2">
        <f>Summary40012100!$AE$18</f>
        <v>3.6552000000000001E-2</v>
      </c>
      <c r="R31" s="2">
        <f>Summary40012100!$AE$19</f>
        <v>7.5593999999999995E-2</v>
      </c>
      <c r="S31" s="2">
        <f>Summary40012100!$AE$20</f>
        <v>3.2587999999999999E-2</v>
      </c>
      <c r="T31" s="2">
        <f>Summary40012100!$AE$21</f>
        <v>4.7910000000000001E-2</v>
      </c>
      <c r="U31" s="2">
        <f>Summary40012100!$AE$22</f>
        <v>1.2631E-2</v>
      </c>
      <c r="V31" s="2">
        <f>Summary40012100!$AE$23</f>
        <v>6.1799999999999995E-4</v>
      </c>
      <c r="W31" s="2">
        <f>Summary40012100!$AE$24</f>
        <v>3.0000000000000001E-3</v>
      </c>
      <c r="X31" s="2">
        <f>Summary40012100!$AE$25</f>
        <v>1.1399999999999999E-2</v>
      </c>
      <c r="Y31" s="2">
        <f>Summary40012100!$AE$26</f>
        <v>1.5594999999999999E-2</v>
      </c>
      <c r="Z31" s="2">
        <f>Summary40012100!$AE$27</f>
        <v>0</v>
      </c>
    </row>
    <row r="32" spans="1:26" x14ac:dyDescent="0.25">
      <c r="A32" s="2" t="str">
        <f>Summary40012100!$AF$2</f>
        <v>USA</v>
      </c>
      <c r="B32" s="2">
        <f>Summary40012100!$AF$3</f>
        <v>0.91851757299218539</v>
      </c>
      <c r="C32" s="2">
        <f>Summary40012100!$AF$4</f>
        <v>1.9211289999999999</v>
      </c>
      <c r="D32" s="2">
        <f>Summary40012100!$AF$5</f>
        <v>2.1497910306364383</v>
      </c>
      <c r="E32" s="2">
        <f>Summary40012100!$AF$6</f>
        <v>1.6757219999999999</v>
      </c>
      <c r="F32" s="2">
        <f>Summary40012100!$AF$7</f>
        <v>0.546763</v>
      </c>
      <c r="G32" s="2">
        <f>Summary40012100!$AF$8</f>
        <v>0.52999099999999999</v>
      </c>
      <c r="H32" s="2">
        <f>Summary40012100!$AF$9</f>
        <v>1.0579142959645593</v>
      </c>
      <c r="I32" s="2">
        <f>Summary40012100!$AF$10</f>
        <v>1.3941245055973497</v>
      </c>
      <c r="J32" s="2">
        <f>Summary40012100!$AF$11</f>
        <v>1.2582446603040593</v>
      </c>
      <c r="K32" s="2">
        <f>Summary40012100!$AF$12</f>
        <v>1.548737338260163</v>
      </c>
      <c r="L32" s="2">
        <f>Summary40012100!$AF$13</f>
        <v>1.269103427188188</v>
      </c>
      <c r="M32" s="2">
        <f>Summary40012100!$AF$14</f>
        <v>1.3557027960405419</v>
      </c>
      <c r="N32" s="2">
        <f>Summary40012100!$AF$15</f>
        <v>1.1115097213910505</v>
      </c>
      <c r="O32" s="2">
        <f>Summary40012100!$AF$16</f>
        <v>1.8602515752910835</v>
      </c>
      <c r="P32" s="2">
        <f>Summary40012100!$AF$17</f>
        <v>3.3292824255268663</v>
      </c>
      <c r="Q32" s="2">
        <f>Summary40012100!$AF$18</f>
        <v>3.8990170106596533</v>
      </c>
      <c r="R32" s="2">
        <f>Summary40012100!$AF$19</f>
        <v>0.85131199999999996</v>
      </c>
      <c r="S32" s="2">
        <f>Summary40012100!$AF$20</f>
        <v>0.87561111980466821</v>
      </c>
      <c r="T32" s="2">
        <f>Summary40012100!$AF$21</f>
        <v>0.86087633809648501</v>
      </c>
      <c r="U32" s="2">
        <f>Summary40012100!$AF$22</f>
        <v>2.6762788772874577</v>
      </c>
      <c r="V32" s="2">
        <f>Summary40012100!$AF$23</f>
        <v>2.7388283923724233</v>
      </c>
      <c r="W32" s="2">
        <f>Summary40012100!$AF$24</f>
        <v>2.1726092568276414</v>
      </c>
      <c r="X32" s="2">
        <f>Summary40012100!$AF$25</f>
        <v>1.1146525727296883</v>
      </c>
      <c r="Y32" s="2">
        <f>Summary40012100!$AF$26</f>
        <v>1.5793890100623336</v>
      </c>
      <c r="Z32" s="2">
        <f>Summary40012100!$AF$27</f>
        <v>1.705996730735593</v>
      </c>
    </row>
    <row r="33" spans="1:26" x14ac:dyDescent="0.25">
      <c r="A33" s="2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2.1461077481335016</v>
      </c>
      <c r="G33" s="2">
        <f>Summary40012100!$AG$8</f>
        <v>0</v>
      </c>
      <c r="H33" s="2">
        <f>Summary40012100!$AG$9</f>
        <v>1.5500850580023344</v>
      </c>
      <c r="I33" s="2">
        <f>Summary40012100!$AG$10</f>
        <v>1.0590842711999899</v>
      </c>
      <c r="J33" s="2">
        <f>Summary40012100!$AG$11</f>
        <v>4.5533053537364276</v>
      </c>
      <c r="K33" s="2">
        <f>Summary40012100!$AG$12</f>
        <v>10.314733771560389</v>
      </c>
      <c r="L33" s="2">
        <f>Summary40012100!$AG$13</f>
        <v>56.40296</v>
      </c>
      <c r="M33" s="2">
        <f>Summary40012100!$AG$14</f>
        <v>26.161058000000001</v>
      </c>
      <c r="N33" s="2">
        <f>Summary40012100!$AG$15</f>
        <v>33.648448000000002</v>
      </c>
      <c r="O33" s="2">
        <f>Summary40012100!$AG$16</f>
        <v>28.309303999999997</v>
      </c>
      <c r="P33" s="2">
        <f>Summary40012100!$AG$17</f>
        <v>29.337999999999997</v>
      </c>
      <c r="Q33" s="2">
        <f>Summary40012100!$AG$18</f>
        <v>35.751694000000001</v>
      </c>
      <c r="R33" s="2">
        <f>Summary40012100!$AG$19</f>
        <v>69.129708999999991</v>
      </c>
      <c r="S33" s="2">
        <f>Summary40012100!$AG$20</f>
        <v>58.151299999999999</v>
      </c>
      <c r="T33" s="2">
        <f>Summary40012100!$AG$21</f>
        <v>66.570679999999996</v>
      </c>
      <c r="U33" s="2">
        <f>Summary40012100!$AG$22</f>
        <v>72.624200000000002</v>
      </c>
      <c r="V33" s="2">
        <f>Summary40012100!$AG$23</f>
        <v>76.587299999999999</v>
      </c>
      <c r="W33" s="2">
        <f>Summary40012100!$AG$24</f>
        <v>71.841200000000001</v>
      </c>
      <c r="X33" s="2">
        <f>Summary40012100!$AG$25</f>
        <v>67.825779999999995</v>
      </c>
      <c r="Y33" s="2">
        <f>Summary40012100!$AG$26</f>
        <v>91.852749000000003</v>
      </c>
      <c r="Z33" s="2">
        <f>Summary40012100!$AG$27</f>
        <v>0</v>
      </c>
    </row>
    <row r="34" spans="1:26" x14ac:dyDescent="0.25">
      <c r="A34" s="2" t="str">
        <f>Summary40012100!$AH$2</f>
        <v>Rest of World</v>
      </c>
      <c r="B34" s="2">
        <f>Summary40012100!$AH$3</f>
        <v>7.4480332553419404E-2</v>
      </c>
      <c r="C34" s="2">
        <f>Summary40012100!$AH$4</f>
        <v>2.6764712827392669</v>
      </c>
      <c r="D34" s="2">
        <f>Summary40012100!$AH$5</f>
        <v>0.20158670278078228</v>
      </c>
      <c r="E34" s="2">
        <f>Summary40012100!$AH$6</f>
        <v>0.66911399999999999</v>
      </c>
      <c r="F34" s="2">
        <f>Summary40012100!$AH$7</f>
        <v>0.14923699999999998</v>
      </c>
      <c r="G34" s="2">
        <f>Summary40012100!$AH$8</f>
        <v>0.24874199999999999</v>
      </c>
      <c r="H34" s="2">
        <f>Summary40012100!$AH$9</f>
        <v>7.3336999999999999E-2</v>
      </c>
      <c r="I34" s="2">
        <f>Summary40012100!$AH$10</f>
        <v>0.80444091925985428</v>
      </c>
      <c r="J34" s="2">
        <f>Summary40012100!$AH$11</f>
        <v>7.9111450684924728E-2</v>
      </c>
      <c r="K34" s="2">
        <f>Summary40012100!$AH$12</f>
        <v>0.13790945577595554</v>
      </c>
      <c r="L34" s="2">
        <f>Summary40012100!$AH$13</f>
        <v>0.15971852889313273</v>
      </c>
      <c r="M34" s="2">
        <f>Summary40012100!$AH$14</f>
        <v>0.77949599999999997</v>
      </c>
      <c r="N34" s="2">
        <f>Summary40012100!$AH$15</f>
        <v>1.7611489999999999</v>
      </c>
      <c r="O34" s="2">
        <f>Summary40012100!$AH$16</f>
        <v>3.6647849999999997</v>
      </c>
      <c r="P34" s="2">
        <f>Summary40012100!$AH$17</f>
        <v>4.4047969999999994</v>
      </c>
      <c r="Q34" s="2">
        <f>Summary40012100!$AH$18</f>
        <v>3.2314674029316124</v>
      </c>
      <c r="R34" s="2">
        <f>Summary40012100!$AH$19</f>
        <v>0.88108685493471128</v>
      </c>
      <c r="S34" s="2">
        <f>Summary40012100!$AH$20</f>
        <v>0.84011621637913114</v>
      </c>
      <c r="T34" s="2">
        <f>Summary40012100!$AH$21</f>
        <v>0.51755377588965512</v>
      </c>
      <c r="U34" s="2">
        <f>Summary40012100!$AH$22</f>
        <v>6.1399501680032822</v>
      </c>
      <c r="V34" s="2">
        <f>Summary40012100!$AH$23</f>
        <v>0.152447</v>
      </c>
      <c r="W34" s="2">
        <f>Summary40012100!$AH$24</f>
        <v>0.16464356226705479</v>
      </c>
      <c r="X34" s="2">
        <f>Summary40012100!$AH$25</f>
        <v>0.23969214825442858</v>
      </c>
      <c r="Y34" s="2">
        <f>Summary40012100!$AH$26</f>
        <v>1.1361251083345629</v>
      </c>
      <c r="Z34" s="2">
        <f>Summary40012100!$AH$27</f>
        <v>1.7437108990407701</v>
      </c>
    </row>
    <row r="36" spans="1:26" x14ac:dyDescent="0.25">
      <c r="B36" s="6">
        <f>Summary40012100!$B$3</f>
        <v>673.10255100692518</v>
      </c>
      <c r="C36" s="6">
        <f>Summary40012100!$B$4</f>
        <v>644.43557391939487</v>
      </c>
      <c r="D36" s="6">
        <f>Summary40012100!$B$5</f>
        <v>642.72540381565341</v>
      </c>
      <c r="E36" s="6">
        <f>Summary40012100!$B$6</f>
        <v>610.19320688223786</v>
      </c>
      <c r="F36" s="6">
        <f>Summary40012100!$B$7</f>
        <v>784.53764560854165</v>
      </c>
      <c r="G36" s="6">
        <f>Summary40012100!$B$8</f>
        <v>891.01910182488757</v>
      </c>
      <c r="H36" s="6">
        <f>Summary40012100!$B$9</f>
        <v>930.29377342857163</v>
      </c>
      <c r="I36" s="6">
        <f>Summary40012100!$B$10</f>
        <v>1064.9895217945527</v>
      </c>
      <c r="J36" s="6">
        <f>0+(Summary40012100!$B$11)</f>
        <v>1206.1270591952496</v>
      </c>
      <c r="K36" s="6">
        <f>0+(Summary40012100!$B$12)</f>
        <v>1079.2586982965852</v>
      </c>
      <c r="L36" s="6">
        <f>Summary40012100!$B$13</f>
        <v>1256.4294321035079</v>
      </c>
      <c r="M36" s="6">
        <f>Summary40012100!$B$14</f>
        <v>1294.867751296691</v>
      </c>
      <c r="N36" s="6">
        <f>Summary40012100!$B$15</f>
        <v>1176.5350942133205</v>
      </c>
      <c r="O36" s="6">
        <f>Summary40012100!$B$16</f>
        <v>1285.3009914360132</v>
      </c>
      <c r="P36" s="6">
        <f>Summary40012100!$B$17</f>
        <v>1209.4007165348728</v>
      </c>
      <c r="Q36" s="6">
        <f>Summary40012100!$B$18</f>
        <v>1222.0590319527048</v>
      </c>
      <c r="R36" s="6">
        <f>Summary40012100!$B$19</f>
        <v>1209.5469439310057</v>
      </c>
      <c r="S36" s="6">
        <f>Summary40012100!$B$20</f>
        <v>1339.2756022318006</v>
      </c>
      <c r="T36" s="6">
        <f>Summary40012100!$B$21</f>
        <v>1343.0088357372458</v>
      </c>
      <c r="U36" s="6">
        <f>Summary40012100!$B$22</f>
        <v>1304.7329725824345</v>
      </c>
      <c r="V36" s="6">
        <f>Summary40012100!$B$23</f>
        <v>1520.2966352402439</v>
      </c>
      <c r="W36" s="6">
        <f>Summary40012100!$B$24</f>
        <v>1534.8874646296297</v>
      </c>
      <c r="X36" s="6">
        <f>Summary40012100!$B$25</f>
        <v>1711.1246051578946</v>
      </c>
      <c r="Y36" s="6">
        <f>Summary40012100!$B$26</f>
        <v>1658.0051105833284</v>
      </c>
      <c r="Z36" s="6">
        <f>Summary40012100!$B$27</f>
        <v>83.920891241019817</v>
      </c>
    </row>
    <row r="38" spans="1:26" ht="13" x14ac:dyDescent="0.3">
      <c r="A38" t="s">
        <v>47</v>
      </c>
      <c r="B38" s="62">
        <f>SUM(B4:B5)</f>
        <v>41.857406999999995</v>
      </c>
      <c r="C38" s="62">
        <f t="shared" ref="C38:Z38" si="1">SUM(C4:C5)</f>
        <v>46.167774999999999</v>
      </c>
      <c r="D38" s="62">
        <f t="shared" si="1"/>
        <v>30.181398999999999</v>
      </c>
      <c r="E38" s="62">
        <f t="shared" si="1"/>
        <v>18.214872</v>
      </c>
      <c r="F38" s="62">
        <f t="shared" si="1"/>
        <v>7.6956579999999999</v>
      </c>
      <c r="G38" s="62">
        <f t="shared" si="1"/>
        <v>5.8257069999999995</v>
      </c>
      <c r="H38" s="62">
        <f t="shared" si="1"/>
        <v>11.549106999999999</v>
      </c>
      <c r="I38" s="62">
        <f t="shared" si="1"/>
        <v>5.472836</v>
      </c>
      <c r="J38" s="62">
        <f t="shared" si="1"/>
        <v>5.071345</v>
      </c>
      <c r="K38" s="62">
        <f t="shared" si="1"/>
        <v>7.8938199999999998</v>
      </c>
      <c r="L38" s="62">
        <f t="shared" si="1"/>
        <v>5.3989390000000004</v>
      </c>
      <c r="M38" s="62">
        <f t="shared" si="1"/>
        <v>2.5528699999999995</v>
      </c>
      <c r="N38" s="62">
        <f t="shared" si="1"/>
        <v>2.1112989999999998</v>
      </c>
      <c r="O38" s="62">
        <f t="shared" si="1"/>
        <v>1.9104969999999999</v>
      </c>
      <c r="P38" s="62">
        <f t="shared" si="1"/>
        <v>16.787125</v>
      </c>
      <c r="Q38" s="62">
        <f t="shared" si="1"/>
        <v>4.3291930000000001</v>
      </c>
      <c r="R38" s="62">
        <f t="shared" si="1"/>
        <v>8.1332769999999996</v>
      </c>
      <c r="S38" s="62">
        <f t="shared" si="1"/>
        <v>7.737387</v>
      </c>
      <c r="T38" s="62">
        <f t="shared" si="1"/>
        <v>5.9182499999999996</v>
      </c>
      <c r="U38" s="62">
        <f t="shared" si="1"/>
        <v>3.325545</v>
      </c>
      <c r="V38" s="62">
        <f t="shared" si="1"/>
        <v>4.6954989999999999</v>
      </c>
      <c r="W38" s="62">
        <f t="shared" si="1"/>
        <v>4.6534249999999995</v>
      </c>
      <c r="X38" s="62">
        <f t="shared" si="1"/>
        <v>6.1641950000000003</v>
      </c>
      <c r="Y38" s="62">
        <f t="shared" si="1"/>
        <v>4.1400534087221113</v>
      </c>
      <c r="Z38" s="62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C2EC2-658B-4790-B72D-DE267E064B6E}">
  <dimension ref="A1:Z38"/>
  <sheetViews>
    <sheetView workbookViewId="0">
      <pane xSplit="1" ySplit="2" topLeftCell="B3" activePane="bottomRight" state="frozen"/>
      <selection activeCell="A2" sqref="A2"/>
      <selection pane="topRight" activeCell="A2" sqref="A2"/>
      <selection pane="bottomLeft" activeCell="A2" sqref="A2"/>
      <selection pane="bottomRight" activeCell="A26" sqref="A26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2464.8711218660869</v>
      </c>
      <c r="C1" s="2">
        <f t="shared" si="0"/>
        <v>2465.7909950117969</v>
      </c>
      <c r="D1" s="2">
        <f t="shared" si="0"/>
        <v>2711.3135530542336</v>
      </c>
      <c r="E1" s="2">
        <f t="shared" si="0"/>
        <v>2609.0966682170874</v>
      </c>
      <c r="F1" s="2">
        <f t="shared" si="0"/>
        <v>2787.0874945231922</v>
      </c>
      <c r="G1" s="2">
        <f t="shared" si="0"/>
        <v>2744.2629127009427</v>
      </c>
      <c r="H1" s="2">
        <f t="shared" si="0"/>
        <v>2804.093270454453</v>
      </c>
      <c r="I1" s="2">
        <f t="shared" si="0"/>
        <v>3053.030863958526</v>
      </c>
      <c r="J1" s="2">
        <f t="shared" si="0"/>
        <v>3190.3678462916346</v>
      </c>
      <c r="K1" s="2">
        <f t="shared" si="0"/>
        <v>3266.5057813505387</v>
      </c>
      <c r="L1" s="2">
        <f t="shared" si="0"/>
        <v>3558.5684506390767</v>
      </c>
      <c r="M1" s="2">
        <f t="shared" si="0"/>
        <v>4589.1523958304269</v>
      </c>
      <c r="N1" s="2">
        <f t="shared" si="0"/>
        <v>4703.3276843457006</v>
      </c>
      <c r="O1" s="2">
        <f t="shared" si="0"/>
        <v>3973.8127758779292</v>
      </c>
      <c r="P1" s="2">
        <f t="shared" si="0"/>
        <v>4775.3136542867942</v>
      </c>
      <c r="Q1" s="2">
        <f t="shared" si="0"/>
        <v>5411.2782067410799</v>
      </c>
      <c r="R1" s="2">
        <f t="shared" si="0"/>
        <v>5620.796068981299</v>
      </c>
      <c r="S1" s="2">
        <f t="shared" si="0"/>
        <v>6333.4101392435805</v>
      </c>
      <c r="T1" s="2">
        <f t="shared" si="0"/>
        <v>6222.3601099924126</v>
      </c>
      <c r="U1" s="2">
        <f t="shared" si="0"/>
        <v>6296.0780769545399</v>
      </c>
      <c r="V1" s="2">
        <f t="shared" si="0"/>
        <v>6092.6349046214664</v>
      </c>
      <c r="W1" s="2">
        <f t="shared" si="0"/>
        <v>6349.2822978086351</v>
      </c>
      <c r="X1" s="2">
        <f t="shared" si="0"/>
        <v>6136.3599349349142</v>
      </c>
      <c r="Y1" s="2">
        <f t="shared" si="0"/>
        <v>6075.8051597201866</v>
      </c>
      <c r="Z1" s="2">
        <f t="shared" si="0"/>
        <v>89.930802542435842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1.7627718950602684</v>
      </c>
      <c r="C3" s="2">
        <f>Summary40012200!$C$4</f>
        <v>1.4388299999999958</v>
      </c>
      <c r="D3" s="2">
        <f>Summary40012200!$C$5</f>
        <v>3.0536661687334288</v>
      </c>
      <c r="E3" s="2">
        <f>Summary40012200!$C$6</f>
        <v>3.7837268767082115</v>
      </c>
      <c r="F3" s="2">
        <f>Summary40012200!$C$7</f>
        <v>4.6039819999999985</v>
      </c>
      <c r="G3" s="2">
        <f>Summary40012200!$C$8</f>
        <v>1.3034549999999996</v>
      </c>
      <c r="H3" s="2">
        <f>Summary40012200!$C$9</f>
        <v>4.2721784004379835</v>
      </c>
      <c r="I3" s="2">
        <f>Summary40012200!$C$10</f>
        <v>2.8647135548085316</v>
      </c>
      <c r="J3" s="2">
        <f>Summary40012200!$C$11</f>
        <v>3.6219662398994643</v>
      </c>
      <c r="K3" s="2">
        <f>Summary40012200!$C$12</f>
        <v>6.3549135341806959</v>
      </c>
      <c r="L3" s="2">
        <f>Summary40012200!$C$13</f>
        <v>5.2082269450746921</v>
      </c>
      <c r="M3" s="2">
        <f>Summary40012200!$C$14</f>
        <v>9.9147907093849099</v>
      </c>
      <c r="N3" s="2">
        <f>Summary40012200!$C$15</f>
        <v>14.098451330861621</v>
      </c>
      <c r="O3" s="2">
        <f>Summary40012200!$C$16</f>
        <v>8.9900551541454945</v>
      </c>
      <c r="P3" s="2">
        <f>Summary40012200!$C$17</f>
        <v>9.1633369999999843</v>
      </c>
      <c r="Q3" s="2">
        <f>Summary40012200!$C$18</f>
        <v>5.0437727724658146</v>
      </c>
      <c r="R3" s="2">
        <f>Summary40012200!$C$19</f>
        <v>7.4865819999999985</v>
      </c>
      <c r="S3" s="2">
        <f>Summary40012200!$C$20</f>
        <v>10.952175983869864</v>
      </c>
      <c r="T3" s="2">
        <f>Summary40012200!$C$21</f>
        <v>11.959559407353822</v>
      </c>
      <c r="U3" s="2">
        <f>Summary40012200!$C$22</f>
        <v>12.269446428041931</v>
      </c>
      <c r="V3" s="2">
        <f>Summary40012200!$C$23</f>
        <v>11.582851439133464</v>
      </c>
      <c r="W3" s="2">
        <f>Summary40012200!$C$24</f>
        <v>17.731195419346847</v>
      </c>
      <c r="X3" s="2">
        <f>Summary40012200!$C$25</f>
        <v>14.026345957937536</v>
      </c>
      <c r="Y3" s="2">
        <f>Summary40012200!$C$26</f>
        <v>10.956929435869995</v>
      </c>
      <c r="Z3" s="2">
        <f>Summary40012200!$C$27</f>
        <v>8.0708170400062187</v>
      </c>
    </row>
    <row r="4" spans="1:26" x14ac:dyDescent="0.25">
      <c r="A4" s="2" t="str">
        <f>Summary40012200!$D$2</f>
        <v>China</v>
      </c>
      <c r="B4" s="2">
        <f>Summary40012200!$D$3</f>
        <v>2.528</v>
      </c>
      <c r="C4" s="2">
        <f>Summary40012200!$D$4</f>
        <v>0.67206199999999994</v>
      </c>
      <c r="D4" s="2">
        <f>Summary40012200!$D$5</f>
        <v>0.85948599999999997</v>
      </c>
      <c r="E4" s="2">
        <f>Summary40012200!$D$6</f>
        <v>2.6501239999999999</v>
      </c>
      <c r="F4" s="2">
        <f>Summary40012200!$D$7</f>
        <v>5.8649999999999996E-3</v>
      </c>
      <c r="G4" s="2">
        <f>Summary40012200!$D$8</f>
        <v>0.19999999999999998</v>
      </c>
      <c r="H4" s="2">
        <f>Summary40012200!$D$9</f>
        <v>0.63742500000000002</v>
      </c>
      <c r="I4" s="2">
        <f>Summary40012200!$D$10</f>
        <v>0.87420100000000001</v>
      </c>
      <c r="J4" s="2">
        <f>Summary40012200!$D$11</f>
        <v>0.11269999999999999</v>
      </c>
      <c r="K4" s="2">
        <f>Summary40012200!$D$12</f>
        <v>0.69450750661331051</v>
      </c>
      <c r="L4" s="2">
        <f>Summary40012200!$D$13</f>
        <v>2.2465729999999997</v>
      </c>
      <c r="M4" s="2">
        <f>Summary40012200!$D$14</f>
        <v>2.6937859999999998</v>
      </c>
      <c r="N4" s="2">
        <f>Summary40012200!$D$15</f>
        <v>1.5507759999999999</v>
      </c>
      <c r="O4" s="2">
        <f>Summary40012200!$D$16</f>
        <v>1.8413089999999999</v>
      </c>
      <c r="P4" s="2">
        <f>Summary40012200!$D$17</f>
        <v>6.7132909999999999</v>
      </c>
      <c r="Q4" s="2">
        <f>Summary40012200!$D$18</f>
        <v>3.4649369999999999</v>
      </c>
      <c r="R4" s="2">
        <f>Summary40012200!$D$19</f>
        <v>4.806527</v>
      </c>
      <c r="S4" s="2">
        <f>Summary40012200!$D$20</f>
        <v>1.7725149999999998</v>
      </c>
      <c r="T4" s="2">
        <f>Summary40012200!$D$21</f>
        <v>11.493561999999999</v>
      </c>
      <c r="U4" s="2">
        <f>Summary40012200!$D$22</f>
        <v>0.85940772609387539</v>
      </c>
      <c r="V4" s="2">
        <f>Summary40012200!$D$23</f>
        <v>9.4928314396934717</v>
      </c>
      <c r="W4" s="2">
        <f>Summary40012200!$D$24</f>
        <v>9.1473639999999996</v>
      </c>
      <c r="X4" s="2">
        <f>Summary40012200!$D$25</f>
        <v>4.8368436575393989</v>
      </c>
      <c r="Y4" s="2">
        <f>Summary40012200!$D$26</f>
        <v>7.8842095955958236</v>
      </c>
      <c r="Z4" s="2">
        <f>Summary40012200!$D$27</f>
        <v>0</v>
      </c>
    </row>
    <row r="5" spans="1:26" x14ac:dyDescent="0.25">
      <c r="A5" s="2" t="str">
        <f>Summary40012200!$E$2</f>
        <v>Hong Kong</v>
      </c>
      <c r="B5" s="2">
        <f>Summary40012200!$E$3</f>
        <v>18.224580498192363</v>
      </c>
      <c r="C5" s="2">
        <f>Summary40012200!$E$4</f>
        <v>15.339006999999999</v>
      </c>
      <c r="D5" s="2">
        <f>Summary40012200!$E$5</f>
        <v>11.56137</v>
      </c>
      <c r="E5" s="2">
        <f>Summary40012200!$E$6</f>
        <v>7.3033389999999994</v>
      </c>
      <c r="F5" s="2">
        <f>Summary40012200!$E$7</f>
        <v>2.1760769999999998</v>
      </c>
      <c r="G5" s="2">
        <f>Summary40012200!$E$8</f>
        <v>0.50983800000000001</v>
      </c>
      <c r="H5" s="2">
        <f>Summary40012200!$E$9</f>
        <v>0.52366099999999993</v>
      </c>
      <c r="I5" s="2">
        <f>Summary40012200!$E$10</f>
        <v>0.27885499999999996</v>
      </c>
      <c r="J5" s="2">
        <f>Summary40012200!$E$11</f>
        <v>0.61066799999999999</v>
      </c>
      <c r="K5" s="2">
        <f>Summary40012200!$E$12</f>
        <v>1.7101389999999999</v>
      </c>
      <c r="L5" s="2">
        <f>Summary40012200!$E$13</f>
        <v>2.525541</v>
      </c>
      <c r="M5" s="2">
        <f>Summary40012200!$E$14</f>
        <v>2.5139579999999997</v>
      </c>
      <c r="N5" s="2">
        <f>Summary40012200!$E$15</f>
        <v>2.5613419999999998</v>
      </c>
      <c r="O5" s="2">
        <f>Summary40012200!$E$16</f>
        <v>1.1462989642925183</v>
      </c>
      <c r="P5" s="2">
        <f>Summary40012200!$E$17</f>
        <v>0.65195899999999996</v>
      </c>
      <c r="Q5" s="2">
        <f>Summary40012200!$E$18</f>
        <v>0.24065099999999998</v>
      </c>
      <c r="R5" s="2">
        <f>Summary40012200!$E$19</f>
        <v>0.12526599999999999</v>
      </c>
      <c r="S5" s="2">
        <f>Summary40012200!$E$20</f>
        <v>9.8641283012220332E-2</v>
      </c>
      <c r="T5" s="2">
        <f>Summary40012200!$E$21</f>
        <v>0.16442399999999999</v>
      </c>
      <c r="U5" s="2">
        <f>Summary40012200!$E$22</f>
        <v>9.0732999999999994E-2</v>
      </c>
      <c r="V5" s="2">
        <f>Summary40012200!$E$23</f>
        <v>5.8920999999999994E-2</v>
      </c>
      <c r="W5" s="2">
        <f>Summary40012200!$E$24</f>
        <v>6.3940999999999998E-2</v>
      </c>
      <c r="X5" s="2">
        <f>Summary40012200!$E$25</f>
        <v>5.6743999999999996E-2</v>
      </c>
      <c r="Y5" s="2">
        <f>Summary40012200!$E$26</f>
        <v>0.65102599999999999</v>
      </c>
      <c r="Z5" s="2">
        <f>Summary40012200!$E$27</f>
        <v>0</v>
      </c>
    </row>
    <row r="6" spans="1:26" x14ac:dyDescent="0.25">
      <c r="A6" s="2" t="str">
        <f>Summary40012200!$F$2</f>
        <v>Australia</v>
      </c>
      <c r="B6" s="2">
        <f>Summary40012200!$F$3</f>
        <v>0</v>
      </c>
      <c r="C6" s="2">
        <f>Summary40012200!$F$4</f>
        <v>7.7999999999999999E-5</v>
      </c>
      <c r="D6" s="2">
        <f>Summary40012200!$F$5</f>
        <v>0</v>
      </c>
      <c r="E6" s="2">
        <f>Summary40012200!$F$6</f>
        <v>1.6687E-2</v>
      </c>
      <c r="F6" s="2">
        <f>Summary40012200!$F$7</f>
        <v>1.635E-3</v>
      </c>
      <c r="G6" s="2">
        <f>Summary40012200!$F$8</f>
        <v>9.9080000000000001E-3</v>
      </c>
      <c r="H6" s="2">
        <f>Summary40012200!$F$9</f>
        <v>3.6520999999999998E-2</v>
      </c>
      <c r="I6" s="2">
        <f>Summary40012200!$F$10</f>
        <v>0</v>
      </c>
      <c r="J6" s="2">
        <f>Summary40012200!$F$11</f>
        <v>7.0439999999999999E-3</v>
      </c>
      <c r="K6" s="2">
        <f>Summary40012200!$F$12</f>
        <v>0</v>
      </c>
      <c r="L6" s="2">
        <f>Summary40012200!$F$13</f>
        <v>9.4347280874952156E-4</v>
      </c>
      <c r="M6" s="2">
        <f>Summary40012200!$F$14</f>
        <v>3.6749917484801976E-2</v>
      </c>
      <c r="N6" s="2">
        <f>Summary40012200!$F$15</f>
        <v>0.30869999999999997</v>
      </c>
      <c r="O6" s="2">
        <f>Summary40012200!$F$16</f>
        <v>0.11357445163535844</v>
      </c>
      <c r="P6" s="2">
        <f>Summary40012200!$F$17</f>
        <v>2.4373126464765679E-2</v>
      </c>
      <c r="Q6" s="2">
        <f>Summary40012200!$F$18</f>
        <v>0.14207799999999998</v>
      </c>
      <c r="R6" s="2">
        <f>Summary40012200!$F$19</f>
        <v>3.3847999999999996E-2</v>
      </c>
      <c r="S6" s="2">
        <f>Summary40012200!$F$20</f>
        <v>1.122E-3</v>
      </c>
      <c r="T6" s="2">
        <f>Summary40012200!$F$21</f>
        <v>1.6024862158374635E-3</v>
      </c>
      <c r="U6" s="2">
        <f>Summary40012200!$F$22</f>
        <v>2.2095E-2</v>
      </c>
      <c r="V6" s="2">
        <f>Summary40012200!$F$23</f>
        <v>2.3434553850339889E-2</v>
      </c>
      <c r="W6" s="2">
        <f>Summary40012200!$F$24</f>
        <v>3.9220000000000001E-3</v>
      </c>
      <c r="X6" s="2">
        <f>Summary40012200!$F$25</f>
        <v>1.8884999999999999E-2</v>
      </c>
      <c r="Y6" s="2">
        <f>Summary40012200!$F$26</f>
        <v>2.5505E-2</v>
      </c>
      <c r="Z6" s="2">
        <f>Summary40012200!$F$27</f>
        <v>0</v>
      </c>
    </row>
    <row r="7" spans="1:26" x14ac:dyDescent="0.25">
      <c r="A7" s="2" t="str">
        <f>Summary40012200!$G$2</f>
        <v>Brazil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1.7E-5</v>
      </c>
      <c r="G7" s="2">
        <f>Summary40012200!$G$8</f>
        <v>2.0159999999999997E-2</v>
      </c>
      <c r="H7" s="2">
        <f>Summary40012200!$G$9</f>
        <v>0.10531499999999999</v>
      </c>
      <c r="I7" s="2">
        <f>Summary40012200!$G$10</f>
        <v>0.31719999999999998</v>
      </c>
      <c r="J7" s="2">
        <f>Summary40012200!$G$11</f>
        <v>0.11239499999999999</v>
      </c>
      <c r="K7" s="2">
        <f>Summary40012200!$G$12</f>
        <v>0</v>
      </c>
      <c r="L7" s="2">
        <f>Summary40012200!$G$13</f>
        <v>0.12441999999999999</v>
      </c>
      <c r="M7" s="2">
        <f>Summary40012200!$G$14</f>
        <v>0.37291399999999997</v>
      </c>
      <c r="N7" s="2">
        <f>Summary40012200!$G$15</f>
        <v>9.075699999999999E-2</v>
      </c>
      <c r="O7" s="2">
        <f>Summary40012200!$G$16</f>
        <v>2.1426000000000001E-2</v>
      </c>
      <c r="P7" s="2">
        <f>Summary40012200!$G$17</f>
        <v>0</v>
      </c>
      <c r="Q7" s="2">
        <f>Summary40012200!$G$18</f>
        <v>0.22001299999999999</v>
      </c>
      <c r="R7" s="2">
        <f>Summary40012200!$G$19</f>
        <v>0.26289699999999999</v>
      </c>
      <c r="S7" s="2">
        <f>Summary40012200!$G$20</f>
        <v>1.313126871298417</v>
      </c>
      <c r="T7" s="2">
        <f>Summary40012200!$G$21</f>
        <v>0.81137837621195574</v>
      </c>
      <c r="U7" s="2">
        <f>Summary40012200!$G$22</f>
        <v>2.7268968071481567</v>
      </c>
      <c r="V7" s="2">
        <f>Summary40012200!$G$23</f>
        <v>1.2847258831104711</v>
      </c>
      <c r="W7" s="2">
        <f>Summary40012200!$G$24</f>
        <v>0.76014275433338552</v>
      </c>
      <c r="X7" s="2">
        <f>Summary40012200!$G$25</f>
        <v>0.366456</v>
      </c>
      <c r="Y7" s="2">
        <f>Summary40012200!$G$26</f>
        <v>0.70061499999999999</v>
      </c>
      <c r="Z7" s="2">
        <f>Summary40012200!$G$27</f>
        <v>0</v>
      </c>
    </row>
    <row r="8" spans="1:26" x14ac:dyDescent="0.25">
      <c r="A8" s="2" t="str">
        <f>Summary40012200!$H$2</f>
        <v>Cambodia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0</v>
      </c>
      <c r="M8" s="2">
        <f>Summary40012200!$H$14</f>
        <v>0</v>
      </c>
      <c r="N8" s="2">
        <f>Summary40012200!$H$15</f>
        <v>0</v>
      </c>
      <c r="O8" s="2">
        <f>Summary40012200!$H$16</f>
        <v>0</v>
      </c>
      <c r="P8" s="2">
        <f>Summary40012200!$H$17</f>
        <v>6.3E-2</v>
      </c>
      <c r="Q8" s="2">
        <f>Summary40012200!$H$18</f>
        <v>0</v>
      </c>
      <c r="R8" s="2">
        <f>Summary40012200!$H$19</f>
        <v>0</v>
      </c>
      <c r="S8" s="2">
        <f>Summary40012200!$H$20</f>
        <v>6.7999999999999999E-5</v>
      </c>
      <c r="T8" s="2">
        <f>Summary40012200!$H$21</f>
        <v>0</v>
      </c>
      <c r="U8" s="2">
        <f>Summary40012200!$H$22</f>
        <v>0.50819999999999999</v>
      </c>
      <c r="V8" s="2">
        <f>Summary40012200!$H$23</f>
        <v>0</v>
      </c>
      <c r="W8" s="2">
        <f>Summary40012200!$H$24</f>
        <v>1.3799999999999999E-4</v>
      </c>
      <c r="X8" s="2">
        <f>Summary40012200!$H$25</f>
        <v>0</v>
      </c>
      <c r="Y8" s="2">
        <f>Summary40012200!$H$26</f>
        <v>0</v>
      </c>
      <c r="Z8" s="2">
        <f>Summary40012200!$H$27</f>
        <v>0</v>
      </c>
    </row>
    <row r="9" spans="1:26" x14ac:dyDescent="0.25">
      <c r="A9" s="2" t="str">
        <f>Summary40012200!$I$2</f>
        <v>Cameroon</v>
      </c>
      <c r="B9" s="2">
        <f>Summary40012200!$I$3</f>
        <v>29.493053</v>
      </c>
      <c r="C9" s="2">
        <f>Summary40012200!$I$4</f>
        <v>20.994292999999999</v>
      </c>
      <c r="D9" s="2">
        <f>Summary40012200!$I$5</f>
        <v>0</v>
      </c>
      <c r="E9" s="2">
        <f>Summary40012200!$I$6</f>
        <v>0</v>
      </c>
      <c r="F9" s="2">
        <f>Summary40012200!$I$7</f>
        <v>20.133544999999998</v>
      </c>
      <c r="G9" s="2">
        <f>Summary40012200!$I$8</f>
        <v>24.442019999999999</v>
      </c>
      <c r="H9" s="2">
        <f>Summary40012200!$I$9</f>
        <v>24.648675999999998</v>
      </c>
      <c r="I9" s="2">
        <f>Summary40012200!$I$10</f>
        <v>26.98359</v>
      </c>
      <c r="J9" s="2">
        <f>Summary40012200!$I$11</f>
        <v>27.548539999999999</v>
      </c>
      <c r="K9" s="2">
        <f>Summary40012200!$I$12</f>
        <v>25.410708</v>
      </c>
      <c r="L9" s="2">
        <f>Summary40012200!$I$13</f>
        <v>27.238578999999998</v>
      </c>
      <c r="M9" s="2">
        <f>Summary40012200!$I$14</f>
        <v>22.626659999999998</v>
      </c>
      <c r="N9" s="2">
        <f>Summary40012200!$I$15</f>
        <v>22.00506</v>
      </c>
      <c r="O9" s="2">
        <f>Summary40012200!$I$16</f>
        <v>26.778839999999999</v>
      </c>
      <c r="P9" s="2">
        <f>Summary40012200!$I$17</f>
        <v>24.692059999999998</v>
      </c>
      <c r="Q9" s="2">
        <f>Summary40012200!$I$18</f>
        <v>25.242899999999999</v>
      </c>
      <c r="R9" s="2">
        <f>Summary40012200!$I$19</f>
        <v>23.48696</v>
      </c>
      <c r="S9" s="2">
        <f>Summary40012200!$I$20</f>
        <v>31.329989999999999</v>
      </c>
      <c r="T9" s="2">
        <f>Summary40012200!$I$21</f>
        <v>43.405387999999995</v>
      </c>
      <c r="U9" s="2">
        <f>Summary40012200!$I$22</f>
        <v>40.229351999999999</v>
      </c>
      <c r="V9" s="2">
        <f>Summary40012200!$I$23</f>
        <v>33.892359999999996</v>
      </c>
      <c r="W9" s="2">
        <f>Summary40012200!$I$24</f>
        <v>33.949829999999999</v>
      </c>
      <c r="X9" s="2">
        <f>Summary40012200!$I$25</f>
        <v>0</v>
      </c>
      <c r="Y9" s="2">
        <f>Summary40012200!$I$26</f>
        <v>0</v>
      </c>
      <c r="Z9" s="2">
        <f>Summary40012200!$I$27</f>
        <v>0</v>
      </c>
    </row>
    <row r="10" spans="1:26" x14ac:dyDescent="0.25">
      <c r="A10" s="2" t="str">
        <f>Summary40012200!$J$2</f>
        <v>Canada</v>
      </c>
      <c r="B10" s="2">
        <f>Summary40012200!$J$3</f>
        <v>8.4816000000000003E-2</v>
      </c>
      <c r="C10" s="2">
        <f>Summary40012200!$J$4</f>
        <v>0.40258899999999997</v>
      </c>
      <c r="D10" s="2">
        <f>Summary40012200!$J$5</f>
        <v>0.16469499999999998</v>
      </c>
      <c r="E10" s="2">
        <f>Summary40012200!$J$6</f>
        <v>0.45087499999999997</v>
      </c>
      <c r="F10" s="2">
        <f>Summary40012200!$J$7</f>
        <v>0.11012</v>
      </c>
      <c r="G10" s="2">
        <f>Summary40012200!$J$8</f>
        <v>1.5474999999999999</v>
      </c>
      <c r="H10" s="2">
        <f>Summary40012200!$J$9</f>
        <v>1.5877079999999999</v>
      </c>
      <c r="I10" s="2">
        <f>Summary40012200!$J$10</f>
        <v>1.3249769999999998</v>
      </c>
      <c r="J10" s="2">
        <f>Summary40012200!$J$11</f>
        <v>2.3429989999999998</v>
      </c>
      <c r="K10" s="2">
        <f>Summary40012200!$J$12</f>
        <v>1.451668</v>
      </c>
      <c r="L10" s="2">
        <f>Summary40012200!$J$13</f>
        <v>1.1056999999999999</v>
      </c>
      <c r="M10" s="2">
        <f>Summary40012200!$J$14</f>
        <v>1.2828219999999999</v>
      </c>
      <c r="N10" s="2">
        <f>Summary40012200!$J$15</f>
        <v>0.72398382072487377</v>
      </c>
      <c r="O10" s="2">
        <f>Summary40012200!$J$16</f>
        <v>0.148676</v>
      </c>
      <c r="P10" s="2">
        <f>Summary40012200!$J$17</f>
        <v>0.63533699999999993</v>
      </c>
      <c r="Q10" s="2">
        <f>Summary40012200!$J$18</f>
        <v>0.90029899999999996</v>
      </c>
      <c r="R10" s="2">
        <f>Summary40012200!$J$19</f>
        <v>1.066845</v>
      </c>
      <c r="S10" s="2">
        <f>Summary40012200!$J$20</f>
        <v>1.159794</v>
      </c>
      <c r="T10" s="2">
        <f>Summary40012200!$J$21</f>
        <v>0.67244700000000002</v>
      </c>
      <c r="U10" s="2">
        <f>Summary40012200!$J$22</f>
        <v>1.9236089999999999</v>
      </c>
      <c r="V10" s="2">
        <f>Summary40012200!$J$23</f>
        <v>0.44046799999999997</v>
      </c>
      <c r="W10" s="2">
        <f>Summary40012200!$J$24</f>
        <v>0.67890399999999995</v>
      </c>
      <c r="X10" s="2">
        <f>Summary40012200!$J$25</f>
        <v>1.816103</v>
      </c>
      <c r="Y10" s="2">
        <f>Summary40012200!$J$26</f>
        <v>1.9062749999999999</v>
      </c>
      <c r="Z10" s="2">
        <f>Summary40012200!$J$27</f>
        <v>0</v>
      </c>
    </row>
    <row r="11" spans="1:26" x14ac:dyDescent="0.25">
      <c r="A11" s="2" t="str">
        <f>Summary40012200!$K$2</f>
        <v>Côte d'Ivoire</v>
      </c>
      <c r="B11" s="2">
        <f>Summary40012200!$K$3</f>
        <v>16.499452999999999</v>
      </c>
      <c r="C11" s="2">
        <f>Summary40012200!$K$4</f>
        <v>49.880067999999994</v>
      </c>
      <c r="D11" s="2">
        <f>Summary40012200!$K$5</f>
        <v>58.752559999999995</v>
      </c>
      <c r="E11" s="2">
        <f>Summary40012200!$K$6</f>
        <v>79.20844799999999</v>
      </c>
      <c r="F11" s="2">
        <f>Summary40012200!$K$7</f>
        <v>87.881667999999991</v>
      </c>
      <c r="G11" s="2">
        <f>Summary40012200!$K$8</f>
        <v>92.333745999999991</v>
      </c>
      <c r="H11" s="2">
        <f>Summary40012200!$K$9</f>
        <v>85.919922</v>
      </c>
      <c r="I11" s="2">
        <f>Summary40012200!$K$10</f>
        <v>79.651240000000001</v>
      </c>
      <c r="J11" s="2">
        <f>Summary40012200!$K$11</f>
        <v>96.214699999999993</v>
      </c>
      <c r="K11" s="2">
        <f>Summary40012200!$K$12</f>
        <v>99.028454999999994</v>
      </c>
      <c r="L11" s="2">
        <f>Summary40012200!$K$13</f>
        <v>111.85593</v>
      </c>
      <c r="M11" s="2">
        <f>Summary40012200!$K$14</f>
        <v>121.226</v>
      </c>
      <c r="N11" s="2">
        <f>Summary40012200!$K$15</f>
        <v>130.99780200000001</v>
      </c>
      <c r="O11" s="2">
        <f>Summary40012200!$K$16</f>
        <v>150.498231</v>
      </c>
      <c r="P11" s="2">
        <f>Summary40012200!$K$17</f>
        <v>165.81310999999999</v>
      </c>
      <c r="Q11" s="2">
        <f>Summary40012200!$K$18</f>
        <v>228.21058262815552</v>
      </c>
      <c r="R11" s="2">
        <f>Summary40012200!$K$19</f>
        <v>243.69429199999999</v>
      </c>
      <c r="S11" s="2">
        <f>Summary40012200!$K$20</f>
        <v>256.03810199999998</v>
      </c>
      <c r="T11" s="2">
        <f>Summary40012200!$K$21</f>
        <v>351.55341699999997</v>
      </c>
      <c r="U11" s="2">
        <f>Summary40012200!$K$22</f>
        <v>409.22458615189322</v>
      </c>
      <c r="V11" s="2">
        <f>Summary40012200!$K$23</f>
        <v>445.81345999999996</v>
      </c>
      <c r="W11" s="2">
        <f>Summary40012200!$K$24</f>
        <v>478.25316699999996</v>
      </c>
      <c r="X11" s="2">
        <f>Summary40012200!$K$25</f>
        <v>512.11889499999995</v>
      </c>
      <c r="Y11" s="2">
        <f>Summary40012200!$K$26</f>
        <v>603.67067999999995</v>
      </c>
      <c r="Z11" s="2">
        <f>Summary40012200!$K$27</f>
        <v>0</v>
      </c>
    </row>
    <row r="12" spans="1:26" x14ac:dyDescent="0.25">
      <c r="A12" s="2" t="str">
        <f>Summary40012200!$L$2</f>
        <v>Gabon</v>
      </c>
      <c r="B12" s="2">
        <f>Summary40012200!$L$3</f>
        <v>8.2535860000000003</v>
      </c>
      <c r="C12" s="2">
        <f>Summary40012200!$L$4</f>
        <v>8.9581049999999998</v>
      </c>
      <c r="D12" s="2">
        <f>Summary40012200!$L$5</f>
        <v>10.545453</v>
      </c>
      <c r="E12" s="2">
        <f>Summary40012200!$L$6</f>
        <v>6.4380189999999997</v>
      </c>
      <c r="F12" s="2">
        <f>Summary40012200!$L$7</f>
        <v>2.0975479999999997</v>
      </c>
      <c r="G12" s="2">
        <f>Summary40012200!$L$8</f>
        <v>4.187595</v>
      </c>
      <c r="H12" s="2">
        <f>Summary40012200!$L$9</f>
        <v>0.33200999999999997</v>
      </c>
      <c r="I12" s="2">
        <f>Summary40012200!$L$10</f>
        <v>0.95445099999999994</v>
      </c>
      <c r="J12" s="2">
        <f>Summary40012200!$L$11</f>
        <v>1.5176879999999999</v>
      </c>
      <c r="K12" s="2">
        <f>Summary40012200!$L$12</f>
        <v>9.1647359999999995</v>
      </c>
      <c r="L12" s="2">
        <f>Summary40012200!$L$13</f>
        <v>11.548964999999999</v>
      </c>
      <c r="M12" s="2">
        <f>Summary40012200!$L$14</f>
        <v>10.203683</v>
      </c>
      <c r="N12" s="2">
        <f>Summary40012200!$L$15</f>
        <v>14.778663999999999</v>
      </c>
      <c r="O12" s="2">
        <f>Summary40012200!$L$16</f>
        <v>17.677605122693926</v>
      </c>
      <c r="P12" s="2">
        <f>Summary40012200!$L$17</f>
        <v>0</v>
      </c>
      <c r="Q12" s="2">
        <f>Summary40012200!$L$18</f>
        <v>0</v>
      </c>
      <c r="R12" s="2">
        <f>Summary40012200!$L$19</f>
        <v>0</v>
      </c>
      <c r="S12" s="2">
        <f>Summary40012200!$L$20</f>
        <v>0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</v>
      </c>
      <c r="Y12" s="2">
        <f>Summary40012200!$L$26</f>
        <v>0</v>
      </c>
      <c r="Z12" s="2">
        <f>Summary40012200!$L$27</f>
        <v>0</v>
      </c>
    </row>
    <row r="13" spans="1:26" x14ac:dyDescent="0.25">
      <c r="A13" s="2" t="str">
        <f>Summary40012200!$M$2</f>
        <v>Ghana</v>
      </c>
      <c r="B13" s="2">
        <f>Summary40012200!$M$3</f>
        <v>8.4384920000000001</v>
      </c>
      <c r="C13" s="2">
        <f>Summary40012200!$M$4</f>
        <v>6.6486299999999998</v>
      </c>
      <c r="D13" s="2">
        <f>Summary40012200!$M$5</f>
        <v>7.137391</v>
      </c>
      <c r="E13" s="2">
        <f>Summary40012200!$M$6</f>
        <v>7.9400699999999995</v>
      </c>
      <c r="F13" s="2">
        <f>Summary40012200!$M$7</f>
        <v>8.1741849999999996</v>
      </c>
      <c r="G13" s="2">
        <f>Summary40012200!$M$8</f>
        <v>8.1952929999999995</v>
      </c>
      <c r="H13" s="2">
        <f>Summary40012200!$M$9</f>
        <v>0</v>
      </c>
      <c r="I13" s="2">
        <f>Summary40012200!$M$10</f>
        <v>8.8506129999999992</v>
      </c>
      <c r="J13" s="2">
        <f>Summary40012200!$M$11</f>
        <v>0</v>
      </c>
      <c r="K13" s="2">
        <f>Summary40012200!$M$12</f>
        <v>0.22936499999999999</v>
      </c>
      <c r="L13" s="2">
        <f>Summary40012200!$M$13</f>
        <v>0.1134</v>
      </c>
      <c r="M13" s="2">
        <f>Summary40012200!$M$14</f>
        <v>1.8622799999999999</v>
      </c>
      <c r="N13" s="2">
        <f>Summary40012200!$M$15</f>
        <v>2.9282399999999997</v>
      </c>
      <c r="O13" s="2">
        <f>Summary40012200!$M$16</f>
        <v>1.7009999999999998</v>
      </c>
      <c r="P13" s="2">
        <f>Summary40012200!$M$17</f>
        <v>1.57894</v>
      </c>
      <c r="Q13" s="2">
        <f>Summary40012200!$M$18</f>
        <v>5.0309010000000001</v>
      </c>
      <c r="R13" s="2">
        <f>Summary40012200!$M$19</f>
        <v>9.4020599999999988</v>
      </c>
      <c r="S13" s="2">
        <f>Summary40012200!$M$20</f>
        <v>9.9753799999999995</v>
      </c>
      <c r="T13" s="2">
        <f>Summary40012200!$M$21</f>
        <v>0</v>
      </c>
      <c r="U13" s="2">
        <f>Summary40012200!$M$22</f>
        <v>0</v>
      </c>
      <c r="V13" s="2">
        <f>Summary40012200!$M$23</f>
        <v>25.331084999999998</v>
      </c>
      <c r="W13" s="2">
        <f>Summary40012200!$M$24</f>
        <v>28.697969999999998</v>
      </c>
      <c r="X13" s="2">
        <f>Summary40012200!$M$25</f>
        <v>32.563119999999998</v>
      </c>
      <c r="Y13" s="2">
        <f>Summary40012200!$M$26</f>
        <v>48.5535</v>
      </c>
      <c r="Z13" s="2">
        <f>Summary40012200!$M$27</f>
        <v>0</v>
      </c>
    </row>
    <row r="14" spans="1:26" x14ac:dyDescent="0.25">
      <c r="A14" s="2" t="str">
        <f>Summary40012200!$N$2</f>
        <v>Guatemala</v>
      </c>
      <c r="B14" s="2">
        <f>Summary40012200!$N$3</f>
        <v>11.737294</v>
      </c>
      <c r="C14" s="2">
        <f>Summary40012200!$N$4</f>
        <v>12.079227999999999</v>
      </c>
      <c r="D14" s="2">
        <f>Summary40012200!$N$5</f>
        <v>12.537129999999999</v>
      </c>
      <c r="E14" s="2">
        <f>Summary40012200!$N$6</f>
        <v>15.622306999999999</v>
      </c>
      <c r="F14" s="2">
        <f>Summary40012200!$N$7</f>
        <v>16.581809</v>
      </c>
      <c r="G14" s="2">
        <f>Summary40012200!$N$8</f>
        <v>17.452856000000001</v>
      </c>
      <c r="H14" s="2">
        <f>Summary40012200!$N$9</f>
        <v>0</v>
      </c>
      <c r="I14" s="2">
        <f>Summary40012200!$N$10</f>
        <v>23.913781999999998</v>
      </c>
      <c r="J14" s="2">
        <f>Summary40012200!$N$11</f>
        <v>31.894580999999999</v>
      </c>
      <c r="K14" s="2">
        <f>Summary40012200!$N$12</f>
        <v>36.118432999999996</v>
      </c>
      <c r="L14" s="2">
        <f>Summary40012200!$N$13</f>
        <v>26.679250999999997</v>
      </c>
      <c r="M14" s="2">
        <f>Summary40012200!$N$14</f>
        <v>45.270285000000001</v>
      </c>
      <c r="N14" s="2">
        <f>Summary40012200!$N$15</f>
        <v>52.743848</v>
      </c>
      <c r="O14" s="2">
        <f>Summary40012200!$N$16</f>
        <v>57.541481999999995</v>
      </c>
      <c r="P14" s="2">
        <f>Summary40012200!$N$17</f>
        <v>55.444929999999999</v>
      </c>
      <c r="Q14" s="2">
        <f>Summary40012200!$N$18</f>
        <v>65.253627999999992</v>
      </c>
      <c r="R14" s="2">
        <f>Summary40012200!$N$19</f>
        <v>63.929902999999996</v>
      </c>
      <c r="S14" s="2">
        <f>Summary40012200!$N$20</f>
        <v>63.639492999999995</v>
      </c>
      <c r="T14" s="2">
        <f>Summary40012200!$N$21</f>
        <v>64.762703000000002</v>
      </c>
      <c r="U14" s="2">
        <f>Summary40012200!$N$22</f>
        <v>60.153314934554537</v>
      </c>
      <c r="V14" s="2">
        <f>Summary40012200!$N$23</f>
        <v>56.660256999999994</v>
      </c>
      <c r="W14" s="2">
        <f>Summary40012200!$N$24</f>
        <v>63.660529999999994</v>
      </c>
      <c r="X14" s="2">
        <f>Summary40012200!$N$25</f>
        <v>65.571478999999997</v>
      </c>
      <c r="Y14" s="2">
        <f>Summary40012200!$N$26</f>
        <v>61.584543999999994</v>
      </c>
      <c r="Z14" s="2">
        <f>Summary40012200!$N$27</f>
        <v>59.6218</v>
      </c>
    </row>
    <row r="15" spans="1:26" x14ac:dyDescent="0.25">
      <c r="A15" s="2" t="str">
        <f>Summary40012200!$O$2</f>
        <v>Guinea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0</v>
      </c>
      <c r="G15" s="2">
        <f>Summary40012200!$O$8</f>
        <v>0</v>
      </c>
      <c r="H15" s="2">
        <f>Summary40012200!$O$9</f>
        <v>0</v>
      </c>
      <c r="I15" s="2">
        <f>Summary40012200!$O$10</f>
        <v>0</v>
      </c>
      <c r="J15" s="2">
        <f>Summary40012200!$O$11</f>
        <v>0</v>
      </c>
      <c r="K15" s="2">
        <f>Summary40012200!$O$12</f>
        <v>0</v>
      </c>
      <c r="L15" s="2">
        <f>Summary40012200!$O$13</f>
        <v>0</v>
      </c>
      <c r="M15" s="2">
        <f>Summary40012200!$O$14</f>
        <v>0</v>
      </c>
      <c r="N15" s="2">
        <f>Summary40012200!$O$15</f>
        <v>0</v>
      </c>
      <c r="O15" s="2">
        <f>Summary40012200!$O$16</f>
        <v>0</v>
      </c>
      <c r="P15" s="2">
        <f>Summary40012200!$O$17</f>
        <v>0</v>
      </c>
      <c r="Q15" s="2">
        <f>Summary40012200!$O$18</f>
        <v>0</v>
      </c>
      <c r="R15" s="2">
        <f>Summary40012200!$O$19</f>
        <v>0</v>
      </c>
      <c r="S15" s="2">
        <f>Summary40012200!$O$20</f>
        <v>0</v>
      </c>
      <c r="T15" s="2">
        <f>Summary40012200!$O$21</f>
        <v>0</v>
      </c>
      <c r="U15" s="2">
        <f>Summary40012200!$O$22</f>
        <v>1.7E-5</v>
      </c>
      <c r="V15" s="2">
        <f>Summary40012200!$O$23</f>
        <v>0</v>
      </c>
      <c r="W15" s="2">
        <f>Summary40012200!$O$24</f>
        <v>0</v>
      </c>
      <c r="X15" s="2">
        <f>Summary40012200!$O$25</f>
        <v>0</v>
      </c>
      <c r="Y15" s="2">
        <f>Summary40012200!$O$26</f>
        <v>0</v>
      </c>
      <c r="Z15" s="2">
        <f>Summary40012200!$O$27</f>
        <v>0</v>
      </c>
    </row>
    <row r="16" spans="1:26" x14ac:dyDescent="0.25">
      <c r="A16" s="2" t="str">
        <f>Summary40012200!$P$2</f>
        <v>India</v>
      </c>
      <c r="B16" s="2">
        <f>Summary40012200!$P$3</f>
        <v>0.27047099999999996</v>
      </c>
      <c r="C16" s="2">
        <f>Summary40012200!$P$4</f>
        <v>0.22431099999999998</v>
      </c>
      <c r="D16" s="2">
        <f>Summary40012200!$P$5</f>
        <v>0.186721</v>
      </c>
      <c r="E16" s="2">
        <f>Summary40012200!$P$6</f>
        <v>0.20882999999999999</v>
      </c>
      <c r="F16" s="2">
        <f>Summary40012200!$P$7</f>
        <v>0.10675899999999999</v>
      </c>
      <c r="G16" s="2">
        <f>Summary40012200!$P$8</f>
        <v>0.26173599999999997</v>
      </c>
      <c r="H16" s="2">
        <f>Summary40012200!$P$9</f>
        <v>0.75214599999999998</v>
      </c>
      <c r="I16" s="2">
        <f>Summary40012200!$P$10</f>
        <v>0.66860599999999992</v>
      </c>
      <c r="J16" s="2">
        <f>Summary40012200!$P$11</f>
        <v>0.52571899999999994</v>
      </c>
      <c r="K16" s="2">
        <f>Summary40012200!$P$12</f>
        <v>0.38084999999999997</v>
      </c>
      <c r="L16" s="2">
        <f>Summary40012200!$P$13</f>
        <v>6.1698499999999994</v>
      </c>
      <c r="M16" s="2">
        <f>Summary40012200!$P$14</f>
        <v>1.03E-2</v>
      </c>
      <c r="N16" s="2">
        <f>Summary40012200!$P$15</f>
        <v>7.4060000000000001E-2</v>
      </c>
      <c r="O16" s="2">
        <f>Summary40012200!$P$16</f>
        <v>1.3607999999999999E-2</v>
      </c>
      <c r="P16" s="2">
        <f>Summary40012200!$P$17</f>
        <v>0.29462499999999997</v>
      </c>
      <c r="Q16" s="2">
        <f>Summary40012200!$P$18</f>
        <v>1.1320299999999999</v>
      </c>
      <c r="R16" s="2">
        <f>Summary40012200!$P$19</f>
        <v>0.64539999999999997</v>
      </c>
      <c r="S16" s="2">
        <f>Summary40012200!$P$20</f>
        <v>7.5141489999999997</v>
      </c>
      <c r="T16" s="2">
        <f>Summary40012200!$P$21</f>
        <v>1.1097239999999999</v>
      </c>
      <c r="U16" s="2">
        <f>Summary40012200!$P$22</f>
        <v>0.99965999999999999</v>
      </c>
      <c r="V16" s="2">
        <f>Summary40012200!$P$23</f>
        <v>3.5807535135752859</v>
      </c>
      <c r="W16" s="2">
        <f>Summary40012200!$P$24</f>
        <v>7.9867269999999992</v>
      </c>
      <c r="X16" s="2">
        <f>Summary40012200!$P$25</f>
        <v>4.7970299999999995</v>
      </c>
      <c r="Y16" s="2">
        <f>Summary40012200!$P$26</f>
        <v>8.5796689999999991</v>
      </c>
      <c r="Z16" s="2">
        <f>Summary40012200!$P$27</f>
        <v>5.6539259999999993</v>
      </c>
    </row>
    <row r="17" spans="1:26" x14ac:dyDescent="0.25">
      <c r="A17" s="2" t="str">
        <f>Summary40012200!$Q$2</f>
        <v>Indonesia</v>
      </c>
      <c r="B17" s="2">
        <f>Summary40012200!$Q$3</f>
        <v>1336.0873749999998</v>
      </c>
      <c r="C17" s="2">
        <f>Summary40012200!$Q$4</f>
        <v>1324.5182520533076</v>
      </c>
      <c r="D17" s="2">
        <f>Summary40012200!$Q$5</f>
        <v>1572.7960393319997</v>
      </c>
      <c r="E17" s="2">
        <f>Summary40012200!$Q$6</f>
        <v>1424.3049007776974</v>
      </c>
      <c r="F17" s="2">
        <f>Summary40012200!$Q$7</f>
        <v>1326.8697198823879</v>
      </c>
      <c r="G17" s="2">
        <f>Summary40012200!$Q$8</f>
        <v>1412.3361389582039</v>
      </c>
      <c r="H17" s="2">
        <f>Summary40012200!$Q$9</f>
        <v>1435.993858</v>
      </c>
      <c r="I17" s="2">
        <f>Summary40012200!$Q$10</f>
        <v>1590.4502819596971</v>
      </c>
      <c r="J17" s="2">
        <f>Summary40012200!$Q$11</f>
        <v>1707.111733</v>
      </c>
      <c r="K17" s="2">
        <f>Summary40012200!$Q$12</f>
        <v>1685.579958</v>
      </c>
      <c r="L17" s="2">
        <f>Summary40012200!$Q$13</f>
        <v>1952.2677719999999</v>
      </c>
      <c r="M17" s="2">
        <f>Summary40012200!$Q$14</f>
        <v>2122.467474</v>
      </c>
      <c r="N17" s="2">
        <f>Summary40012200!$Q$15</f>
        <v>2148.448684</v>
      </c>
      <c r="O17" s="2">
        <f>Summary40012200!$Q$16</f>
        <v>1905.0157159999999</v>
      </c>
      <c r="P17" s="2">
        <f>Summary40012200!$Q$17</f>
        <v>2278.8203989999997</v>
      </c>
      <c r="Q17" s="2">
        <f>Summary40012200!$Q$18</f>
        <v>2478.9040329999998</v>
      </c>
      <c r="R17" s="2">
        <f>Summary40012200!$Q$19</f>
        <v>2370.1363959999999</v>
      </c>
      <c r="S17" s="2">
        <f>Summary40012200!$Q$20</f>
        <v>2626.7637409999998</v>
      </c>
      <c r="T17" s="2">
        <f>Summary40012200!$Q$21</f>
        <v>2549.7533269999999</v>
      </c>
      <c r="U17" s="2">
        <f>Summary40012200!$Q$22</f>
        <v>2543.5458100000001</v>
      </c>
      <c r="V17" s="2">
        <f>Summary40012200!$Q$23</f>
        <v>2493.659306</v>
      </c>
      <c r="W17" s="2">
        <f>Summary40012200!$Q$24</f>
        <v>2924.0258589999999</v>
      </c>
      <c r="X17" s="2">
        <f>Summary40012200!$Q$25</f>
        <v>2741.6578169999998</v>
      </c>
      <c r="Y17" s="2">
        <f>Summary40012200!$Q$26</f>
        <v>2440.6082659999997</v>
      </c>
      <c r="Z17" s="2">
        <f>Summary40012200!$Q$27</f>
        <v>0</v>
      </c>
    </row>
    <row r="18" spans="1:26" x14ac:dyDescent="0.25">
      <c r="A18" s="2" t="str">
        <f>Summary40012200!$R$2</f>
        <v>Japan</v>
      </c>
      <c r="B18" s="2">
        <f>Summary40012200!$R$3</f>
        <v>8.8139999999999989E-3</v>
      </c>
      <c r="C18" s="2">
        <f>Summary40012200!$R$4</f>
        <v>7.0299999999999998E-3</v>
      </c>
      <c r="D18" s="2">
        <f>Summary40012200!$R$5</f>
        <v>1.1186999999999999E-2</v>
      </c>
      <c r="E18" s="2">
        <f>Summary40012200!$R$6</f>
        <v>0.11445689093214548</v>
      </c>
      <c r="F18" s="2">
        <f>Summary40012200!$R$7</f>
        <v>0.10882399999999999</v>
      </c>
      <c r="G18" s="2">
        <f>Summary40012200!$R$8</f>
        <v>4.2256999999999996E-2</v>
      </c>
      <c r="H18" s="2">
        <f>Summary40012200!$R$9</f>
        <v>2.1096999999999998E-2</v>
      </c>
      <c r="I18" s="2">
        <f>Summary40012200!$R$10</f>
        <v>1.3859999999999999E-3</v>
      </c>
      <c r="J18" s="2">
        <f>Summary40012200!$R$11</f>
        <v>0.10416399999999999</v>
      </c>
      <c r="K18" s="2">
        <f>Summary40012200!$R$12</f>
        <v>0</v>
      </c>
      <c r="L18" s="2">
        <f>Summary40012200!$R$13</f>
        <v>0</v>
      </c>
      <c r="M18" s="2">
        <f>Summary40012200!$R$14</f>
        <v>9.5375000000000001E-2</v>
      </c>
      <c r="N18" s="2">
        <f>Summary40012200!$R$15</f>
        <v>0</v>
      </c>
      <c r="O18" s="2">
        <f>Summary40012200!$R$16</f>
        <v>0.16348499999999999</v>
      </c>
      <c r="P18" s="2">
        <f>Summary40012200!$R$17</f>
        <v>8.675999999999999E-2</v>
      </c>
      <c r="Q18" s="2">
        <f>Summary40012200!$R$18</f>
        <v>0.13355999999999998</v>
      </c>
      <c r="R18" s="2">
        <f>Summary40012200!$R$19</f>
        <v>3.9425999999999996E-2</v>
      </c>
      <c r="S18" s="2">
        <f>Summary40012200!$R$20</f>
        <v>7.9999999999999993E-5</v>
      </c>
      <c r="T18" s="2">
        <f>Summary40012200!$R$21</f>
        <v>0</v>
      </c>
      <c r="U18" s="2">
        <f>Summary40012200!$R$22</f>
        <v>0</v>
      </c>
      <c r="V18" s="2">
        <f>Summary40012200!$R$23</f>
        <v>1.7799999999999999E-4</v>
      </c>
      <c r="W18" s="2">
        <f>Summary40012200!$R$24</f>
        <v>0</v>
      </c>
      <c r="X18" s="2">
        <f>Summary40012200!$R$25</f>
        <v>3.4894999999999995E-2</v>
      </c>
      <c r="Y18" s="2">
        <f>Summary40012200!$R$26</f>
        <v>2.8294714880701226E-3</v>
      </c>
      <c r="Z18" s="2">
        <f>Summary40012200!$R$27</f>
        <v>0</v>
      </c>
    </row>
    <row r="19" spans="1:26" x14ac:dyDescent="0.25">
      <c r="A19" s="2" t="str">
        <f>Summary40012200!$S$2</f>
        <v>Korea, South</v>
      </c>
      <c r="B19" s="2">
        <f>Summary40012200!$S$3</f>
        <v>1.930877</v>
      </c>
      <c r="C19" s="2">
        <f>Summary40012200!$S$4</f>
        <v>1.169748</v>
      </c>
      <c r="D19" s="2">
        <f>Summary40012200!$S$5</f>
        <v>0.46077099999999999</v>
      </c>
      <c r="E19" s="2">
        <f>Summary40012200!$S$6</f>
        <v>0.38973206396968374</v>
      </c>
      <c r="F19" s="2">
        <f>Summary40012200!$S$7</f>
        <v>0.61894399999999994</v>
      </c>
      <c r="G19" s="2">
        <f>Summary40012200!$S$8</f>
        <v>0.54193499999999994</v>
      </c>
      <c r="H19" s="2">
        <f>Summary40012200!$S$9</f>
        <v>1.8428179999999998</v>
      </c>
      <c r="I19" s="2">
        <f>Summary40012200!$S$10</f>
        <v>0.24271799999999999</v>
      </c>
      <c r="J19" s="2">
        <f>Summary40012200!$S$11</f>
        <v>0.25253999999999999</v>
      </c>
      <c r="K19" s="2">
        <f>Summary40012200!$S$12</f>
        <v>0.14266999999999999</v>
      </c>
      <c r="L19" s="2">
        <f>Summary40012200!$S$13</f>
        <v>0.86568865706447728</v>
      </c>
      <c r="M19" s="2">
        <f>Summary40012200!$S$14</f>
        <v>0.28238928827976956</v>
      </c>
      <c r="N19" s="2">
        <f>Summary40012200!$S$15</f>
        <v>0.34176400000000001</v>
      </c>
      <c r="O19" s="2">
        <f>Summary40012200!$S$16</f>
        <v>1.6251819999999999</v>
      </c>
      <c r="P19" s="2">
        <f>Summary40012200!$S$17</f>
        <v>3.2146649999999997</v>
      </c>
      <c r="Q19" s="2">
        <f>Summary40012200!$S$18</f>
        <v>0.30910299999999996</v>
      </c>
      <c r="R19" s="2">
        <f>Summary40012200!$S$19</f>
        <v>0.85512099999999991</v>
      </c>
      <c r="S19" s="2">
        <f>Summary40012200!$S$20</f>
        <v>0.17862546355169723</v>
      </c>
      <c r="T19" s="2">
        <f>Summary40012200!$S$21</f>
        <v>1.1318170665047813</v>
      </c>
      <c r="U19" s="2">
        <f>Summary40012200!$S$22</f>
        <v>0.73195699999999997</v>
      </c>
      <c r="V19" s="2">
        <f>Summary40012200!$S$23</f>
        <v>1.0300384403674232</v>
      </c>
      <c r="W19" s="2">
        <f>Summary40012200!$S$24</f>
        <v>2.3280164415979501</v>
      </c>
      <c r="X19" s="2">
        <f>Summary40012200!$S$25</f>
        <v>0.67775699999999994</v>
      </c>
      <c r="Y19" s="2">
        <f>Summary40012200!$S$26</f>
        <v>1.2562848414464209</v>
      </c>
      <c r="Z19" s="2">
        <f>Summary40012200!$S$27</f>
        <v>0</v>
      </c>
    </row>
    <row r="20" spans="1:26" x14ac:dyDescent="0.25">
      <c r="A20" s="2" t="str">
        <f>Summary40012200!$T$2</f>
        <v>Laos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</v>
      </c>
      <c r="P20" s="2">
        <f>Summary40012200!$T$17</f>
        <v>0</v>
      </c>
      <c r="Q20" s="2">
        <f>Summary40012200!$T$18</f>
        <v>0</v>
      </c>
      <c r="R20" s="2">
        <f>Summary40012200!$T$19</f>
        <v>2.1055593465570199</v>
      </c>
      <c r="S20" s="2">
        <f>Summary40012200!$T$20</f>
        <v>5.4291561808029476</v>
      </c>
      <c r="T20" s="2">
        <f>Summary40012200!$T$21</f>
        <v>7.3452159999999997</v>
      </c>
      <c r="U20" s="2">
        <f>Summary40012200!$T$22</f>
        <v>4.5744819999999997</v>
      </c>
      <c r="V20" s="2">
        <f>Summary40012200!$T$23</f>
        <v>29.493209</v>
      </c>
      <c r="W20" s="2">
        <f>Summary40012200!$T$24</f>
        <v>65.502808999999999</v>
      </c>
      <c r="X20" s="2">
        <f>Summary40012200!$T$25</f>
        <v>73.009659999999997</v>
      </c>
      <c r="Y20" s="2">
        <f>Summary40012200!$T$26</f>
        <v>137.04904399999998</v>
      </c>
      <c r="Z20" s="2">
        <f>Summary40012200!$T$27</f>
        <v>0</v>
      </c>
    </row>
    <row r="21" spans="1:26" x14ac:dyDescent="0.25">
      <c r="A21" s="2" t="str">
        <f>Summary40012200!$U$2</f>
        <v>Malawi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0</v>
      </c>
      <c r="J21" s="2">
        <f>Summary40012200!$U$11</f>
        <v>0</v>
      </c>
      <c r="K21" s="2">
        <f>Summary40012200!$U$12</f>
        <v>0</v>
      </c>
      <c r="L21" s="2">
        <f>Summary40012200!$U$13</f>
        <v>0</v>
      </c>
      <c r="M21" s="2">
        <f>Summary40012200!$U$14</f>
        <v>0</v>
      </c>
      <c r="N21" s="2">
        <f>Summary40012200!$U$15</f>
        <v>0</v>
      </c>
      <c r="O21" s="2">
        <f>Summary40012200!$U$16</f>
        <v>0</v>
      </c>
      <c r="P21" s="2">
        <f>Summary40012200!$U$17</f>
        <v>0</v>
      </c>
      <c r="Q21" s="2">
        <f>Summary40012200!$U$18</f>
        <v>0</v>
      </c>
      <c r="R21" s="2">
        <f>Summary40012200!$U$19</f>
        <v>0</v>
      </c>
      <c r="S21" s="2">
        <f>Summary40012200!$U$20</f>
        <v>0</v>
      </c>
      <c r="T21" s="2">
        <f>Summary40012200!$U$21</f>
        <v>0</v>
      </c>
      <c r="U21" s="2">
        <f>Summary40012200!$U$22</f>
        <v>0</v>
      </c>
      <c r="V21" s="2">
        <f>Summary40012200!$U$23</f>
        <v>0</v>
      </c>
      <c r="W21" s="2">
        <f>Summary40012200!$U$24</f>
        <v>0</v>
      </c>
      <c r="X21" s="2">
        <f>Summary40012200!$U$25</f>
        <v>0</v>
      </c>
      <c r="Y21" s="2">
        <f>Summary40012200!$U$26</f>
        <v>0</v>
      </c>
      <c r="Z21" s="2">
        <f>Summary40012200!$U$27</f>
        <v>0</v>
      </c>
    </row>
    <row r="22" spans="1:26" x14ac:dyDescent="0.25">
      <c r="A22" s="2" t="str">
        <f>Summary40012200!$V$2</f>
        <v>Malaysia</v>
      </c>
      <c r="B22" s="2">
        <f>Summary40012200!$V$3</f>
        <v>770.70711099999994</v>
      </c>
      <c r="C22" s="2">
        <f>Summary40012200!$V$4</f>
        <v>808.54392399999995</v>
      </c>
      <c r="D22" s="2">
        <f>Summary40012200!$V$5</f>
        <v>827.13574399999993</v>
      </c>
      <c r="E22" s="2">
        <f>Summary40012200!$V$6</f>
        <v>815.16524299999992</v>
      </c>
      <c r="F22" s="2">
        <f>Summary40012200!$V$7</f>
        <v>854.13267999999994</v>
      </c>
      <c r="G22" s="2">
        <f>Summary40012200!$V$8</f>
        <v>716.04405199999997</v>
      </c>
      <c r="H22" s="2">
        <f>Summary40012200!$V$9</f>
        <v>783.54399999999998</v>
      </c>
      <c r="I22" s="2">
        <f>Summary40012200!$V$10</f>
        <v>849.24799999999993</v>
      </c>
      <c r="J22" s="2">
        <f>Summary40012200!$V$11</f>
        <v>1010.6984189999999</v>
      </c>
      <c r="K22" s="2">
        <f>Summary40012200!$V$12</f>
        <v>1055.986989</v>
      </c>
      <c r="L22" s="2">
        <f>Summary40012200!$V$13</f>
        <v>1062.1471219999999</v>
      </c>
      <c r="M22" s="2">
        <f>Summary40012200!$V$14</f>
        <v>951.74619599999994</v>
      </c>
      <c r="N22" s="2">
        <f>Summary40012200!$V$15</f>
        <v>861.42421899999999</v>
      </c>
      <c r="O22" s="2">
        <f>Summary40012200!$V$16</f>
        <v>659.93439899999998</v>
      </c>
      <c r="P22" s="2">
        <f>Summary40012200!$V$17</f>
        <v>838.52241599999991</v>
      </c>
      <c r="Q22" s="2">
        <f>Summary40012200!$V$18</f>
        <v>898.38090199999999</v>
      </c>
      <c r="R22" s="2">
        <f>Summary40012200!$V$19</f>
        <v>728.47223699999995</v>
      </c>
      <c r="S22" s="2">
        <f>Summary40012200!$V$20</f>
        <v>792.89982499999996</v>
      </c>
      <c r="T22" s="2">
        <f>Summary40012200!$V$21</f>
        <v>675.09963299999993</v>
      </c>
      <c r="U22" s="2">
        <f>Summary40012200!$V$22</f>
        <v>665.85359699999992</v>
      </c>
      <c r="V22" s="2">
        <f>Summary40012200!$V$23</f>
        <v>607.75357299999996</v>
      </c>
      <c r="W22" s="2">
        <f>Summary40012200!$V$24</f>
        <v>580.45832499999995</v>
      </c>
      <c r="X22" s="2">
        <f>Summary40012200!$V$25</f>
        <v>609.43430000000001</v>
      </c>
      <c r="Y22" s="2">
        <f>Summary40012200!$V$26</f>
        <v>605.05634199999997</v>
      </c>
      <c r="Z22" s="2">
        <f>Summary40012200!$V$27</f>
        <v>0</v>
      </c>
    </row>
    <row r="23" spans="1:26" x14ac:dyDescent="0.25">
      <c r="A23" s="2" t="str">
        <f>Summary40012200!$W$2</f>
        <v>Mexico</v>
      </c>
      <c r="B23" s="2">
        <f>Summary40012200!$W$3</f>
        <v>1.715921</v>
      </c>
      <c r="C23" s="2">
        <f>Summary40012200!$W$4</f>
        <v>1.5639999999999998</v>
      </c>
      <c r="D23" s="2">
        <f>Summary40012200!$W$5</f>
        <v>0.34444799999999998</v>
      </c>
      <c r="E23" s="2">
        <f>Summary40012200!$W$6</f>
        <v>0</v>
      </c>
      <c r="F23" s="2">
        <f>Summary40012200!$W$7</f>
        <v>0.83916899999999994</v>
      </c>
      <c r="G23" s="2">
        <f>Summary40012200!$W$8</f>
        <v>1.046637</v>
      </c>
      <c r="H23" s="2">
        <f>Summary40012200!$W$9</f>
        <v>1.3635E-2</v>
      </c>
      <c r="I23" s="2">
        <f>Summary40012200!$W$10</f>
        <v>0.130492</v>
      </c>
      <c r="J23" s="2">
        <f>Summary40012200!$W$11</f>
        <v>0.13454199999999999</v>
      </c>
      <c r="K23" s="2">
        <f>Summary40012200!$W$12</f>
        <v>5.7780999999999999E-2</v>
      </c>
      <c r="L23" s="2">
        <f>Summary40012200!$W$13</f>
        <v>6.0441999999999996E-2</v>
      </c>
      <c r="M23" s="2">
        <f>Summary40012200!$W$14</f>
        <v>3.9176279999999997</v>
      </c>
      <c r="N23" s="2">
        <f>Summary40012200!$W$15</f>
        <v>4.1592339999999997</v>
      </c>
      <c r="O23" s="2">
        <f>Summary40012200!$W$16</f>
        <v>1.846328</v>
      </c>
      <c r="P23" s="2">
        <f>Summary40012200!$W$17</f>
        <v>1.915864</v>
      </c>
      <c r="Q23" s="2">
        <f>Summary40012200!$W$18</f>
        <v>0.7041101700233714</v>
      </c>
      <c r="R23" s="2">
        <f>Summary40012200!$W$19</f>
        <v>0.403945</v>
      </c>
      <c r="S23" s="2">
        <f>Summary40012200!$W$20</f>
        <v>1.3369999999999999E-3</v>
      </c>
      <c r="T23" s="2">
        <f>Summary40012200!$W$21</f>
        <v>9.192199999999999E-2</v>
      </c>
      <c r="U23" s="2">
        <f>Summary40012200!$W$22</f>
        <v>9.2577999999999994E-2</v>
      </c>
      <c r="V23" s="2">
        <f>Summary40012200!$W$23</f>
        <v>0.27533099999999999</v>
      </c>
      <c r="W23" s="2">
        <f>Summary40012200!$W$24</f>
        <v>0.48068</v>
      </c>
      <c r="X23" s="2">
        <f>Summary40012200!$W$25</f>
        <v>1.2338</v>
      </c>
      <c r="Y23" s="2">
        <f>Summary40012200!$W$26</f>
        <v>0.90109799999999995</v>
      </c>
      <c r="Z23" s="2">
        <f>Summary40012200!$W$27</f>
        <v>0</v>
      </c>
    </row>
    <row r="24" spans="1:26" x14ac:dyDescent="0.25">
      <c r="A24" s="2" t="str">
        <f>Summary40012200!$X$2</f>
        <v>Myanmar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5.0531735493576979E-2</v>
      </c>
      <c r="S24" s="2">
        <f>Summary40012200!$X$20</f>
        <v>0</v>
      </c>
      <c r="T24" s="2">
        <f>Summary40012200!$X$21</f>
        <v>7.7544409999999999</v>
      </c>
      <c r="U24" s="2">
        <f>Summary40012200!$X$22</f>
        <v>16.861194999999999</v>
      </c>
      <c r="V24" s="2">
        <f>Summary40012200!$X$23</f>
        <v>26.474299221085317</v>
      </c>
      <c r="W24" s="2">
        <f>Summary40012200!$X$24</f>
        <v>33.118172999999999</v>
      </c>
      <c r="X24" s="2">
        <f>Summary40012200!$X$25</f>
        <v>18.515898999999997</v>
      </c>
      <c r="Y24" s="2">
        <f>Summary40012200!$X$26</f>
        <v>17.686419999999998</v>
      </c>
      <c r="Z24" s="2">
        <f>Summary40012200!$X$27</f>
        <v>0</v>
      </c>
    </row>
    <row r="25" spans="1:26" x14ac:dyDescent="0.25">
      <c r="A25" s="2" t="str">
        <f>Summary40012200!$Y$2</f>
        <v>Nigeria</v>
      </c>
      <c r="B25" s="2">
        <f>Summary40012200!$Y$3</f>
        <v>0.1008</v>
      </c>
      <c r="C25" s="2">
        <f>Summary40012200!$Y$4</f>
        <v>0</v>
      </c>
      <c r="D25" s="2">
        <f>Summary40012200!$Y$5</f>
        <v>1E-3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</v>
      </c>
      <c r="I25" s="2">
        <f>Summary40012200!$Y$10</f>
        <v>0.19844899999999999</v>
      </c>
      <c r="J25" s="2">
        <f>Summary40012200!$Y$11</f>
        <v>0</v>
      </c>
      <c r="K25" s="2">
        <f>Summary40012200!$Y$12</f>
        <v>0</v>
      </c>
      <c r="L25" s="2">
        <f>Summary40012200!$Y$13</f>
        <v>8.7309074435397047</v>
      </c>
      <c r="M25" s="2">
        <f>Summary40012200!$Y$14</f>
        <v>87.887166999999991</v>
      </c>
      <c r="N25" s="2">
        <f>Summary40012200!$Y$15</f>
        <v>195.40687699999998</v>
      </c>
      <c r="O25" s="2">
        <f>Summary40012200!$Y$16</f>
        <v>70.706540763112557</v>
      </c>
      <c r="P25" s="2">
        <f>Summary40012200!$Y$17</f>
        <v>129.66209089963849</v>
      </c>
      <c r="Q25" s="2">
        <f>Summary40012200!$Y$18</f>
        <v>69.367137</v>
      </c>
      <c r="R25" s="2">
        <f>Summary40012200!$Y$19</f>
        <v>61.550280999999998</v>
      </c>
      <c r="S25" s="2">
        <f>Summary40012200!$Y$20</f>
        <v>95.230525999999998</v>
      </c>
      <c r="T25" s="2">
        <f>Summary40012200!$Y$21</f>
        <v>34.997531540285301</v>
      </c>
      <c r="U25" s="2">
        <f>Summary40012200!$Y$22</f>
        <v>0</v>
      </c>
      <c r="V25" s="2">
        <f>Summary40012200!$Y$23</f>
        <v>26.492912999999998</v>
      </c>
      <c r="W25" s="2">
        <f>Summary40012200!$Y$24</f>
        <v>30.233981</v>
      </c>
      <c r="X25" s="2">
        <f>Summary40012200!$Y$25</f>
        <v>37.733253300667236</v>
      </c>
      <c r="Y25" s="2">
        <f>Summary40012200!$Y$26</f>
        <v>38.252939999999995</v>
      </c>
      <c r="Z25" s="2">
        <f>Summary40012200!$Y$27</f>
        <v>0</v>
      </c>
    </row>
    <row r="26" spans="1:26" x14ac:dyDescent="0.25">
      <c r="A26" s="2" t="str">
        <f>Summary40012200!$Z$2</f>
        <v>Philippines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0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9.9999999999999992E-2</v>
      </c>
      <c r="N26" s="2">
        <f>Summary40012200!$Z$15</f>
        <v>0</v>
      </c>
      <c r="O26" s="2">
        <f>Summary40012200!$Z$16</f>
        <v>7.0480000000000001E-2</v>
      </c>
      <c r="P26" s="2">
        <f>Summary40012200!$Z$17</f>
        <v>1.503619</v>
      </c>
      <c r="Q26" s="2">
        <f>Summary40012200!$Z$18</f>
        <v>0.77367900000000001</v>
      </c>
      <c r="R26" s="2">
        <f>Summary40012200!$Z$19</f>
        <v>3.197238</v>
      </c>
      <c r="S26" s="2">
        <f>Summary40012200!$Z$20</f>
        <v>10.298115521830361</v>
      </c>
      <c r="T26" s="2">
        <f>Summary40012200!$Z$21</f>
        <v>3.2205642376880252</v>
      </c>
      <c r="U26" s="2">
        <f>Summary40012200!$Z$22</f>
        <v>2.9358930000000001</v>
      </c>
      <c r="V26" s="2">
        <f>Summary40012200!$Z$23</f>
        <v>2.2595480000000001</v>
      </c>
      <c r="W26" s="2">
        <f>Summary40012200!$Z$24</f>
        <v>13.747542916152359</v>
      </c>
      <c r="X26" s="2">
        <f>Summary40012200!$Z$25</f>
        <v>20.840743462736292</v>
      </c>
      <c r="Y26" s="2">
        <f>Summary40012200!$Z$26</f>
        <v>22.138873</v>
      </c>
      <c r="Z26" s="2">
        <f>Summary40012200!$Z$27</f>
        <v>0</v>
      </c>
    </row>
    <row r="27" spans="1:26" x14ac:dyDescent="0.25">
      <c r="A27" s="2" t="str">
        <f>Summary40012200!$AA$2</f>
        <v>Singapore</v>
      </c>
      <c r="B27" s="2">
        <f>Summary40012200!$AA$3</f>
        <v>247.16239999999999</v>
      </c>
      <c r="C27" s="2">
        <f>Summary40012200!$AA$4</f>
        <v>198.091589</v>
      </c>
      <c r="D27" s="2">
        <f>Summary40012200!$AA$5</f>
        <v>190.32753499999998</v>
      </c>
      <c r="E27" s="2">
        <f>Summary40012200!$AA$6</f>
        <v>234.25967499999999</v>
      </c>
      <c r="F27" s="2">
        <f>Summary40012200!$AA$7</f>
        <v>200.70426</v>
      </c>
      <c r="G27" s="2">
        <f>Summary40012200!$AA$8</f>
        <v>151.52430999999999</v>
      </c>
      <c r="H27" s="2">
        <f>Summary40012200!$AA$9</f>
        <v>152.098838</v>
      </c>
      <c r="I27" s="2">
        <f>Summary40012200!$AA$10</f>
        <v>106.00932999999999</v>
      </c>
      <c r="J27" s="2">
        <f>Summary40012200!$AA$11</f>
        <v>111.65957999999999</v>
      </c>
      <c r="K27" s="2">
        <f>Summary40012200!$AA$12</f>
        <v>128.36617709719187</v>
      </c>
      <c r="L27" s="2">
        <f>Summary40012200!$AA$13</f>
        <v>126.2504216678437</v>
      </c>
      <c r="M27" s="2">
        <f>Summary40012200!$AA$14</f>
        <v>105.08725199999999</v>
      </c>
      <c r="N27" s="2">
        <f>Summary40012200!$AA$15</f>
        <v>97.869669999999999</v>
      </c>
      <c r="O27" s="2">
        <f>Summary40012200!$AA$16</f>
        <v>84.587385999999995</v>
      </c>
      <c r="P27" s="2">
        <f>Summary40012200!$AA$17</f>
        <v>88.696619999999996</v>
      </c>
      <c r="Q27" s="2">
        <f>Summary40012200!$AA$18</f>
        <v>72.797020000000003</v>
      </c>
      <c r="R27" s="2">
        <f>Summary40012200!$AA$19</f>
        <v>60.028119999999994</v>
      </c>
      <c r="S27" s="2">
        <f>Summary40012200!$AA$20</f>
        <v>40.876829999999998</v>
      </c>
      <c r="T27" s="2">
        <f>Summary40012200!$AA$21</f>
        <v>47.26728</v>
      </c>
      <c r="U27" s="2">
        <f>Summary40012200!$AA$22</f>
        <v>50.582569999999997</v>
      </c>
      <c r="V27" s="2">
        <f>Summary40012200!$AA$23</f>
        <v>49.307449999999996</v>
      </c>
      <c r="W27" s="2">
        <f>Summary40012200!$AA$24</f>
        <v>49.596376999999997</v>
      </c>
      <c r="X27" s="2">
        <f>Summary40012200!$AA$25</f>
        <v>50.74333</v>
      </c>
      <c r="Y27" s="2">
        <f>Summary40012200!$AA$26</f>
        <v>69.423810000000003</v>
      </c>
      <c r="Z27" s="2">
        <f>Summary40012200!$AA$27</f>
        <v>0</v>
      </c>
    </row>
    <row r="28" spans="1:26" x14ac:dyDescent="0.25">
      <c r="A28" s="2" t="str">
        <f>Summary40012200!$AB$2</f>
        <v>Sri Lanka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9.701499999999999E-2</v>
      </c>
      <c r="F28" s="2">
        <f>Summary40012200!$AB$7</f>
        <v>5.7599999999999998E-2</v>
      </c>
      <c r="G28" s="2">
        <f>Summary40012200!$AB$8</f>
        <v>3.8399999999999997E-2</v>
      </c>
      <c r="H28" s="2">
        <f>Summary40012200!$AB$9</f>
        <v>7.6799999999999993E-2</v>
      </c>
      <c r="I28" s="2">
        <f>Summary40012200!$AB$10</f>
        <v>0.27675</v>
      </c>
      <c r="J28" s="2">
        <f>Summary40012200!$AB$11</f>
        <v>0.77504099999999998</v>
      </c>
      <c r="K28" s="2">
        <f>Summary40012200!$AB$12</f>
        <v>0.75015199999999993</v>
      </c>
      <c r="L28" s="2">
        <f>Summary40012200!$AB$13</f>
        <v>3.9733259999999997</v>
      </c>
      <c r="M28" s="2">
        <f>Summary40012200!$AB$14</f>
        <v>5.0720900000000002</v>
      </c>
      <c r="N28" s="2">
        <f>Summary40012200!$AB$15</f>
        <v>4.1788340000000002</v>
      </c>
      <c r="O28" s="2">
        <f>Summary40012200!$AB$16</f>
        <v>5.3455779999999997</v>
      </c>
      <c r="P28" s="2">
        <f>Summary40012200!$AB$17</f>
        <v>2.587415</v>
      </c>
      <c r="Q28" s="2">
        <f>Summary40012200!$AB$18</f>
        <v>3.0785480000000001</v>
      </c>
      <c r="R28" s="2">
        <f>Summary40012200!$AB$19</f>
        <v>4.4623739999999996</v>
      </c>
      <c r="S28" s="2">
        <f>Summary40012200!$AB$20</f>
        <v>2.048783959042527</v>
      </c>
      <c r="T28" s="2">
        <f>Summary40012200!$AB$21</f>
        <v>0.91174999999999995</v>
      </c>
      <c r="U28" s="2">
        <f>Summary40012200!$AB$22</f>
        <v>0.41034699999999996</v>
      </c>
      <c r="V28" s="2">
        <f>Summary40012200!$AB$23</f>
        <v>1.1747570000000001</v>
      </c>
      <c r="W28" s="2">
        <f>Summary40012200!$AB$24</f>
        <v>1.0145199999999999</v>
      </c>
      <c r="X28" s="2">
        <f>Summary40012200!$AB$25</f>
        <v>0</v>
      </c>
      <c r="Y28" s="2">
        <f>Summary40012200!$AB$26</f>
        <v>0</v>
      </c>
      <c r="Z28" s="2">
        <f>Summary40012200!$AB$27</f>
        <v>0</v>
      </c>
    </row>
    <row r="29" spans="1:26" x14ac:dyDescent="0.25">
      <c r="A29" s="2" t="str">
        <f>Summary40012200!$AC$2</f>
        <v>Taiwan</v>
      </c>
      <c r="B29" s="2">
        <f>Summary40012200!$AC$3</f>
        <v>0</v>
      </c>
      <c r="C29" s="2">
        <f>Summary40012200!$AC$4</f>
        <v>0</v>
      </c>
      <c r="D29" s="2">
        <f>Summary40012200!$AC$5</f>
        <v>2E-3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3.3049999999999998E-3</v>
      </c>
      <c r="L29" s="2">
        <f>Summary40012200!$AC$13</f>
        <v>0</v>
      </c>
      <c r="M29" s="2">
        <f>Summary40012200!$AC$14</f>
        <v>4.4999999999999996E-5</v>
      </c>
      <c r="N29" s="2">
        <f>Summary40012200!$AC$15</f>
        <v>0</v>
      </c>
      <c r="O29" s="2">
        <f>Summary40012200!$AC$16</f>
        <v>1.56E-4</v>
      </c>
      <c r="P29" s="2">
        <f>Summary40012200!$AC$17</f>
        <v>0</v>
      </c>
      <c r="Q29" s="2">
        <f>Summary40012200!$AC$18</f>
        <v>1.9999999999999998E-4</v>
      </c>
      <c r="R29" s="2">
        <f>Summary40012200!$AC$19</f>
        <v>1.2E-5</v>
      </c>
      <c r="S29" s="2">
        <f>Summary40012200!$AC$20</f>
        <v>0</v>
      </c>
      <c r="T29" s="2">
        <f>Summary40012200!$AC$21</f>
        <v>0</v>
      </c>
      <c r="U29" s="2">
        <f>Summary40012200!$AC$22</f>
        <v>1.6999999999999999E-3</v>
      </c>
      <c r="V29" s="2">
        <f>Summary40012200!$AC$23</f>
        <v>2.7799999999999998E-4</v>
      </c>
      <c r="W29" s="2">
        <f>Summary40012200!$AC$24</f>
        <v>0</v>
      </c>
      <c r="X29" s="2">
        <f>Summary40012200!$AC$25</f>
        <v>0</v>
      </c>
      <c r="Y29" s="2">
        <f>Summary40012200!$AC$26</f>
        <v>2.256E-2</v>
      </c>
      <c r="Z29" s="2">
        <f>Summary40012200!$AC$27</f>
        <v>0</v>
      </c>
    </row>
    <row r="30" spans="1:26" x14ac:dyDescent="0.25">
      <c r="A30" s="2" t="str">
        <f>Summary40012200!$AD$2</f>
        <v>Thailand</v>
      </c>
      <c r="B30" s="2">
        <f>Summary40012200!$AD$3</f>
        <v>1.7960999999999998</v>
      </c>
      <c r="C30" s="2">
        <f>Summary40012200!$AD$4</f>
        <v>1.8160619999999998</v>
      </c>
      <c r="D30" s="2">
        <f>Summary40012200!$AD$5</f>
        <v>1.827253</v>
      </c>
      <c r="E30" s="2">
        <f>Summary40012200!$AD$6</f>
        <v>1.526375</v>
      </c>
      <c r="F30" s="2">
        <f>Summary40012200!$AD$7</f>
        <v>1.180253</v>
      </c>
      <c r="G30" s="2">
        <f>Summary40012200!$AD$8</f>
        <v>3.7629999999999999E-3</v>
      </c>
      <c r="H30" s="2">
        <f>Summary40012200!$AD$9</f>
        <v>14.44792</v>
      </c>
      <c r="I30" s="2">
        <f>Summary40012200!$AD$10</f>
        <v>17.997719999999997</v>
      </c>
      <c r="J30" s="2">
        <f>Summary40012200!$AD$11</f>
        <v>21.836107999999999</v>
      </c>
      <c r="K30" s="2">
        <f>Summary40012200!$AD$12</f>
        <v>29.340481999999998</v>
      </c>
      <c r="L30" s="2">
        <f>Summary40012200!$AD$13</f>
        <v>26.743043</v>
      </c>
      <c r="M30" s="2">
        <f>Summary40012200!$AD$14</f>
        <v>877.67972399999996</v>
      </c>
      <c r="N30" s="2">
        <f>Summary40012200!$AD$15</f>
        <v>986.61381799999992</v>
      </c>
      <c r="O30" s="2">
        <f>Summary40012200!$AD$16</f>
        <v>825.57651399999997</v>
      </c>
      <c r="P30" s="2">
        <f>Summary40012200!$AD$17</f>
        <v>930.49465199999997</v>
      </c>
      <c r="Q30" s="2">
        <f>Summary40012200!$AD$18</f>
        <v>1224.1253409999999</v>
      </c>
      <c r="R30" s="2">
        <f>Summary40012200!$AD$19</f>
        <v>1286.91372</v>
      </c>
      <c r="S30" s="2">
        <f>Summary40012200!$AD$20</f>
        <v>1470.7624719999999</v>
      </c>
      <c r="T30" s="2">
        <f>Summary40012200!$AD$21</f>
        <v>1529.008953</v>
      </c>
      <c r="U30" s="2">
        <f>Summary40012200!$AD$22</f>
        <v>1822.2198389999999</v>
      </c>
      <c r="V30" s="2">
        <f>Summary40012200!$AD$23</f>
        <v>1733.7135059999998</v>
      </c>
      <c r="W30" s="2">
        <f>Summary40012200!$AD$24</f>
        <v>1585.213166</v>
      </c>
      <c r="X30" s="2">
        <f>Summary40012200!$AD$25</f>
        <v>1529.1057309999999</v>
      </c>
      <c r="Y30" s="2">
        <f>Summary40012200!$AD$26</f>
        <v>1474.189224</v>
      </c>
      <c r="Z30" s="2">
        <f>Summary40012200!$AD$27</f>
        <v>0</v>
      </c>
    </row>
    <row r="31" spans="1:26" x14ac:dyDescent="0.25">
      <c r="A31" s="2" t="str">
        <f>Summary40012200!$AE$2</f>
        <v>Turkey</v>
      </c>
      <c r="B31" s="2">
        <f>Summary40012200!$AE$3</f>
        <v>4.0349999999999997E-2</v>
      </c>
      <c r="C31" s="2">
        <f>Summary40012200!$AE$4</f>
        <v>0.112619</v>
      </c>
      <c r="D31" s="2">
        <f>Summary40012200!$AE$5</f>
        <v>2.5888999999999999E-2</v>
      </c>
      <c r="E31" s="2">
        <f>Summary40012200!$AE$6</f>
        <v>1.2399E-2</v>
      </c>
      <c r="F31" s="2">
        <f>Summary40012200!$AE$7</f>
        <v>0</v>
      </c>
      <c r="G31" s="2">
        <f>Summary40012200!$AE$8</f>
        <v>0</v>
      </c>
      <c r="H31" s="2">
        <f>Summary40012200!$AE$9</f>
        <v>0.162712</v>
      </c>
      <c r="I31" s="2">
        <f>Summary40012200!$AE$10</f>
        <v>7.1725999999999998E-2</v>
      </c>
      <c r="J31" s="2">
        <f>Summary40012200!$AE$11</f>
        <v>0.498</v>
      </c>
      <c r="K31" s="2">
        <f>Summary40012200!$AE$12</f>
        <v>0.97551499999999991</v>
      </c>
      <c r="L31" s="2">
        <f>Summary40012200!$AE$13</f>
        <v>0.42965999999999999</v>
      </c>
      <c r="M31" s="2">
        <f>Summary40012200!$AE$14</f>
        <v>0.63971999999999996</v>
      </c>
      <c r="N31" s="2">
        <f>Summary40012200!$AE$15</f>
        <v>0.86105899999999991</v>
      </c>
      <c r="O31" s="2">
        <f>Summary40012200!$AE$16</f>
        <v>0.86357699999999993</v>
      </c>
      <c r="P31" s="2">
        <f>Summary40012200!$AE$17</f>
        <v>1.4080059999999999</v>
      </c>
      <c r="Q31" s="2">
        <f>Summary40012200!$AE$18</f>
        <v>0.32747899999999996</v>
      </c>
      <c r="R31" s="2">
        <f>Summary40012200!$AE$19</f>
        <v>0.160133</v>
      </c>
      <c r="S31" s="2">
        <f>Summary40012200!$AE$20</f>
        <v>1.312495</v>
      </c>
      <c r="T31" s="2">
        <f>Summary40012200!$AE$21</f>
        <v>0.43759499999999996</v>
      </c>
      <c r="U31" s="2">
        <f>Summary40012200!$AE$22</f>
        <v>0.35997128641140563</v>
      </c>
      <c r="V31" s="2">
        <f>Summary40012200!$AE$23</f>
        <v>1.035442</v>
      </c>
      <c r="W31" s="2">
        <f>Summary40012200!$AE$24</f>
        <v>0.21201399999999998</v>
      </c>
      <c r="X31" s="2">
        <f>Summary40012200!$AE$25</f>
        <v>0.26338800000000001</v>
      </c>
      <c r="Y31" s="2">
        <f>Summary40012200!$AE$26</f>
        <v>0.59933899999999996</v>
      </c>
      <c r="Z31" s="2">
        <f>Summary40012200!$AE$27</f>
        <v>0</v>
      </c>
    </row>
    <row r="32" spans="1:26" x14ac:dyDescent="0.25">
      <c r="A32" s="2" t="str">
        <f>Summary40012200!$AF$2</f>
        <v>USA</v>
      </c>
      <c r="B32" s="2">
        <f>Summary40012200!$AF$3</f>
        <v>7.0371553437605403</v>
      </c>
      <c r="C32" s="2">
        <f>Summary40012200!$AF$4</f>
        <v>5.8887526409135438</v>
      </c>
      <c r="D32" s="2">
        <f>Summary40012200!$AF$5</f>
        <v>5.5663349999999996</v>
      </c>
      <c r="E32" s="2">
        <f>Summary40012200!$AF$6</f>
        <v>7.582554</v>
      </c>
      <c r="F32" s="2">
        <f>Summary40012200!$AF$7</f>
        <v>15.70375427540592</v>
      </c>
      <c r="G32" s="2">
        <f>Summary40012200!$AF$8</f>
        <v>20.522918480790239</v>
      </c>
      <c r="H32" s="2">
        <f>Summary40012200!$AF$9</f>
        <v>13.20970267589721</v>
      </c>
      <c r="I32" s="2">
        <f>Summary40012200!$AF$10</f>
        <v>25.585660734630107</v>
      </c>
      <c r="J32" s="2">
        <f>Summary40012200!$AF$11</f>
        <v>13.146093110856327</v>
      </c>
      <c r="K32" s="2">
        <f>Summary40012200!$AF$12</f>
        <v>10.440228928285956</v>
      </c>
      <c r="L32" s="2">
        <f>Summary40012200!$AF$13</f>
        <v>10.728567</v>
      </c>
      <c r="M32" s="2">
        <f>Summary40012200!$AF$14</f>
        <v>14.637265506512296</v>
      </c>
      <c r="N32" s="2">
        <f>Summary40012200!$AF$15</f>
        <v>15.677194</v>
      </c>
      <c r="O32" s="2">
        <f>Summary40012200!$AF$16</f>
        <v>18.348647033434027</v>
      </c>
      <c r="P32" s="2">
        <f>Summary40012200!$AF$17</f>
        <v>22.948473935334668</v>
      </c>
      <c r="Q32" s="2">
        <f>Summary40012200!$AF$18</f>
        <v>23.276129641797311</v>
      </c>
      <c r="R32" s="2">
        <f>Summary40012200!$AF$19</f>
        <v>24.849048999999997</v>
      </c>
      <c r="S32" s="2">
        <f>Summary40012200!$AF$20</f>
        <v>18.773717082463026</v>
      </c>
      <c r="T32" s="2">
        <f>Summary40012200!$AF$21</f>
        <v>23.565872886059523</v>
      </c>
      <c r="U32" s="2">
        <f>Summary40012200!$AF$22</f>
        <v>16.868328381419783</v>
      </c>
      <c r="V32" s="2">
        <f>Summary40012200!$AF$23</f>
        <v>18.836091041654193</v>
      </c>
      <c r="W32" s="2">
        <f>Summary40012200!$AF$24</f>
        <v>17.784727008473954</v>
      </c>
      <c r="X32" s="2">
        <f>Summary40012200!$AF$25</f>
        <v>16.612559956600201</v>
      </c>
      <c r="Y32" s="2">
        <f>Summary40012200!$AF$26</f>
        <v>11.936388810251037</v>
      </c>
      <c r="Z32" s="2">
        <f>Summary40012200!$AF$27</f>
        <v>11.003298502429626</v>
      </c>
    </row>
    <row r="33" spans="1:26" x14ac:dyDescent="0.25">
      <c r="A33" s="2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241.04339019958343</v>
      </c>
      <c r="G33" s="2">
        <f>Summary40012200!$AG$8</f>
        <v>287.18445117346619</v>
      </c>
      <c r="H33" s="2">
        <f>Summary40012200!$AG$9</f>
        <v>281.47453842229208</v>
      </c>
      <c r="I33" s="2">
        <f>Summary40012200!$AG$10</f>
        <v>313.12318269206582</v>
      </c>
      <c r="J33" s="2">
        <f>Summary40012200!$AG$11</f>
        <v>151.77920474540451</v>
      </c>
      <c r="K33" s="2">
        <f>Summary40012200!$AG$12</f>
        <v>169.21873428426622</v>
      </c>
      <c r="L33" s="2">
        <f>Summary40012200!$AG$13</f>
        <v>166.52383599999999</v>
      </c>
      <c r="M33" s="2">
        <f>Summary40012200!$AG$14</f>
        <v>196.38500099999999</v>
      </c>
      <c r="N33" s="2">
        <f>Summary40012200!$AG$15</f>
        <v>143.705513</v>
      </c>
      <c r="O33" s="2">
        <f>Summary40012200!$AG$16</f>
        <v>130.98774499999999</v>
      </c>
      <c r="P33" s="2">
        <f>Summary40012200!$AG$17</f>
        <v>206.52499999999998</v>
      </c>
      <c r="Q33" s="2">
        <f>Summary40012200!$AG$18</f>
        <v>295.97979699999996</v>
      </c>
      <c r="R33" s="2">
        <f>Summary40012200!$AG$19</f>
        <v>716.99309999999991</v>
      </c>
      <c r="S33" s="2">
        <f>Summary40012200!$AG$20</f>
        <v>874.12268299999994</v>
      </c>
      <c r="T33" s="2">
        <f>Summary40012200!$AG$21</f>
        <v>849.01567599999998</v>
      </c>
      <c r="U33" s="2">
        <f>Summary40012200!$AG$22</f>
        <v>634.22420018481648</v>
      </c>
      <c r="V33" s="2">
        <f>Summary40012200!$AG$23</f>
        <v>507.89537999999999</v>
      </c>
      <c r="W33" s="2">
        <f>Summary40012200!$AG$24</f>
        <v>400.86469999999997</v>
      </c>
      <c r="X33" s="2">
        <f>Summary40012200!$AG$25</f>
        <v>392.54563199999996</v>
      </c>
      <c r="Y33" s="2">
        <f>Summary40012200!$AG$26</f>
        <v>498.52117199999998</v>
      </c>
      <c r="Z33" s="2">
        <f>Summary40012200!$AG$27</f>
        <v>0</v>
      </c>
    </row>
    <row r="34" spans="1:26" x14ac:dyDescent="0.25">
      <c r="A34" s="2" t="str">
        <f>Summary40012200!$AH$2</f>
        <v>Rest of World</v>
      </c>
      <c r="B34" s="2">
        <f>Summary40012200!$AH$3</f>
        <v>0.99170112907380692</v>
      </c>
      <c r="C34" s="2">
        <f>Summary40012200!$AH$4</f>
        <v>7.4418173175756852</v>
      </c>
      <c r="D34" s="2">
        <f>Summary40012200!$AH$5</f>
        <v>8.0168795535003206</v>
      </c>
      <c r="E34" s="2">
        <f>Summary40012200!$AH$6</f>
        <v>2.0218916077799509</v>
      </c>
      <c r="F34" s="2">
        <f>Summary40012200!$AH$7</f>
        <v>3.9556901658153634</v>
      </c>
      <c r="G34" s="2">
        <f>Summary40012200!$AH$8</f>
        <v>4.5139430884825904</v>
      </c>
      <c r="H34" s="2">
        <f>Summary40012200!$AH$9</f>
        <v>2.3917889558263772</v>
      </c>
      <c r="I34" s="2">
        <f>Summary40012200!$AH$10</f>
        <v>3.0129390173251229</v>
      </c>
      <c r="J34" s="2">
        <f>Summary40012200!$AH$11</f>
        <v>7.8634211954747437</v>
      </c>
      <c r="K34" s="2">
        <f>Summary40012200!$AH$12</f>
        <v>5.1000139999999998</v>
      </c>
      <c r="L34" s="2">
        <f>Summary40012200!$AH$13</f>
        <v>5.030285452746436</v>
      </c>
      <c r="M34" s="2">
        <f>Summary40012200!$AH$14</f>
        <v>5.1408404087662287</v>
      </c>
      <c r="N34" s="2">
        <f>Summary40012200!$AH$15</f>
        <v>1.7791341941145784</v>
      </c>
      <c r="O34" s="2">
        <f>Summary40012200!$AH$16</f>
        <v>2.2689363886146894</v>
      </c>
      <c r="P34" s="2">
        <f>Summary40012200!$AH$17</f>
        <v>3.8527113253575971</v>
      </c>
      <c r="Q34" s="2">
        <f>Summary40012200!$AH$18</f>
        <v>8.2393755286381438</v>
      </c>
      <c r="R34" s="2">
        <f>Summary40012200!$AH$19</f>
        <v>5.6382458992471625</v>
      </c>
      <c r="S34" s="2">
        <f>Summary40012200!$AH$20</f>
        <v>10.917194897709846</v>
      </c>
      <c r="T34" s="2">
        <f>Summary40012200!$AH$21</f>
        <v>6.8243259920924739</v>
      </c>
      <c r="U34" s="2">
        <f>Summary40012200!$AH$22</f>
        <v>7.8082910541617956</v>
      </c>
      <c r="V34" s="2">
        <f>Summary40012200!$AH$23</f>
        <v>5.0724570889970479</v>
      </c>
      <c r="W34" s="2">
        <f>Summary40012200!$AH$24</f>
        <v>3.7675762687322112</v>
      </c>
      <c r="X34" s="2">
        <f>Summary40012200!$AH$25</f>
        <v>7.7792675994330134</v>
      </c>
      <c r="Y34" s="2">
        <f>Summary40012200!$AH$26</f>
        <v>13.647615565536814</v>
      </c>
      <c r="Z34" s="2">
        <f>Summary40012200!$AH$27</f>
        <v>5.5809609999999994</v>
      </c>
    </row>
    <row r="36" spans="1:26" x14ac:dyDescent="0.25">
      <c r="B36" s="6">
        <f>Summary40012200!$B$3</f>
        <v>673.10255100692518</v>
      </c>
      <c r="C36" s="6">
        <f>Summary40012200!$B$4</f>
        <v>644.43557391939487</v>
      </c>
      <c r="D36" s="6">
        <f>Summary40012200!$B$5</f>
        <v>642.72540381565341</v>
      </c>
      <c r="E36" s="6">
        <f>Summary40012200!$B$6</f>
        <v>610.19320688223786</v>
      </c>
      <c r="F36" s="6">
        <f>Summary40012200!$B$7</f>
        <v>784.53764560854165</v>
      </c>
      <c r="G36" s="6">
        <f>Summary40012200!$B$8</f>
        <v>891.01910182488757</v>
      </c>
      <c r="H36" s="6">
        <f>Summary40012200!$B$9</f>
        <v>930.29377342857163</v>
      </c>
      <c r="I36" s="6">
        <f>Summary40012200!$B$10</f>
        <v>1064.9895217945527</v>
      </c>
      <c r="J36" s="6">
        <f>0+(Summary40012200!$B$11)</f>
        <v>1206.1270591952496</v>
      </c>
      <c r="K36" s="6">
        <f>0+(Summary40012200!$B$12)</f>
        <v>1079.2586982965852</v>
      </c>
      <c r="L36" s="6">
        <f>Summary40012200!$B$13</f>
        <v>1256.4294321035079</v>
      </c>
      <c r="M36" s="6">
        <f>Summary40012200!$B$14</f>
        <v>1294.867751296691</v>
      </c>
      <c r="N36" s="6">
        <f>Summary40012200!$B$15</f>
        <v>1176.5350942133205</v>
      </c>
      <c r="O36" s="6">
        <f>Summary40012200!$B$16</f>
        <v>1285.3009914360132</v>
      </c>
      <c r="P36" s="6">
        <f>Summary40012200!$B$17</f>
        <v>1209.4007165348728</v>
      </c>
      <c r="Q36" s="6">
        <f>Summary40012200!$B$18</f>
        <v>1222.0590319527048</v>
      </c>
      <c r="R36" s="6">
        <f>Summary40012200!$B$19</f>
        <v>1209.5469439310057</v>
      </c>
      <c r="S36" s="6">
        <f>Summary40012200!$B$20</f>
        <v>1339.2756022318006</v>
      </c>
      <c r="T36" s="6">
        <f>Summary40012200!$B$21</f>
        <v>1343.0088357372458</v>
      </c>
      <c r="U36" s="6">
        <f>Summary40012200!$B$22</f>
        <v>1304.7329725824345</v>
      </c>
      <c r="V36" s="6">
        <f>Summary40012200!$B$23</f>
        <v>1520.2966352402439</v>
      </c>
      <c r="W36" s="6">
        <f>Summary40012200!$B$24</f>
        <v>1534.8874646296297</v>
      </c>
      <c r="X36" s="6">
        <f>Summary40012200!$B$25</f>
        <v>1711.1246051578946</v>
      </c>
      <c r="Y36" s="6">
        <f>Summary40012200!$B$26</f>
        <v>1658.0051105833284</v>
      </c>
      <c r="Z36" s="6">
        <f>Summary40012200!$B$27</f>
        <v>83.920891241019817</v>
      </c>
    </row>
    <row r="38" spans="1:26" ht="13" x14ac:dyDescent="0.3">
      <c r="A38" t="s">
        <v>47</v>
      </c>
      <c r="B38" s="62">
        <f>SUM(B4:B5)</f>
        <v>20.752580498192362</v>
      </c>
      <c r="C38" s="62">
        <f t="shared" ref="C38:Z38" si="1">SUM(C4:C5)</f>
        <v>16.011068999999999</v>
      </c>
      <c r="D38" s="62">
        <f t="shared" si="1"/>
        <v>12.420856000000001</v>
      </c>
      <c r="E38" s="62">
        <f t="shared" si="1"/>
        <v>9.9534629999999993</v>
      </c>
      <c r="F38" s="62">
        <f t="shared" si="1"/>
        <v>2.1819419999999998</v>
      </c>
      <c r="G38" s="62">
        <f t="shared" si="1"/>
        <v>0.70983799999999997</v>
      </c>
      <c r="H38" s="62">
        <f t="shared" si="1"/>
        <v>1.1610860000000001</v>
      </c>
      <c r="I38" s="62">
        <f t="shared" si="1"/>
        <v>1.1530559999999999</v>
      </c>
      <c r="J38" s="62">
        <f t="shared" si="1"/>
        <v>0.72336800000000001</v>
      </c>
      <c r="K38" s="62">
        <f t="shared" si="1"/>
        <v>2.4046465066133105</v>
      </c>
      <c r="L38" s="62">
        <f t="shared" si="1"/>
        <v>4.7721140000000002</v>
      </c>
      <c r="M38" s="62">
        <f t="shared" si="1"/>
        <v>5.2077439999999999</v>
      </c>
      <c r="N38" s="62">
        <f t="shared" si="1"/>
        <v>4.1121179999999997</v>
      </c>
      <c r="O38" s="62">
        <f t="shared" si="1"/>
        <v>2.9876079642925184</v>
      </c>
      <c r="P38" s="62">
        <f t="shared" si="1"/>
        <v>7.3652499999999996</v>
      </c>
      <c r="Q38" s="62">
        <f t="shared" si="1"/>
        <v>3.7055880000000001</v>
      </c>
      <c r="R38" s="62">
        <f t="shared" si="1"/>
        <v>4.9317929999999999</v>
      </c>
      <c r="S38" s="62">
        <f t="shared" si="1"/>
        <v>1.8711562830122201</v>
      </c>
      <c r="T38" s="62">
        <f t="shared" si="1"/>
        <v>11.657985999999999</v>
      </c>
      <c r="U38" s="62">
        <f t="shared" si="1"/>
        <v>0.95014072609387534</v>
      </c>
      <c r="V38" s="62">
        <f t="shared" si="1"/>
        <v>9.5517524396934714</v>
      </c>
      <c r="W38" s="62">
        <f t="shared" si="1"/>
        <v>9.2113049999999994</v>
      </c>
      <c r="X38" s="62">
        <f t="shared" si="1"/>
        <v>4.8935876575393991</v>
      </c>
      <c r="Y38" s="62">
        <f t="shared" si="1"/>
        <v>8.5352355955958235</v>
      </c>
      <c r="Z38" s="62">
        <f t="shared" si="1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B45FF-3B10-4826-A00A-BD1BFA932702}">
  <dimension ref="A1:Z38"/>
  <sheetViews>
    <sheetView workbookViewId="0">
      <pane xSplit="1" ySplit="2" topLeftCell="B3" activePane="bottomRight" state="frozen"/>
      <selection activeCell="A2" sqref="A2"/>
      <selection pane="topRight" activeCell="A2" sqref="A2"/>
      <selection pane="bottomLeft" activeCell="A2" sqref="A2"/>
      <selection pane="bottomRight" activeCell="S5" sqref="S5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612.10189553668761</v>
      </c>
      <c r="C1" s="2">
        <f t="shared" si="0"/>
        <v>722.99231624691879</v>
      </c>
      <c r="D1" s="2">
        <f t="shared" si="0"/>
        <v>728.40556486889398</v>
      </c>
      <c r="E1" s="2">
        <f t="shared" si="0"/>
        <v>791.77683481937322</v>
      </c>
      <c r="F1" s="2">
        <f t="shared" si="0"/>
        <v>1040.8997152139934</v>
      </c>
      <c r="G1" s="2">
        <f t="shared" si="0"/>
        <v>1075.4137408347854</v>
      </c>
      <c r="H1" s="2">
        <f t="shared" si="0"/>
        <v>1235.393000468405</v>
      </c>
      <c r="I1" s="2">
        <f t="shared" si="0"/>
        <v>1396.6730155284954</v>
      </c>
      <c r="J1" s="2">
        <f t="shared" si="0"/>
        <v>1515.94704644748</v>
      </c>
      <c r="K1" s="2">
        <f t="shared" si="0"/>
        <v>1746.9366774363523</v>
      </c>
      <c r="L1" s="2">
        <f t="shared" si="0"/>
        <v>1673.4318245619966</v>
      </c>
      <c r="M1" s="2">
        <f t="shared" si="0"/>
        <v>856.83075235779836</v>
      </c>
      <c r="N1" s="2">
        <f t="shared" si="0"/>
        <v>824.61274022787063</v>
      </c>
      <c r="O1" s="2">
        <f t="shared" si="0"/>
        <v>792.90727279943917</v>
      </c>
      <c r="P1" s="2">
        <f t="shared" si="0"/>
        <v>749.98565709368074</v>
      </c>
      <c r="Q1" s="2">
        <f t="shared" si="0"/>
        <v>616.41643630077738</v>
      </c>
      <c r="R1" s="2">
        <f t="shared" si="0"/>
        <v>310.66699980881492</v>
      </c>
      <c r="S1" s="2">
        <f t="shared" si="0"/>
        <v>331.62802602325581</v>
      </c>
      <c r="T1" s="2">
        <f t="shared" si="0"/>
        <v>325.30087947295374</v>
      </c>
      <c r="U1" s="2">
        <f t="shared" si="0"/>
        <v>367.12983980000013</v>
      </c>
      <c r="V1" s="2">
        <f t="shared" si="0"/>
        <v>346.43437336363633</v>
      </c>
      <c r="W1" s="2">
        <f t="shared" si="0"/>
        <v>567.59933142543218</v>
      </c>
      <c r="X1" s="2">
        <f t="shared" si="0"/>
        <v>374.27429086763868</v>
      </c>
      <c r="Y1" s="2">
        <f t="shared" si="0"/>
        <v>451.85346976014341</v>
      </c>
      <c r="Z1" s="2">
        <f t="shared" si="0"/>
        <v>8.8798423342205766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5.3684612652954016</v>
      </c>
      <c r="C3" s="2">
        <f>Summary40012900!$C$4</f>
        <v>5.8618042279636917</v>
      </c>
      <c r="D3" s="2">
        <f>Summary40012900!$C$5</f>
        <v>7.9082858860311056</v>
      </c>
      <c r="E3" s="2">
        <f>Summary40012900!$C$6</f>
        <v>4.2687184453944553</v>
      </c>
      <c r="F3" s="2">
        <f>Summary40012900!$C$7</f>
        <v>2.1669543571900434</v>
      </c>
      <c r="G3" s="2">
        <f>Summary40012900!$C$8</f>
        <v>3.7660040482311601</v>
      </c>
      <c r="H3" s="2">
        <f>Summary40012900!$C$9</f>
        <v>3.4643058197105461</v>
      </c>
      <c r="I3" s="2">
        <f>Summary40012900!$C$10</f>
        <v>3.6735597895361209</v>
      </c>
      <c r="J3" s="2">
        <f>Summary40012900!$C$11</f>
        <v>6.2337951635110187</v>
      </c>
      <c r="K3" s="2">
        <f>Summary40012900!$C$12</f>
        <v>3.1711324972416861</v>
      </c>
      <c r="L3" s="2">
        <f>Summary40012900!$C$13</f>
        <v>13.382646656428996</v>
      </c>
      <c r="M3" s="2">
        <f>Summary40012900!$C$14</f>
        <v>14.709148514759974</v>
      </c>
      <c r="N3" s="2">
        <f>Summary40012900!$C$15</f>
        <v>15.923201411611483</v>
      </c>
      <c r="O3" s="2">
        <f>Summary40012900!$C$16</f>
        <v>12.639687674026739</v>
      </c>
      <c r="P3" s="2">
        <f>Summary40012900!$C$17</f>
        <v>4.2560547386563314</v>
      </c>
      <c r="Q3" s="2">
        <f>Summary40012900!$C$18</f>
        <v>4.4778371547637761</v>
      </c>
      <c r="R3" s="2">
        <f>Summary40012900!$C$19</f>
        <v>2.7414419999999922</v>
      </c>
      <c r="S3" s="2">
        <f>Summary40012900!$C$20</f>
        <v>4.2458468837209153</v>
      </c>
      <c r="T3" s="2">
        <f>Summary40012900!$C$21</f>
        <v>2.1645456742708333</v>
      </c>
      <c r="U3" s="2">
        <f>Summary40012900!$C$22</f>
        <v>2.2405542000000001</v>
      </c>
      <c r="V3" s="2">
        <f>Summary40012900!$C$23</f>
        <v>1.915807272727271</v>
      </c>
      <c r="W3" s="2">
        <f>Summary40012900!$C$24</f>
        <v>2.5644801802857371</v>
      </c>
      <c r="X3" s="2">
        <f>Summary40012900!$C$25</f>
        <v>1.5198987346300186</v>
      </c>
      <c r="Y3" s="2">
        <f>Summary40012900!$C$26</f>
        <v>2.1160264992234001</v>
      </c>
      <c r="Z3" s="2">
        <f>Summary40012900!$C$27</f>
        <v>0.95082541830042278</v>
      </c>
    </row>
    <row r="4" spans="1:26" x14ac:dyDescent="0.25">
      <c r="A4" s="2" t="str">
        <f>Summary40012900!$D$2</f>
        <v>China</v>
      </c>
      <c r="B4" s="2">
        <f>Summary40012900!$D$3</f>
        <v>9.521310999999999</v>
      </c>
      <c r="C4" s="2">
        <f>Summary40012900!$D$4</f>
        <v>12.746723999999999</v>
      </c>
      <c r="D4" s="2">
        <f>Summary40012900!$D$5</f>
        <v>5.6334359999999997</v>
      </c>
      <c r="E4" s="2">
        <f>Summary40012900!$D$6</f>
        <v>0.73070799999999991</v>
      </c>
      <c r="F4" s="2">
        <f>Summary40012900!$D$7</f>
        <v>0.17219799999999999</v>
      </c>
      <c r="G4" s="2">
        <f>Summary40012900!$D$8</f>
        <v>6.0406999999999995E-2</v>
      </c>
      <c r="H4" s="2">
        <f>Summary40012900!$D$9</f>
        <v>4.6094999999999997E-2</v>
      </c>
      <c r="I4" s="2">
        <f>Summary40012900!$D$10</f>
        <v>0.41031899999999999</v>
      </c>
      <c r="J4" s="2">
        <f>Summary40012900!$D$11</f>
        <v>0.40179499999999996</v>
      </c>
      <c r="K4" s="2">
        <f>Summary40012900!$D$12</f>
        <v>0.16594100000000001</v>
      </c>
      <c r="L4" s="2">
        <f>Summary40012900!$D$13</f>
        <v>0.34185199999999999</v>
      </c>
      <c r="M4" s="2">
        <f>Summary40012900!$D$14</f>
        <v>0.37480426798985045</v>
      </c>
      <c r="N4" s="2">
        <f>Summary40012900!$D$15</f>
        <v>0.71405618251193104</v>
      </c>
      <c r="O4" s="2">
        <f>Summary40012900!$D$16</f>
        <v>0.64866335595947566</v>
      </c>
      <c r="P4" s="2">
        <f>Summary40012900!$D$17</f>
        <v>1.5589059999999999</v>
      </c>
      <c r="Q4" s="2">
        <f>Summary40012900!$D$18</f>
        <v>1.8569799999999999</v>
      </c>
      <c r="R4" s="2">
        <f>Summary40012900!$D$19</f>
        <v>0.86182599999999998</v>
      </c>
      <c r="S4" s="2">
        <f>Summary40012900!$D$20</f>
        <v>1.3076056511627905</v>
      </c>
      <c r="T4" s="2">
        <f>Summary40012900!$D$21</f>
        <v>1.3404305760141098</v>
      </c>
      <c r="U4" s="2">
        <f>Summary40012900!$D$22</f>
        <v>0.98026799999999992</v>
      </c>
      <c r="V4" s="2">
        <f>Summary40012900!$D$23</f>
        <v>0.81739745454545454</v>
      </c>
      <c r="W4" s="2">
        <f>Summary40012900!$D$24</f>
        <v>2.0266389999999999</v>
      </c>
      <c r="X4" s="2">
        <f>Summary40012900!$D$25</f>
        <v>1.6942189999999999</v>
      </c>
      <c r="Y4" s="2">
        <f>Summary40012900!$D$26</f>
        <v>1.7815861428852244</v>
      </c>
      <c r="Z4" s="2">
        <f>Summary40012900!$D$27</f>
        <v>0</v>
      </c>
    </row>
    <row r="5" spans="1:26" x14ac:dyDescent="0.25">
      <c r="A5" s="2" t="str">
        <f>Summary40012900!$E$2</f>
        <v>Hong Kong</v>
      </c>
      <c r="B5" s="2">
        <f>Summary40012900!$E$3</f>
        <v>12.234658999999999</v>
      </c>
      <c r="C5" s="2">
        <f>Summary40012900!$E$4</f>
        <v>14.445908999999999</v>
      </c>
      <c r="D5" s="2">
        <f>Summary40012900!$E$5</f>
        <v>22.745441</v>
      </c>
      <c r="E5" s="2">
        <f>Summary40012900!$E$6</f>
        <v>18.081104</v>
      </c>
      <c r="F5" s="2">
        <f>Summary40012900!$E$7</f>
        <v>10.047328</v>
      </c>
      <c r="G5" s="2">
        <f>Summary40012900!$E$8</f>
        <v>6.8405779999999998</v>
      </c>
      <c r="H5" s="2">
        <f>Summary40012900!$E$9</f>
        <v>8.2554249999999989</v>
      </c>
      <c r="I5" s="2">
        <f>Summary40012900!$E$10</f>
        <v>10.361549</v>
      </c>
      <c r="J5" s="2">
        <f>Summary40012900!$E$11</f>
        <v>5.7367243555809999</v>
      </c>
      <c r="K5" s="2">
        <f>Summary40012900!$E$12</f>
        <v>6.4313028176561788</v>
      </c>
      <c r="L5" s="2">
        <f>Summary40012900!$E$13</f>
        <v>5.116117</v>
      </c>
      <c r="M5" s="2">
        <f>Summary40012900!$E$14</f>
        <v>4.3816566503953931</v>
      </c>
      <c r="N5" s="2">
        <f>Summary40012900!$E$15</f>
        <v>4.9737650000000002</v>
      </c>
      <c r="O5" s="2">
        <f>Summary40012900!$E$16</f>
        <v>3.3225890114809573</v>
      </c>
      <c r="P5" s="2">
        <f>Summary40012900!$E$17</f>
        <v>3.8106309999999999</v>
      </c>
      <c r="Q5" s="2">
        <f>Summary40012900!$E$18</f>
        <v>3.1237349999999999</v>
      </c>
      <c r="R5" s="2">
        <f>Summary40012900!$E$19</f>
        <v>2.648685</v>
      </c>
      <c r="S5" s="2">
        <f>Summary40012900!$E$20</f>
        <v>3.3580134883720931</v>
      </c>
      <c r="T5" s="2">
        <f>Summary40012900!$E$21</f>
        <v>1.691846</v>
      </c>
      <c r="U5" s="2">
        <f>Summary40012900!$E$22</f>
        <v>1.5081579999999999</v>
      </c>
      <c r="V5" s="2">
        <f>Summary40012900!$E$23</f>
        <v>1.3829703636363635</v>
      </c>
      <c r="W5" s="2">
        <f>Summary40012900!$E$24</f>
        <v>0.85792599999999997</v>
      </c>
      <c r="X5" s="2">
        <f>Summary40012900!$E$25</f>
        <v>0.66924733422763028</v>
      </c>
      <c r="Y5" s="2">
        <f>Summary40012900!$E$26</f>
        <v>1.0863829999999999</v>
      </c>
      <c r="Z5" s="2">
        <f>Summary40012900!$E$27</f>
        <v>0</v>
      </c>
    </row>
    <row r="6" spans="1:26" x14ac:dyDescent="0.25">
      <c r="A6" s="2" t="str">
        <f>Summary40012900!$F$2</f>
        <v>Australia</v>
      </c>
      <c r="B6" s="2">
        <f>Summary40012900!$F$3</f>
        <v>4.6782999999999998E-2</v>
      </c>
      <c r="C6" s="2">
        <f>Summary40012900!$F$4</f>
        <v>0.107573</v>
      </c>
      <c r="D6" s="2">
        <f>Summary40012900!$F$5</f>
        <v>4.4333999999999998E-2</v>
      </c>
      <c r="E6" s="2">
        <f>Summary40012900!$F$6</f>
        <v>2.6509999999999999E-2</v>
      </c>
      <c r="F6" s="2">
        <f>Summary40012900!$F$7</f>
        <v>0.11075758189500171</v>
      </c>
      <c r="G6" s="2">
        <f>Summary40012900!$F$8</f>
        <v>3.6826666642373905E-2</v>
      </c>
      <c r="H6" s="2">
        <f>Summary40012900!$F$9</f>
        <v>0.32580988703193176</v>
      </c>
      <c r="I6" s="2">
        <f>Summary40012900!$F$10</f>
        <v>0.17280499999999999</v>
      </c>
      <c r="J6" s="2">
        <f>Summary40012900!$F$11</f>
        <v>0.17481651199172871</v>
      </c>
      <c r="K6" s="2">
        <f>Summary40012900!$F$12</f>
        <v>0.1755937319777677</v>
      </c>
      <c r="L6" s="2">
        <f>Summary40012900!$F$13</f>
        <v>0.13249227925069554</v>
      </c>
      <c r="M6" s="2">
        <f>Summary40012900!$F$14</f>
        <v>6.3242135692683721E-2</v>
      </c>
      <c r="N6" s="2">
        <f>Summary40012900!$F$15</f>
        <v>0.23291668257228884</v>
      </c>
      <c r="O6" s="2">
        <f>Summary40012900!$F$16</f>
        <v>0.14606779075739867</v>
      </c>
      <c r="P6" s="2">
        <f>Summary40012900!$F$17</f>
        <v>8.0926999999999999E-2</v>
      </c>
      <c r="Q6" s="2">
        <f>Summary40012900!$F$18</f>
        <v>7.7612E-2</v>
      </c>
      <c r="R6" s="2">
        <f>Summary40012900!$F$19</f>
        <v>6.7735999999999991E-2</v>
      </c>
      <c r="S6" s="2">
        <f>Summary40012900!$F$20</f>
        <v>2.1354348837209301E-2</v>
      </c>
      <c r="T6" s="2">
        <f>Summary40012900!$F$21</f>
        <v>1.5562999999999999E-2</v>
      </c>
      <c r="U6" s="2">
        <f>Summary40012900!$F$22</f>
        <v>5.0246800000000001E-2</v>
      </c>
      <c r="V6" s="2">
        <f>Summary40012900!$F$23</f>
        <v>2.3143E-2</v>
      </c>
      <c r="W6" s="2">
        <f>Summary40012900!$F$24</f>
        <v>4.3208999999999997E-2</v>
      </c>
      <c r="X6" s="2">
        <f>Summary40012900!$F$25</f>
        <v>7.9480999999999996E-2</v>
      </c>
      <c r="Y6" s="2">
        <f>Summary40012900!$F$26</f>
        <v>0.20778827571204903</v>
      </c>
      <c r="Z6" s="2">
        <f>Summary40012900!$F$27</f>
        <v>0</v>
      </c>
    </row>
    <row r="7" spans="1:26" x14ac:dyDescent="0.25">
      <c r="A7" s="2" t="str">
        <f>Summary40012900!$G$2</f>
        <v>Brazil</v>
      </c>
      <c r="B7" s="2">
        <f>Summary40012900!$G$3</f>
        <v>4.0000000000000001E-3</v>
      </c>
      <c r="C7" s="2">
        <f>Summary40012900!$G$4</f>
        <v>4.9999999999999996E-5</v>
      </c>
      <c r="D7" s="2">
        <f>Summary40012900!$G$5</f>
        <v>7.5929999999999999E-3</v>
      </c>
      <c r="E7" s="2">
        <f>Summary40012900!$G$6</f>
        <v>0.19098099999999998</v>
      </c>
      <c r="F7" s="2">
        <f>Summary40012900!$G$7</f>
        <v>0.16741</v>
      </c>
      <c r="G7" s="2">
        <f>Summary40012900!$G$8</f>
        <v>4.0554E-2</v>
      </c>
      <c r="H7" s="2">
        <f>Summary40012900!$G$9</f>
        <v>0.16412599999999999</v>
      </c>
      <c r="I7" s="2">
        <f>Summary40012900!$G$10</f>
        <v>9.01E-4</v>
      </c>
      <c r="J7" s="2">
        <f>Summary40012900!$G$11</f>
        <v>0.16266</v>
      </c>
      <c r="K7" s="2">
        <f>Summary40012900!$G$12</f>
        <v>0.16079499999999999</v>
      </c>
      <c r="L7" s="2">
        <f>Summary40012900!$G$13</f>
        <v>7.7318999999999999E-2</v>
      </c>
      <c r="M7" s="2">
        <f>Summary40012900!$G$14</f>
        <v>0.57917799999999997</v>
      </c>
      <c r="N7" s="2">
        <f>Summary40012900!$G$15</f>
        <v>2.3068093685458466E-2</v>
      </c>
      <c r="O7" s="2">
        <f>Summary40012900!$G$16</f>
        <v>1.639559</v>
      </c>
      <c r="P7" s="2">
        <f>Summary40012900!$G$17</f>
        <v>7.0673379999999995</v>
      </c>
      <c r="Q7" s="2">
        <f>Summary40012900!$G$18</f>
        <v>7.5411289999999997</v>
      </c>
      <c r="R7" s="2">
        <f>Summary40012900!$G$19</f>
        <v>8.9528590000000001</v>
      </c>
      <c r="S7" s="2">
        <f>Summary40012900!$G$20</f>
        <v>0.39204165116279072</v>
      </c>
      <c r="T7" s="2">
        <f>Summary40012900!$G$21</f>
        <v>0.24250479598319152</v>
      </c>
      <c r="U7" s="2">
        <f>Summary40012900!$G$22</f>
        <v>1.0440727999999999</v>
      </c>
      <c r="V7" s="2">
        <f>Summary40012900!$G$23</f>
        <v>0.19702999999999998</v>
      </c>
      <c r="W7" s="2">
        <f>Summary40012900!$G$24</f>
        <v>1.7837609999999999</v>
      </c>
      <c r="X7" s="2">
        <f>Summary40012900!$G$25</f>
        <v>0.232682</v>
      </c>
      <c r="Y7" s="2">
        <f>Summary40012900!$G$26</f>
        <v>0.11902499999999999</v>
      </c>
      <c r="Z7" s="2">
        <f>Summary40012900!$G$27</f>
        <v>0</v>
      </c>
    </row>
    <row r="8" spans="1:26" x14ac:dyDescent="0.25">
      <c r="A8" s="2" t="str">
        <f>Summary40012900!$H$2</f>
        <v>Cambodia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2.6448</v>
      </c>
      <c r="G8" s="2">
        <f>Summary40012900!$H$8</f>
        <v>19.039359999999999</v>
      </c>
      <c r="H8" s="2">
        <f>Summary40012900!$H$9</f>
        <v>43.115499999999997</v>
      </c>
      <c r="I8" s="2">
        <f>Summary40012900!$H$10</f>
        <v>36.212869999999995</v>
      </c>
      <c r="J8" s="2">
        <f>Summary40012900!$H$11</f>
        <v>32.421265999999996</v>
      </c>
      <c r="K8" s="2">
        <f>Summary40012900!$H$12</f>
        <v>27.920065999999998</v>
      </c>
      <c r="L8" s="2">
        <f>Summary40012900!$H$13</f>
        <v>23.291587999999997</v>
      </c>
      <c r="M8" s="2">
        <f>Summary40012900!$H$14</f>
        <v>20.359344</v>
      </c>
      <c r="N8" s="2">
        <f>Summary40012900!$H$15</f>
        <v>11.880934</v>
      </c>
      <c r="O8" s="2">
        <f>Summary40012900!$H$16</f>
        <v>30.968940999999997</v>
      </c>
      <c r="P8" s="2">
        <f>Summary40012900!$H$17</f>
        <v>26.56795</v>
      </c>
      <c r="Q8" s="2">
        <f>Summary40012900!$H$18</f>
        <v>44.370818999999997</v>
      </c>
      <c r="R8" s="2">
        <f>Summary40012900!$H$19</f>
        <v>56.342369999999995</v>
      </c>
      <c r="S8" s="2">
        <f>Summary40012900!$H$20</f>
        <v>72.746972999999997</v>
      </c>
      <c r="T8" s="2">
        <f>Summary40012900!$H$21</f>
        <v>80.485804000000002</v>
      </c>
      <c r="U8" s="2">
        <f>Summary40012900!$H$22</f>
        <v>107.72491679999999</v>
      </c>
      <c r="V8" s="2">
        <f>Summary40012900!$H$23</f>
        <v>102.35836399999999</v>
      </c>
      <c r="W8" s="2">
        <f>Summary40012900!$H$24</f>
        <v>79.484482</v>
      </c>
      <c r="X8" s="2">
        <f>Summary40012900!$H$25</f>
        <v>70.44461299999999</v>
      </c>
      <c r="Y8" s="2">
        <f>Summary40012900!$H$26</f>
        <v>144.59865299999998</v>
      </c>
      <c r="Z8" s="2">
        <f>Summary40012900!$H$27</f>
        <v>0</v>
      </c>
    </row>
    <row r="9" spans="1:26" x14ac:dyDescent="0.25">
      <c r="A9" s="2" t="str">
        <f>Summary40012900!$I$2</f>
        <v>Cameroon</v>
      </c>
      <c r="B9" s="2">
        <f>Summary40012900!$I$3</f>
        <v>18.700733</v>
      </c>
      <c r="C9" s="2">
        <f>Summary40012900!$I$4</f>
        <v>14.381466999999999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0.20372399999999999</v>
      </c>
      <c r="R9" s="2">
        <f>Summary40012900!$I$19</f>
        <v>11.32086</v>
      </c>
      <c r="S9" s="2">
        <f>Summary40012900!$I$20</f>
        <v>12.11252</v>
      </c>
      <c r="T9" s="2">
        <f>Summary40012900!$I$21</f>
        <v>5.8356539999999999</v>
      </c>
      <c r="U9" s="2">
        <f>Summary40012900!$I$22</f>
        <v>0.84187299999999998</v>
      </c>
      <c r="V9" s="2">
        <f>Summary40012900!$I$23</f>
        <v>2.65E-3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s="2" t="str">
        <f>Summary40012900!$J$2</f>
        <v>Canada</v>
      </c>
      <c r="B10" s="2">
        <f>Summary40012900!$J$3</f>
        <v>0.29575000000000001</v>
      </c>
      <c r="C10" s="2">
        <f>Summary40012900!$J$4</f>
        <v>3.0933120000000001</v>
      </c>
      <c r="D10" s="2">
        <f>Summary40012900!$J$5</f>
        <v>9.0935740000000003</v>
      </c>
      <c r="E10" s="2">
        <f>Summary40012900!$J$6</f>
        <v>1.2819369999999999</v>
      </c>
      <c r="F10" s="2">
        <f>Summary40012900!$J$7</f>
        <v>1.097499</v>
      </c>
      <c r="G10" s="2">
        <f>Summary40012900!$J$8</f>
        <v>1.8901869999999998</v>
      </c>
      <c r="H10" s="2">
        <f>Summary40012900!$J$9</f>
        <v>1.9653209999999999</v>
      </c>
      <c r="I10" s="2">
        <f>Summary40012900!$J$10</f>
        <v>2.3800810000000001</v>
      </c>
      <c r="J10" s="2">
        <f>Summary40012900!$J$11</f>
        <v>3.9983899999999997</v>
      </c>
      <c r="K10" s="2">
        <f>Summary40012900!$J$12</f>
        <v>2.0039180000000001</v>
      </c>
      <c r="L10" s="2">
        <f>Summary40012900!$J$13</f>
        <v>3.0933039999999998</v>
      </c>
      <c r="M10" s="2">
        <f>Summary40012900!$J$14</f>
        <v>4.4742119999999996</v>
      </c>
      <c r="N10" s="2">
        <f>Summary40012900!$J$15</f>
        <v>3.2530114096949783</v>
      </c>
      <c r="O10" s="2">
        <f>Summary40012900!$J$16</f>
        <v>2.0139483129681452</v>
      </c>
      <c r="P10" s="2">
        <f>Summary40012900!$J$17</f>
        <v>1.637983</v>
      </c>
      <c r="Q10" s="2">
        <f>Summary40012900!$J$18</f>
        <v>1.141041</v>
      </c>
      <c r="R10" s="2">
        <f>Summary40012900!$J$19</f>
        <v>2.3053309999999998</v>
      </c>
      <c r="S10" s="2">
        <f>Summary40012900!$J$20</f>
        <v>2.2910909999999998</v>
      </c>
      <c r="T10" s="2">
        <f>Summary40012900!$J$21</f>
        <v>0.51668599999999998</v>
      </c>
      <c r="U10" s="2">
        <f>Summary40012900!$J$22</f>
        <v>0.30829699999999999</v>
      </c>
      <c r="V10" s="2">
        <f>Summary40012900!$J$23</f>
        <v>1.213622</v>
      </c>
      <c r="W10" s="2">
        <f>Summary40012900!$J$24</f>
        <v>1.15418</v>
      </c>
      <c r="X10" s="2">
        <f>Summary40012900!$J$25</f>
        <v>0.40026499999999998</v>
      </c>
      <c r="Y10" s="2">
        <f>Summary40012900!$J$26</f>
        <v>8.2584999999999992E-2</v>
      </c>
      <c r="Z10" s="2">
        <f>Summary40012900!$J$27</f>
        <v>0</v>
      </c>
    </row>
    <row r="11" spans="1:26" x14ac:dyDescent="0.25">
      <c r="A11" s="2" t="str">
        <f>Summary40012900!$K$2</f>
        <v>Côte d'Ivoire</v>
      </c>
      <c r="B11" s="2">
        <f>Summary40012900!$K$3</f>
        <v>75.742198000000002</v>
      </c>
      <c r="C11" s="2">
        <f>Summary40012900!$K$4</f>
        <v>48.324742999999998</v>
      </c>
      <c r="D11" s="2">
        <f>Summary40012900!$K$5</f>
        <v>46.380324999999999</v>
      </c>
      <c r="E11" s="2">
        <f>Summary40012900!$K$6</f>
        <v>36.198290999999998</v>
      </c>
      <c r="F11" s="2">
        <f>Summary40012900!$K$7</f>
        <v>31.649194999999999</v>
      </c>
      <c r="G11" s="2">
        <f>Summary40012900!$K$8</f>
        <v>33.595210000000002</v>
      </c>
      <c r="H11" s="2">
        <f>Summary40012900!$K$9</f>
        <v>37.60718</v>
      </c>
      <c r="I11" s="2">
        <f>Summary40012900!$K$10</f>
        <v>37.125475000000002</v>
      </c>
      <c r="J11" s="2">
        <f>Summary40012900!$K$11</f>
        <v>40.778584650941497</v>
      </c>
      <c r="K11" s="2">
        <f>Summary40012900!$K$12</f>
        <v>56.508800000000001</v>
      </c>
      <c r="L11" s="2">
        <f>Summary40012900!$K$13</f>
        <v>60.217693999999995</v>
      </c>
      <c r="M11" s="2">
        <f>Summary40012900!$K$14</f>
        <v>61.100569999999998</v>
      </c>
      <c r="N11" s="2">
        <f>Summary40012900!$K$15</f>
        <v>68.723677999999992</v>
      </c>
      <c r="O11" s="2">
        <f>Summary40012900!$K$16</f>
        <v>68.056550000000001</v>
      </c>
      <c r="P11" s="2">
        <f>Summary40012900!$K$17</f>
        <v>72.887765999999999</v>
      </c>
      <c r="Q11" s="2">
        <f>Summary40012900!$K$18</f>
        <v>30.361979999999999</v>
      </c>
      <c r="R11" s="2">
        <f>Summary40012900!$K$19</f>
        <v>23.653627999999998</v>
      </c>
      <c r="S11" s="2">
        <f>Summary40012900!$K$20</f>
        <v>3.5190419999999998</v>
      </c>
      <c r="T11" s="2">
        <f>Summary40012900!$K$21</f>
        <v>0.85382499999999995</v>
      </c>
      <c r="U11" s="2">
        <f>Summary40012900!$K$22</f>
        <v>0.48404999999999998</v>
      </c>
      <c r="V11" s="2">
        <f>Summary40012900!$K$23</f>
        <v>45.399384999999995</v>
      </c>
      <c r="W11" s="2">
        <f>Summary40012900!$K$24</f>
        <v>164.98348999999999</v>
      </c>
      <c r="X11" s="2">
        <f>Summary40012900!$K$25</f>
        <v>45.564859999999996</v>
      </c>
      <c r="Y11" s="2">
        <f>Summary40012900!$K$26</f>
        <v>87.184007999999992</v>
      </c>
      <c r="Z11" s="2">
        <f>Summary40012900!$K$27</f>
        <v>0</v>
      </c>
    </row>
    <row r="12" spans="1:26" x14ac:dyDescent="0.25">
      <c r="A12" s="2" t="str">
        <f>Summary40012900!$L$2</f>
        <v>Gabon</v>
      </c>
      <c r="B12" s="2">
        <f>Summary40012900!$L$3</f>
        <v>0</v>
      </c>
      <c r="C12" s="2">
        <f>Summary40012900!$L$4</f>
        <v>0</v>
      </c>
      <c r="D12" s="2">
        <f>Summary40012900!$L$5</f>
        <v>2.4369999999999999E-3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3.1877999999999997</v>
      </c>
      <c r="N12" s="2">
        <f>Summary40012900!$L$15</f>
        <v>3.7296</v>
      </c>
      <c r="O12" s="2">
        <f>Summary40012900!$L$16</f>
        <v>0.18143999999999999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s="2" t="str">
        <f>Summary40012900!$M$2</f>
        <v>Ghana</v>
      </c>
      <c r="B13" s="2">
        <f>Summary40012900!$M$3</f>
        <v>1.2044280000000001</v>
      </c>
      <c r="C13" s="2">
        <f>Summary40012900!$M$4</f>
        <v>1.8E-5</v>
      </c>
      <c r="D13" s="2">
        <f>Summary40012900!$M$5</f>
        <v>7.9573999999999992E-2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3.5969689999999996</v>
      </c>
      <c r="L13" s="2">
        <f>Summary40012900!$M$13</f>
        <v>1.449525</v>
      </c>
      <c r="M13" s="2">
        <f>Summary40012900!$M$14</f>
        <v>5.6975999999999999E-2</v>
      </c>
      <c r="N13" s="2">
        <f>Summary40012900!$M$15</f>
        <v>0</v>
      </c>
      <c r="O13" s="2">
        <f>Summary40012900!$M$16</f>
        <v>0.92616399999999999</v>
      </c>
      <c r="P13" s="2">
        <f>Summary40012900!$M$17</f>
        <v>0.23183999999999999</v>
      </c>
      <c r="Q13" s="2">
        <f>Summary40012900!$M$18</f>
        <v>2.7291365585147373E-2</v>
      </c>
      <c r="R13" s="2">
        <f>Summary40012900!$M$19</f>
        <v>0.27817999999999998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2.0870219999999997</v>
      </c>
      <c r="W13" s="2">
        <f>Summary40012900!$M$24</f>
        <v>1.8117989999999999</v>
      </c>
      <c r="X13" s="2">
        <f>Summary40012900!$M$25</f>
        <v>2.189397145058213</v>
      </c>
      <c r="Y13" s="2">
        <f>Summary40012900!$M$26</f>
        <v>2.0972689999999998</v>
      </c>
      <c r="Z13" s="2">
        <f>Summary40012900!$M$27</f>
        <v>0</v>
      </c>
    </row>
    <row r="14" spans="1:26" x14ac:dyDescent="0.25">
      <c r="A14" s="2" t="str">
        <f>Summary40012900!$N$2</f>
        <v>Guatemala</v>
      </c>
      <c r="B14" s="2">
        <f>Summary40012900!$N$3</f>
        <v>0.06</v>
      </c>
      <c r="C14" s="2">
        <f>Summary40012900!$N$4</f>
        <v>4.4811999999999998E-2</v>
      </c>
      <c r="D14" s="2">
        <f>Summary40012900!$N$5</f>
        <v>2.5506999999999998E-2</v>
      </c>
      <c r="E14" s="2">
        <f>Summary40012900!$N$6</f>
        <v>3.5451999999999997E-2</v>
      </c>
      <c r="F14" s="2">
        <f>Summary40012900!$N$7</f>
        <v>0.92214399999999996</v>
      </c>
      <c r="G14" s="2">
        <f>Summary40012900!$N$8</f>
        <v>0.46142899999999998</v>
      </c>
      <c r="H14" s="2">
        <f>Summary40012900!$N$9</f>
        <v>0</v>
      </c>
      <c r="I14" s="2">
        <f>Summary40012900!$N$10</f>
        <v>0.173401</v>
      </c>
      <c r="J14" s="2">
        <f>Summary40012900!$N$11</f>
        <v>4.2374999999999996E-2</v>
      </c>
      <c r="K14" s="2">
        <f>Summary40012900!$N$12</f>
        <v>0</v>
      </c>
      <c r="L14" s="2">
        <f>Summary40012900!$N$13</f>
        <v>2.7999999999999998E-4</v>
      </c>
      <c r="M14" s="2">
        <f>Summary40012900!$N$14</f>
        <v>0</v>
      </c>
      <c r="N14" s="2">
        <f>Summary40012900!$N$15</f>
        <v>3.8795999999999997E-2</v>
      </c>
      <c r="O14" s="2">
        <f>Summary40012900!$N$16</f>
        <v>7.2399999999999993E-4</v>
      </c>
      <c r="P14" s="2">
        <f>Summary40012900!$N$17</f>
        <v>2.1814999999999998E-2</v>
      </c>
      <c r="Q14" s="2">
        <f>Summary40012900!$N$18</f>
        <v>7.9999999999999993E-5</v>
      </c>
      <c r="R14" s="2">
        <f>Summary40012900!$N$19</f>
        <v>7.9999999999999993E-5</v>
      </c>
      <c r="S14" s="2">
        <f>Summary40012900!$N$20</f>
        <v>3.0000000000000001E-6</v>
      </c>
      <c r="T14" s="2">
        <f>Summary40012900!$N$21</f>
        <v>2.5499999999999996E-4</v>
      </c>
      <c r="U14" s="2">
        <f>Summary40012900!$N$22</f>
        <v>8.5666199999999998E-2</v>
      </c>
      <c r="V14" s="2">
        <f>Summary40012900!$N$23</f>
        <v>1.1786E-2</v>
      </c>
      <c r="W14" s="2">
        <f>Summary40012900!$N$24</f>
        <v>3.1E-4</v>
      </c>
      <c r="X14" s="2">
        <f>Summary40012900!$N$25</f>
        <v>6.1399999999999996E-3</v>
      </c>
      <c r="Y14" s="2">
        <f>Summary40012900!$N$26</f>
        <v>3.4E-5</v>
      </c>
      <c r="Z14" s="2">
        <f>Summary40012900!$N$27</f>
        <v>0.5635</v>
      </c>
    </row>
    <row r="15" spans="1:26" x14ac:dyDescent="0.25">
      <c r="A15" s="2" t="str">
        <f>Summary40012900!$O$2</f>
        <v>Guinea</v>
      </c>
      <c r="B15" s="2">
        <f>Summary40012900!$O$3</f>
        <v>0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1.8851E-2</v>
      </c>
      <c r="G15" s="2">
        <f>Summary40012900!$O$8</f>
        <v>0</v>
      </c>
      <c r="H15" s="2">
        <f>Summary40012900!$O$9</f>
        <v>1.7986339999999998</v>
      </c>
      <c r="I15" s="2">
        <f>Summary40012900!$O$10</f>
        <v>0</v>
      </c>
      <c r="J15" s="2">
        <f>Summary40012900!$O$11</f>
        <v>8.2479399999999998</v>
      </c>
      <c r="K15" s="2">
        <f>Summary40012900!$O$12</f>
        <v>11.26657</v>
      </c>
      <c r="L15" s="2">
        <f>Summary40012900!$O$13</f>
        <v>6.6579239999999995</v>
      </c>
      <c r="M15" s="2">
        <f>Summary40012900!$O$14</f>
        <v>7.4030299999999993</v>
      </c>
      <c r="N15" s="2">
        <f>Summary40012900!$O$15</f>
        <v>10.319815</v>
      </c>
      <c r="O15" s="2">
        <f>Summary40012900!$O$16</f>
        <v>0</v>
      </c>
      <c r="P15" s="2">
        <f>Summary40012900!$O$17</f>
        <v>0</v>
      </c>
      <c r="Q15" s="2">
        <f>Summary40012900!$O$18</f>
        <v>0</v>
      </c>
      <c r="R15" s="2">
        <f>Summary40012900!$O$19</f>
        <v>0</v>
      </c>
      <c r="S15" s="2">
        <f>Summary40012900!$O$20</f>
        <v>12.0182</v>
      </c>
      <c r="T15" s="2">
        <f>Summary40012900!$O$21</f>
        <v>14.124858</v>
      </c>
      <c r="U15" s="2">
        <f>Summary40012900!$O$22</f>
        <v>16.223313000000001</v>
      </c>
      <c r="V15" s="2">
        <f>Summary40012900!$O$23</f>
        <v>0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s="2" t="str">
        <f>Summary40012900!$P$2</f>
        <v>India</v>
      </c>
      <c r="B16" s="2">
        <f>Summary40012900!$P$3</f>
        <v>3.6499999999999998E-2</v>
      </c>
      <c r="C16" s="2">
        <f>Summary40012900!$P$4</f>
        <v>0.10489699999999999</v>
      </c>
      <c r="D16" s="2">
        <f>Summary40012900!$P$5</f>
        <v>0.15262299999999998</v>
      </c>
      <c r="E16" s="2">
        <f>Summary40012900!$P$6</f>
        <v>0.102699</v>
      </c>
      <c r="F16" s="2">
        <f>Summary40012900!$P$7</f>
        <v>8.0143999999999993E-2</v>
      </c>
      <c r="G16" s="2">
        <f>Summary40012900!$P$8</f>
        <v>0.48630099999999998</v>
      </c>
      <c r="H16" s="2">
        <f>Summary40012900!$P$9</f>
        <v>0.90569</v>
      </c>
      <c r="I16" s="2">
        <f>Summary40012900!$P$10</f>
        <v>3.637451</v>
      </c>
      <c r="J16" s="2">
        <f>Summary40012900!$P$11</f>
        <v>6.2904037290292267</v>
      </c>
      <c r="K16" s="2">
        <f>Summary40012900!$P$12</f>
        <v>5.8838099999999995</v>
      </c>
      <c r="L16" s="2">
        <f>Summary40012900!$P$13</f>
        <v>3.872849</v>
      </c>
      <c r="M16" s="2">
        <f>Summary40012900!$P$14</f>
        <v>4.3798216360890434</v>
      </c>
      <c r="N16" s="2">
        <f>Summary40012900!$P$15</f>
        <v>10.524278559822294</v>
      </c>
      <c r="O16" s="2">
        <f>Summary40012900!$P$16</f>
        <v>5.5362658686413839</v>
      </c>
      <c r="P16" s="2">
        <f>Summary40012900!$P$17</f>
        <v>6.1929419999999995</v>
      </c>
      <c r="Q16" s="2">
        <f>Summary40012900!$P$18</f>
        <v>5.198391</v>
      </c>
      <c r="R16" s="2">
        <f>Summary40012900!$P$19</f>
        <v>2.2182689999999998</v>
      </c>
      <c r="S16" s="2">
        <f>Summary40012900!$P$20</f>
        <v>2.5761279999999998</v>
      </c>
      <c r="T16" s="2">
        <f>Summary40012900!$P$21</f>
        <v>0.448712</v>
      </c>
      <c r="U16" s="2">
        <f>Summary40012900!$P$22</f>
        <v>23.202757600000002</v>
      </c>
      <c r="V16" s="2">
        <f>Summary40012900!$P$23</f>
        <v>25.250652909090906</v>
      </c>
      <c r="W16" s="2">
        <f>Summary40012900!$P$24</f>
        <v>0.70596485384406427</v>
      </c>
      <c r="X16" s="2">
        <f>Summary40012900!$P$25</f>
        <v>0.80799324324428057</v>
      </c>
      <c r="Y16" s="2">
        <f>Summary40012900!$P$26</f>
        <v>6.0109999999999997E-2</v>
      </c>
      <c r="Z16" s="2">
        <f>Summary40012900!$P$27</f>
        <v>0.21401999999999999</v>
      </c>
    </row>
    <row r="17" spans="1:26" x14ac:dyDescent="0.25">
      <c r="A17" s="2" t="str">
        <f>Summary40012900!$Q$2</f>
        <v>Indonesia</v>
      </c>
      <c r="B17" s="2">
        <f>Summary40012900!$Q$3</f>
        <v>0.86514799999999992</v>
      </c>
      <c r="C17" s="2">
        <f>Summary40012900!$Q$4</f>
        <v>0.26301799999999997</v>
      </c>
      <c r="D17" s="2">
        <f>Summary40012900!$Q$5</f>
        <v>0.54802200000000001</v>
      </c>
      <c r="E17" s="2">
        <f>Summary40012900!$Q$6</f>
        <v>4.7662499999999994</v>
      </c>
      <c r="F17" s="2">
        <f>Summary40012900!$Q$7</f>
        <v>5.3072089999999994</v>
      </c>
      <c r="G17" s="2">
        <f>Summary40012900!$Q$8</f>
        <v>14.158546879986552</v>
      </c>
      <c r="H17" s="2">
        <f>Summary40012900!$Q$9</f>
        <v>37.233379445402569</v>
      </c>
      <c r="I17" s="2">
        <f>Summary40012900!$Q$10</f>
        <v>13.01204772612822</v>
      </c>
      <c r="J17" s="2">
        <f>Summary40012900!$Q$11</f>
        <v>10.0623631183883</v>
      </c>
      <c r="K17" s="2">
        <f>Summary40012900!$Q$12</f>
        <v>6.2413999999999997E-2</v>
      </c>
      <c r="L17" s="2">
        <f>Summary40012900!$Q$13</f>
        <v>2.5539999999999998E-3</v>
      </c>
      <c r="M17" s="2">
        <f>Summary40012900!$Q$14</f>
        <v>1.1814979999999999</v>
      </c>
      <c r="N17" s="2">
        <f>Summary40012900!$Q$15</f>
        <v>0.70605200000000001</v>
      </c>
      <c r="O17" s="2">
        <f>Summary40012900!$Q$16</f>
        <v>6.5865417276121593E-2</v>
      </c>
      <c r="P17" s="2">
        <f>Summary40012900!$Q$17</f>
        <v>0</v>
      </c>
      <c r="Q17" s="2">
        <f>Summary40012900!$Q$18</f>
        <v>2.2499999999999999E-4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s="2" t="str">
        <f>Summary40012900!$R$2</f>
        <v>Japan</v>
      </c>
      <c r="B18" s="2">
        <f>Summary40012900!$R$3</f>
        <v>3.7477999999999997E-2</v>
      </c>
      <c r="C18" s="2">
        <f>Summary40012900!$R$4</f>
        <v>4.6863999999999996E-2</v>
      </c>
      <c r="D18" s="2">
        <f>Summary40012900!$R$5</f>
        <v>7.0123999999999992E-2</v>
      </c>
      <c r="E18" s="2">
        <f>Summary40012900!$R$6</f>
        <v>8.9974999999999999E-2</v>
      </c>
      <c r="F18" s="2">
        <f>Summary40012900!$R$7</f>
        <v>0.19193299999999999</v>
      </c>
      <c r="G18" s="2">
        <f>Summary40012900!$R$8</f>
        <v>0.16850499999999999</v>
      </c>
      <c r="H18" s="2">
        <f>Summary40012900!$R$9</f>
        <v>0.30111267866310432</v>
      </c>
      <c r="I18" s="2">
        <f>Summary40012900!$R$10</f>
        <v>2.8119999999999999E-2</v>
      </c>
      <c r="J18" s="2">
        <f>Summary40012900!$R$11</f>
        <v>9.1849638367039757E-2</v>
      </c>
      <c r="K18" s="2">
        <f>Summary40012900!$R$12</f>
        <v>6.2045328536053657E-2</v>
      </c>
      <c r="L18" s="2">
        <f>Summary40012900!$R$13</f>
        <v>0.50453199999999998</v>
      </c>
      <c r="M18" s="2">
        <f>Summary40012900!$R$14</f>
        <v>0.27035168427219936</v>
      </c>
      <c r="N18" s="2">
        <f>Summary40012900!$R$15</f>
        <v>0.30839</v>
      </c>
      <c r="O18" s="2">
        <f>Summary40012900!$R$16</f>
        <v>0.28963499999999998</v>
      </c>
      <c r="P18" s="2">
        <f>Summary40012900!$R$17</f>
        <v>0.26884199999999997</v>
      </c>
      <c r="Q18" s="2">
        <f>Summary40012900!$R$18</f>
        <v>0.22636410454034583</v>
      </c>
      <c r="R18" s="2">
        <f>Summary40012900!$R$19</f>
        <v>0.14582599999999998</v>
      </c>
      <c r="S18" s="2">
        <f>Summary40012900!$R$20</f>
        <v>0.25437300000000002</v>
      </c>
      <c r="T18" s="2">
        <f>Summary40012900!$R$21</f>
        <v>0.20527755607750844</v>
      </c>
      <c r="U18" s="2">
        <f>Summary40012900!$R$22</f>
        <v>0.15540379999999998</v>
      </c>
      <c r="V18" s="2">
        <f>Summary40012900!$R$23</f>
        <v>0.131962</v>
      </c>
      <c r="W18" s="2">
        <f>Summary40012900!$R$24</f>
        <v>0.16897599999999999</v>
      </c>
      <c r="X18" s="2">
        <f>Summary40012900!$R$25</f>
        <v>0.239172</v>
      </c>
      <c r="Y18" s="2">
        <f>Summary40012900!$R$26</f>
        <v>0.17866149096863437</v>
      </c>
      <c r="Z18" s="2">
        <f>Summary40012900!$R$27</f>
        <v>0.175064</v>
      </c>
    </row>
    <row r="19" spans="1:26" x14ac:dyDescent="0.25">
      <c r="A19" s="2" t="str">
        <f>Summary40012900!$S$2</f>
        <v>Korea, South</v>
      </c>
      <c r="B19" s="2">
        <f>Summary40012900!$S$3</f>
        <v>1.348168</v>
      </c>
      <c r="C19" s="2">
        <f>Summary40012900!$S$4</f>
        <v>0.61586600000000002</v>
      </c>
      <c r="D19" s="2">
        <f>Summary40012900!$S$5</f>
        <v>0.20700844343153071</v>
      </c>
      <c r="E19" s="2">
        <f>Summary40012900!$S$6</f>
        <v>0.100975</v>
      </c>
      <c r="F19" s="2">
        <f>Summary40012900!$S$7</f>
        <v>0.113387</v>
      </c>
      <c r="G19" s="2">
        <f>Summary40012900!$S$8</f>
        <v>6.8909999999999999E-2</v>
      </c>
      <c r="H19" s="2">
        <f>Summary40012900!$S$9</f>
        <v>6.7254999999999995E-2</v>
      </c>
      <c r="I19" s="2">
        <f>Summary40012900!$S$10</f>
        <v>9.1531000000000001E-2</v>
      </c>
      <c r="J19" s="2">
        <f>Summary40012900!$S$11</f>
        <v>9.8061999999999996E-2</v>
      </c>
      <c r="K19" s="2">
        <f>Summary40012900!$S$12</f>
        <v>0.32820309964659655</v>
      </c>
      <c r="L19" s="2">
        <f>Summary40012900!$S$13</f>
        <v>0.20463199999999998</v>
      </c>
      <c r="M19" s="2">
        <f>Summary40012900!$S$14</f>
        <v>0.23370261417553601</v>
      </c>
      <c r="N19" s="2">
        <f>Summary40012900!$S$15</f>
        <v>0.28290699999999996</v>
      </c>
      <c r="O19" s="2">
        <f>Summary40012900!$S$16</f>
        <v>0.25037599999999999</v>
      </c>
      <c r="P19" s="2">
        <f>Summary40012900!$S$17</f>
        <v>0.25712099999999999</v>
      </c>
      <c r="Q19" s="2">
        <f>Summary40012900!$S$18</f>
        <v>8.9874073793185308E-2</v>
      </c>
      <c r="R19" s="2">
        <f>Summary40012900!$S$19</f>
        <v>6.3398999999999997E-2</v>
      </c>
      <c r="S19" s="2">
        <f>Summary40012900!$S$20</f>
        <v>7.5400999999999996E-2</v>
      </c>
      <c r="T19" s="2">
        <f>Summary40012900!$S$21</f>
        <v>5.6788775204202828E-2</v>
      </c>
      <c r="U19" s="2">
        <f>Summary40012900!$S$22</f>
        <v>5.8174400000000001E-2</v>
      </c>
      <c r="V19" s="2">
        <f>Summary40012900!$S$23</f>
        <v>2.8301999999999997E-2</v>
      </c>
      <c r="W19" s="2">
        <f>Summary40012900!$S$24</f>
        <v>0.15521299999999999</v>
      </c>
      <c r="X19" s="2">
        <f>Summary40012900!$S$25</f>
        <v>0.66186384238215479</v>
      </c>
      <c r="Y19" s="2">
        <f>Summary40012900!$S$26</f>
        <v>5.2389999999999997E-3</v>
      </c>
      <c r="Z19" s="2">
        <f>Summary40012900!$S$27</f>
        <v>0</v>
      </c>
    </row>
    <row r="20" spans="1:26" x14ac:dyDescent="0.25">
      <c r="A20" s="2" t="str">
        <f>Summary40012900!$T$2</f>
        <v>Laos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1.9354706195401181</v>
      </c>
      <c r="S20" s="2">
        <f>Summary40012900!$T$20</f>
        <v>4.2576539534883722</v>
      </c>
      <c r="T20" s="2">
        <f>Summary40012900!$T$21</f>
        <v>3.2939699999999998</v>
      </c>
      <c r="U20" s="2">
        <f>Summary40012900!$T$22</f>
        <v>1.592894</v>
      </c>
      <c r="V20" s="2">
        <f>Summary40012900!$T$23</f>
        <v>17.566012999999998</v>
      </c>
      <c r="W20" s="2">
        <f>Summary40012900!$T$24</f>
        <v>5.3402159999999999</v>
      </c>
      <c r="X20" s="2">
        <f>Summary40012900!$T$25</f>
        <v>5.8499419999999995</v>
      </c>
      <c r="Y20" s="2">
        <f>Summary40012900!$T$26</f>
        <v>17.216539999999998</v>
      </c>
      <c r="Z20" s="2">
        <f>Summary40012900!$T$27</f>
        <v>0</v>
      </c>
    </row>
    <row r="21" spans="1:26" x14ac:dyDescent="0.25">
      <c r="A21" s="2" t="str">
        <f>Summary40012900!$U$2</f>
        <v>Malawi</v>
      </c>
      <c r="B21" s="2">
        <f>Summary40012900!$U$3</f>
        <v>1.389812</v>
      </c>
      <c r="C21" s="2">
        <f>Summary40012900!$U$4</f>
        <v>1.3913119999999999</v>
      </c>
      <c r="D21" s="2">
        <f>Summary40012900!$U$5</f>
        <v>1.6450849999999999</v>
      </c>
      <c r="E21" s="2">
        <f>Summary40012900!$U$6</f>
        <v>2.3039130000000001</v>
      </c>
      <c r="F21" s="2">
        <f>Summary40012900!$U$7</f>
        <v>2.3853800000000001</v>
      </c>
      <c r="G21" s="2">
        <f>Summary40012900!$U$8</f>
        <v>3.4847779999999999</v>
      </c>
      <c r="H21" s="2">
        <f>Summary40012900!$U$9</f>
        <v>2.7981389999999999</v>
      </c>
      <c r="I21" s="2">
        <f>Summary40012900!$U$10</f>
        <v>3.0792739999999998</v>
      </c>
      <c r="J21" s="2">
        <f>Summary40012900!$U$11</f>
        <v>3.267525</v>
      </c>
      <c r="K21" s="2">
        <f>Summary40012900!$U$12</f>
        <v>1.584625</v>
      </c>
      <c r="L21" s="2">
        <f>Summary40012900!$U$13</f>
        <v>2.4698799999999999</v>
      </c>
      <c r="M21" s="2">
        <f>Summary40012900!$U$14</f>
        <v>2.51776</v>
      </c>
      <c r="N21" s="2">
        <f>Summary40012900!$U$15</f>
        <v>2.6431999999999998</v>
      </c>
      <c r="O21" s="2">
        <f>Summary40012900!$U$16</f>
        <v>2.2766099999999998</v>
      </c>
      <c r="P21" s="2">
        <f>Summary40012900!$U$17</f>
        <v>2.9826299999999999</v>
      </c>
      <c r="Q21" s="2">
        <f>Summary40012900!$U$18</f>
        <v>2.9474199999999997</v>
      </c>
      <c r="R21" s="2">
        <f>Summary40012900!$U$19</f>
        <v>2.5762449999999997</v>
      </c>
      <c r="S21" s="2">
        <f>Summary40012900!$U$20</f>
        <v>3.1881059999999999</v>
      </c>
      <c r="T21" s="2">
        <f>Summary40012900!$U$21</f>
        <v>2.2433149999999999</v>
      </c>
      <c r="U21" s="2">
        <f>Summary40012900!$U$22</f>
        <v>2.2607900000000001</v>
      </c>
      <c r="V21" s="2">
        <f>Summary40012900!$U$23</f>
        <v>2.2996399999999997</v>
      </c>
      <c r="W21" s="2">
        <f>Summary40012900!$U$24</f>
        <v>3.0440199999999997</v>
      </c>
      <c r="X21" s="2">
        <f>Summary40012900!$U$25</f>
        <v>0</v>
      </c>
      <c r="Y21" s="2">
        <f>Summary40012900!$U$26</f>
        <v>2.47681</v>
      </c>
      <c r="Z21" s="2">
        <f>Summary40012900!$U$27</f>
        <v>0</v>
      </c>
    </row>
    <row r="22" spans="1:26" x14ac:dyDescent="0.25">
      <c r="A22" s="2" t="str">
        <f>Summary40012900!$V$2</f>
        <v>Malaysia</v>
      </c>
      <c r="B22" s="2">
        <f>Summary40012900!$V$3</f>
        <v>44.045018999999996</v>
      </c>
      <c r="C22" s="2">
        <f>Summary40012900!$V$4</f>
        <v>39.972864999999999</v>
      </c>
      <c r="D22" s="2">
        <f>Summary40012900!$V$5</f>
        <v>33.161892000000002</v>
      </c>
      <c r="E22" s="2">
        <f>Summary40012900!$V$6</f>
        <v>32.190047</v>
      </c>
      <c r="F22" s="2">
        <f>Summary40012900!$V$7</f>
        <v>22.435834999999997</v>
      </c>
      <c r="G22" s="2">
        <f>Summary40012900!$V$8</f>
        <v>13.999509</v>
      </c>
      <c r="H22" s="2">
        <f>Summary40012900!$V$9</f>
        <v>14.683999999999999</v>
      </c>
      <c r="I22" s="2">
        <f>Summary40012900!$V$10</f>
        <v>13.464229</v>
      </c>
      <c r="J22" s="2">
        <f>Summary40012900!$V$11</f>
        <v>13.728919999999999</v>
      </c>
      <c r="K22" s="2">
        <f>Summary40012900!$V$12</f>
        <v>8.0516199999999998</v>
      </c>
      <c r="L22" s="2">
        <f>Summary40012900!$V$13</f>
        <v>7.1944299999999997</v>
      </c>
      <c r="M22" s="2">
        <f>Summary40012900!$V$14</f>
        <v>4.48454</v>
      </c>
      <c r="N22" s="2">
        <f>Summary40012900!$V$15</f>
        <v>5.2732659999999996</v>
      </c>
      <c r="O22" s="2">
        <f>Summary40012900!$V$16</f>
        <v>2.9366729999999999</v>
      </c>
      <c r="P22" s="2">
        <f>Summary40012900!$V$17</f>
        <v>3.6418519999999996</v>
      </c>
      <c r="Q22" s="2">
        <f>Summary40012900!$V$18</f>
        <v>2.5378599999999998</v>
      </c>
      <c r="R22" s="2">
        <f>Summary40012900!$V$19</f>
        <v>3.4475799999999999</v>
      </c>
      <c r="S22" s="2">
        <f>Summary40012900!$V$20</f>
        <v>8.2936019999999999</v>
      </c>
      <c r="T22" s="2">
        <f>Summary40012900!$V$21</f>
        <v>5.970294</v>
      </c>
      <c r="U22" s="2">
        <f>Summary40012900!$V$22</f>
        <v>3.7876619999999996</v>
      </c>
      <c r="V22" s="2">
        <f>Summary40012900!$V$23</f>
        <v>2.198623</v>
      </c>
      <c r="W22" s="2">
        <f>Summary40012900!$V$24</f>
        <v>1.484356</v>
      </c>
      <c r="X22" s="2">
        <f>Summary40012900!$V$25</f>
        <v>1.1720120000000001</v>
      </c>
      <c r="Y22" s="2">
        <f>Summary40012900!$V$26</f>
        <v>0.66249499999999995</v>
      </c>
      <c r="Z22" s="2">
        <f>Summary40012900!$V$27</f>
        <v>0</v>
      </c>
    </row>
    <row r="23" spans="1:26" x14ac:dyDescent="0.25">
      <c r="A23" s="2" t="str">
        <f>Summary40012900!$W$2</f>
        <v>Mexico</v>
      </c>
      <c r="B23" s="2">
        <f>Summary40012900!$W$3</f>
        <v>1.058146</v>
      </c>
      <c r="C23" s="2">
        <f>Summary40012900!$W$4</f>
        <v>0.34951599999999999</v>
      </c>
      <c r="D23" s="2">
        <f>Summary40012900!$W$5</f>
        <v>0.31227199999999999</v>
      </c>
      <c r="E23" s="2">
        <f>Summary40012900!$W$6</f>
        <v>9.6148999999999998E-2</v>
      </c>
      <c r="F23" s="2">
        <f>Summary40012900!$W$7</f>
        <v>0.34537499999999999</v>
      </c>
      <c r="G23" s="2">
        <f>Summary40012900!$W$8</f>
        <v>8.1299999999999992E-4</v>
      </c>
      <c r="H23" s="2">
        <f>Summary40012900!$W$9</f>
        <v>1.8645999999999999E-2</v>
      </c>
      <c r="I23" s="2">
        <f>Summary40012900!$W$10</f>
        <v>1.2779659999999999</v>
      </c>
      <c r="J23" s="2">
        <f>Summary40012900!$W$11</f>
        <v>2.8526669999999998</v>
      </c>
      <c r="K23" s="2">
        <f>Summary40012900!$W$12</f>
        <v>2.2248609999999998</v>
      </c>
      <c r="L23" s="2">
        <f>Summary40012900!$W$13</f>
        <v>2.4258199999999999</v>
      </c>
      <c r="M23" s="2">
        <f>Summary40012900!$W$14</f>
        <v>0.53168976496143761</v>
      </c>
      <c r="N23" s="2">
        <f>Summary40012900!$W$15</f>
        <v>0.43881799999999999</v>
      </c>
      <c r="O23" s="2">
        <f>Summary40012900!$W$16</f>
        <v>0.53944683946277994</v>
      </c>
      <c r="P23" s="2">
        <f>Summary40012900!$W$17</f>
        <v>1.482653</v>
      </c>
      <c r="Q23" s="2">
        <f>Summary40012900!$W$18</f>
        <v>2.6960630000000001</v>
      </c>
      <c r="R23" s="2">
        <f>Summary40012900!$W$19</f>
        <v>2.7772669999999997</v>
      </c>
      <c r="S23" s="2">
        <f>Summary40012900!$W$20</f>
        <v>2.2021539999999997</v>
      </c>
      <c r="T23" s="2">
        <f>Summary40012900!$W$21</f>
        <v>1.7361499999999999</v>
      </c>
      <c r="U23" s="2">
        <f>Summary40012900!$W$22</f>
        <v>1.3784069999999999</v>
      </c>
      <c r="V23" s="2">
        <f>Summary40012900!$W$23</f>
        <v>0.98193999999999992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s="2" t="str">
        <f>Summary40012900!$X$2</f>
        <v>Myanmar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0.11204299999999999</v>
      </c>
      <c r="U24" s="2">
        <f>Summary40012900!$X$22</f>
        <v>8.5289999999999991E-2</v>
      </c>
      <c r="V24" s="2">
        <f>Summary40012900!$X$23</f>
        <v>0.64900000000000002</v>
      </c>
      <c r="W24" s="2">
        <f>Summary40012900!$X$24</f>
        <v>0.10063</v>
      </c>
      <c r="X24" s="2">
        <f>Summary40012900!$X$25</f>
        <v>2.554877510377676</v>
      </c>
      <c r="Y24" s="2">
        <f>Summary40012900!$X$26</f>
        <v>2.0956899999999998</v>
      </c>
      <c r="Z24" s="2">
        <f>Summary40012900!$X$27</f>
        <v>0</v>
      </c>
    </row>
    <row r="25" spans="1:26" x14ac:dyDescent="0.25">
      <c r="A25" s="2" t="str">
        <f>Summary40012900!$Y$2</f>
        <v>Nigeria</v>
      </c>
      <c r="B25" s="2">
        <f>Summary40012900!$Y$3</f>
        <v>0.84732099999999999</v>
      </c>
      <c r="C25" s="2">
        <f>Summary40012900!$Y$4</f>
        <v>0</v>
      </c>
      <c r="D25" s="2">
        <f>Summary40012900!$Y$5</f>
        <v>0.20272599999999999</v>
      </c>
      <c r="E25" s="2">
        <f>Summary40012900!$Y$6</f>
        <v>0.16128099999999998</v>
      </c>
      <c r="F25" s="2">
        <f>Summary40012900!$Y$7</f>
        <v>1.0062E-2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1.0190282880445079E-3</v>
      </c>
      <c r="M25" s="2">
        <f>Summary40012900!$Y$14</f>
        <v>0.129028</v>
      </c>
      <c r="N25" s="2">
        <f>Summary40012900!$Y$15</f>
        <v>1.4393959999999999</v>
      </c>
      <c r="O25" s="2">
        <f>Summary40012900!$Y$16</f>
        <v>2.2169420841383447</v>
      </c>
      <c r="P25" s="2">
        <f>Summary40012900!$Y$17</f>
        <v>1.9289876354552535</v>
      </c>
      <c r="Q25" s="2">
        <f>Summary40012900!$Y$18</f>
        <v>0.98783999999999994</v>
      </c>
      <c r="R25" s="2">
        <f>Summary40012900!$Y$19</f>
        <v>3.410056</v>
      </c>
      <c r="S25" s="2">
        <f>Summary40012900!$Y$20</f>
        <v>1.353183</v>
      </c>
      <c r="T25" s="2">
        <f>Summary40012900!$Y$21</f>
        <v>1.025379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0.13366</v>
      </c>
      <c r="Z25" s="2">
        <f>Summary40012900!$Y$27</f>
        <v>0</v>
      </c>
    </row>
    <row r="26" spans="1:26" x14ac:dyDescent="0.25">
      <c r="A26" s="2" t="str">
        <f>Summary40012900!$Z$2</f>
        <v>Philippines</v>
      </c>
      <c r="B26" s="2">
        <f>Summary40012900!$Z$3</f>
        <v>34.312035999999999</v>
      </c>
      <c r="C26" s="2">
        <f>Summary40012900!$Z$4</f>
        <v>32.164456999999999</v>
      </c>
      <c r="D26" s="2">
        <f>Summary40012900!$Z$5</f>
        <v>30.077251</v>
      </c>
      <c r="E26" s="2">
        <f>Summary40012900!$Z$6</f>
        <v>30.512442999999998</v>
      </c>
      <c r="F26" s="2">
        <f>Summary40012900!$Z$7</f>
        <v>30.683833999999997</v>
      </c>
      <c r="G26" s="2">
        <f>Summary40012900!$Z$8</f>
        <v>40.525089000000001</v>
      </c>
      <c r="H26" s="2">
        <f>Summary40012900!$Z$9</f>
        <v>46.335403999999997</v>
      </c>
      <c r="I26" s="2">
        <f>Summary40012900!$Z$10</f>
        <v>57.041629999999998</v>
      </c>
      <c r="J26" s="2">
        <f>Summary40012900!$Z$11</f>
        <v>44.537755999999995</v>
      </c>
      <c r="K26" s="2">
        <f>Summary40012900!$Z$12</f>
        <v>42.503599000000001</v>
      </c>
      <c r="L26" s="2">
        <f>Summary40012900!$Z$13</f>
        <v>35.273818999999996</v>
      </c>
      <c r="M26" s="2">
        <f>Summary40012900!$Z$14</f>
        <v>31.865218079277554</v>
      </c>
      <c r="N26" s="2">
        <f>Summary40012900!$Z$15</f>
        <v>37.731189999999998</v>
      </c>
      <c r="O26" s="2">
        <f>Summary40012900!$Z$16</f>
        <v>25.394969</v>
      </c>
      <c r="P26" s="2">
        <f>Summary40012900!$Z$17</f>
        <v>36.61974</v>
      </c>
      <c r="Q26" s="2">
        <f>Summary40012900!$Z$18</f>
        <v>42.557305999999997</v>
      </c>
      <c r="R26" s="2">
        <f>Summary40012900!$Z$19</f>
        <v>35.879810999999997</v>
      </c>
      <c r="S26" s="2">
        <f>Summary40012900!$Z$20</f>
        <v>29.664614</v>
      </c>
      <c r="T26" s="2">
        <f>Summary40012900!$Z$21</f>
        <v>65.435305999999997</v>
      </c>
      <c r="U26" s="2">
        <f>Summary40012900!$Z$22</f>
        <v>71.799168399999999</v>
      </c>
      <c r="V26" s="2">
        <f>Summary40012900!$Z$23</f>
        <v>65.917419999999993</v>
      </c>
      <c r="W26" s="2">
        <f>Summary40012900!$Z$24</f>
        <v>93.778821999999991</v>
      </c>
      <c r="X26" s="2">
        <f>Summary40012900!$Z$25</f>
        <v>87.114103</v>
      </c>
      <c r="Y26" s="2">
        <f>Summary40012900!$Z$26</f>
        <v>100.70730499999999</v>
      </c>
      <c r="Z26" s="2">
        <f>Summary40012900!$Z$27</f>
        <v>0</v>
      </c>
    </row>
    <row r="27" spans="1:26" x14ac:dyDescent="0.25">
      <c r="A27" s="2" t="str">
        <f>Summary40012900!$AA$2</f>
        <v>Singapore</v>
      </c>
      <c r="B27" s="2">
        <f>Summary40012900!$AA$3</f>
        <v>24.758938000000001</v>
      </c>
      <c r="C27" s="2">
        <f>Summary40012900!$AA$4</f>
        <v>43.260079999999995</v>
      </c>
      <c r="D27" s="2">
        <f>Summary40012900!$AA$5</f>
        <v>27.051651</v>
      </c>
      <c r="E27" s="2">
        <f>Summary40012900!$AA$6</f>
        <v>23.183999999999997</v>
      </c>
      <c r="F27" s="2">
        <f>Summary40012900!$AA$7</f>
        <v>18.529519999999998</v>
      </c>
      <c r="G27" s="2">
        <f>Summary40012900!$AA$8</f>
        <v>11.935319999999999</v>
      </c>
      <c r="H27" s="2">
        <f>Summary40012900!$AA$9</f>
        <v>4.8683399999999999</v>
      </c>
      <c r="I27" s="2">
        <f>Summary40012900!$AA$10</f>
        <v>20.112209999999997</v>
      </c>
      <c r="J27" s="2">
        <f>Summary40012900!$AA$11</f>
        <v>57.2973</v>
      </c>
      <c r="K27" s="2">
        <f>Summary40012900!$AA$12</f>
        <v>33.708739999999999</v>
      </c>
      <c r="L27" s="2">
        <f>Summary40012900!$AA$13</f>
        <v>2.9273899999999999</v>
      </c>
      <c r="M27" s="2">
        <f>Summary40012900!$AA$14</f>
        <v>4.1332000000000001E-2</v>
      </c>
      <c r="N27" s="2">
        <f>Summary40012900!$AA$15</f>
        <v>0.27556999999999998</v>
      </c>
      <c r="O27" s="2">
        <f>Summary40012900!$AA$16</f>
        <v>3.8051960046880051E-2</v>
      </c>
      <c r="P27" s="2">
        <f>Summary40012900!$AA$17</f>
        <v>4.6299999999999996E-3</v>
      </c>
      <c r="Q27" s="2">
        <f>Summary40012900!$AA$18</f>
        <v>1.9259999999999999E-2</v>
      </c>
      <c r="R27" s="2">
        <f>Summary40012900!$AA$19</f>
        <v>2.5799999999999998E-3</v>
      </c>
      <c r="S27" s="2">
        <f>Summary40012900!$AA$20</f>
        <v>0.1749</v>
      </c>
      <c r="T27" s="2">
        <f>Summary40012900!$AA$21</f>
        <v>2.8069999999999998E-2</v>
      </c>
      <c r="U27" s="2">
        <f>Summary40012900!$AA$22</f>
        <v>1.0114999999999999E-2</v>
      </c>
      <c r="V27" s="2">
        <f>Summary40012900!$AA$23</f>
        <v>3.8490909090909088E-3</v>
      </c>
      <c r="W27" s="2">
        <f>Summary40012900!$AA$24</f>
        <v>8.8841913356499727E-2</v>
      </c>
      <c r="X27" s="2">
        <f>Summary40012900!$AA$25</f>
        <v>1.7999999999999998E-4</v>
      </c>
      <c r="Y27" s="2">
        <f>Summary40012900!$AA$26</f>
        <v>0.42237015743146772</v>
      </c>
      <c r="Z27" s="2">
        <f>Summary40012900!$AA$27</f>
        <v>0</v>
      </c>
    </row>
    <row r="28" spans="1:26" x14ac:dyDescent="0.25">
      <c r="A28" s="2" t="str">
        <f>Summary40012900!$AB$2</f>
        <v>Sri Lanka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25.115772</v>
      </c>
      <c r="F28" s="2">
        <f>Summary40012900!$AB$7</f>
        <v>21.681470999999998</v>
      </c>
      <c r="G28" s="2">
        <f>Summary40012900!$AB$8</f>
        <v>21.894655</v>
      </c>
      <c r="H28" s="2">
        <f>Summary40012900!$AB$9</f>
        <v>19.616761999999998</v>
      </c>
      <c r="I28" s="2">
        <f>Summary40012900!$AB$10</f>
        <v>18.291812999999998</v>
      </c>
      <c r="J28" s="2">
        <f>Summary40012900!$AB$11</f>
        <v>19.183827000000001</v>
      </c>
      <c r="K28" s="2">
        <f>Summary40012900!$AB$12</f>
        <v>17.599187999999998</v>
      </c>
      <c r="L28" s="2">
        <f>Summary40012900!$AB$13</f>
        <v>20.686246000000001</v>
      </c>
      <c r="M28" s="2">
        <f>Summary40012900!$AB$14</f>
        <v>23.540327999999999</v>
      </c>
      <c r="N28" s="2">
        <f>Summary40012900!$AB$15</f>
        <v>21.096194999999998</v>
      </c>
      <c r="O28" s="2">
        <f>Summary40012900!$AB$16</f>
        <v>20.477567000000001</v>
      </c>
      <c r="P28" s="2">
        <f>Summary40012900!$AB$17</f>
        <v>23.438641999999998</v>
      </c>
      <c r="Q28" s="2">
        <f>Summary40012900!$AB$18</f>
        <v>24.412815999999999</v>
      </c>
      <c r="R28" s="2">
        <f>Summary40012900!$AB$19</f>
        <v>19.628458999999999</v>
      </c>
      <c r="S28" s="2">
        <f>Summary40012900!$AB$20</f>
        <v>23.163317674418604</v>
      </c>
      <c r="T28" s="2">
        <f>Summary40012900!$AB$21</f>
        <v>12.536475999999999</v>
      </c>
      <c r="U28" s="2">
        <f>Summary40012900!$AB$22</f>
        <v>9.7098591999999986</v>
      </c>
      <c r="V28" s="2">
        <f>Summary40012900!$AB$23</f>
        <v>12.304179999999999</v>
      </c>
      <c r="W28" s="2">
        <f>Summary40012900!$AB$24</f>
        <v>9.314584</v>
      </c>
      <c r="X28" s="2">
        <f>Summary40012900!$AB$25</f>
        <v>0</v>
      </c>
      <c r="Y28" s="2">
        <f>Summary40012900!$AB$26</f>
        <v>0</v>
      </c>
      <c r="Z28" s="2">
        <f>Summary40012900!$AB$27</f>
        <v>0</v>
      </c>
    </row>
    <row r="29" spans="1:26" x14ac:dyDescent="0.25">
      <c r="A29" s="2" t="str">
        <f>Summary40012900!$AC$2</f>
        <v>Taiwan</v>
      </c>
      <c r="B29" s="2">
        <f>Summary40012900!$AC$3</f>
        <v>0</v>
      </c>
      <c r="C29" s="2">
        <f>Summary40012900!$AC$4</f>
        <v>1.4249999999999999E-2</v>
      </c>
      <c r="D29" s="2">
        <f>Summary40012900!$AC$5</f>
        <v>0.65582399999999996</v>
      </c>
      <c r="E29" s="2">
        <f>Summary40012900!$AC$6</f>
        <v>0.80620899999999995</v>
      </c>
      <c r="F29" s="2">
        <f>Summary40012900!$AC$7</f>
        <v>0</v>
      </c>
      <c r="G29" s="2">
        <f>Summary40012900!$AC$8</f>
        <v>3.2999999999999996E-5</v>
      </c>
      <c r="H29" s="2">
        <f>Summary40012900!$AC$9</f>
        <v>0.15942899999999999</v>
      </c>
      <c r="I29" s="2">
        <f>Summary40012900!$AC$10</f>
        <v>0.41982399999999997</v>
      </c>
      <c r="J29" s="2">
        <f>Summary40012900!$AC$11</f>
        <v>0.19621</v>
      </c>
      <c r="K29" s="2">
        <f>Summary40012900!$AC$12</f>
        <v>0.608518</v>
      </c>
      <c r="L29" s="2">
        <f>Summary40012900!$AC$13</f>
        <v>1.2868929999999998</v>
      </c>
      <c r="M29" s="2">
        <f>Summary40012900!$AC$14</f>
        <v>0.80849099999999996</v>
      </c>
      <c r="N29" s="2">
        <f>Summary40012900!$AC$15</f>
        <v>2.2343189999999997</v>
      </c>
      <c r="O29" s="2">
        <f>Summary40012900!$AC$16</f>
        <v>1.0915649999999999</v>
      </c>
      <c r="P29" s="2">
        <f>Summary40012900!$AC$17</f>
        <v>1.7791679999999999</v>
      </c>
      <c r="Q29" s="2">
        <f>Summary40012900!$AC$18</f>
        <v>2.0356700000000001</v>
      </c>
      <c r="R29" s="2">
        <f>Summary40012900!$AC$19</f>
        <v>1.986583</v>
      </c>
      <c r="S29" s="2">
        <f>Summary40012900!$AC$20</f>
        <v>3.4422729999999997</v>
      </c>
      <c r="T29" s="2">
        <f>Summary40012900!$AC$21</f>
        <v>2.0666500000000001</v>
      </c>
      <c r="U29" s="2">
        <f>Summary40012900!$AC$22</f>
        <v>1.251423</v>
      </c>
      <c r="V29" s="2">
        <f>Summary40012900!$AC$23</f>
        <v>1.536543</v>
      </c>
      <c r="W29" s="2">
        <f>Summary40012900!$AC$24</f>
        <v>2.793714</v>
      </c>
      <c r="X29" s="2">
        <f>Summary40012900!$AC$25</f>
        <v>0.83842399999999995</v>
      </c>
      <c r="Y29" s="2">
        <f>Summary40012900!$AC$26</f>
        <v>1.0609569999999999</v>
      </c>
      <c r="Z29" s="2">
        <f>Summary40012900!$AC$27</f>
        <v>0</v>
      </c>
    </row>
    <row r="30" spans="1:26" x14ac:dyDescent="0.25">
      <c r="A30" s="2" t="str">
        <f>Summary40012900!$AD$2</f>
        <v>Thailand</v>
      </c>
      <c r="B30" s="2">
        <f>Summary40012900!$AD$3</f>
        <v>374.01078200000001</v>
      </c>
      <c r="C30" s="2">
        <f>Summary40012900!$AD$4</f>
        <v>493.62849799999998</v>
      </c>
      <c r="D30" s="2">
        <f>Summary40012900!$AD$5</f>
        <v>530.73014999999998</v>
      </c>
      <c r="E30" s="2">
        <f>Summary40012900!$AD$6</f>
        <v>595.66556100000003</v>
      </c>
      <c r="F30" s="2">
        <f>Summary40012900!$AD$7</f>
        <v>878.39781299999993</v>
      </c>
      <c r="G30" s="2">
        <f>Summary40012900!$AD$8</f>
        <v>888.09530387626342</v>
      </c>
      <c r="H30" s="2">
        <f>Summary40012900!$AD$9</f>
        <v>916.63679200000001</v>
      </c>
      <c r="I30" s="2">
        <f>Summary40012900!$AD$10</f>
        <v>1080.2246689999999</v>
      </c>
      <c r="J30" s="2">
        <f>Summary40012900!$AD$11</f>
        <v>1118.158565</v>
      </c>
      <c r="K30" s="2">
        <f>Summary40012900!$AD$12</f>
        <v>1184.5380009999999</v>
      </c>
      <c r="L30" s="2">
        <f>Summary40012900!$AD$13</f>
        <v>1143.7864096838514</v>
      </c>
      <c r="M30" s="2">
        <f>Summary40012900!$AD$14</f>
        <v>323.30096900000001</v>
      </c>
      <c r="N30" s="2">
        <f>Summary40012900!$AD$15</f>
        <v>240.11310499999999</v>
      </c>
      <c r="O30" s="2">
        <f>Summary40012900!$AD$16</f>
        <v>218.10684028099834</v>
      </c>
      <c r="P30" s="2">
        <f>Summary40012900!$AD$17</f>
        <v>211.97753399999999</v>
      </c>
      <c r="Q30" s="2">
        <f>Summary40012900!$AD$18</f>
        <v>142.61134168804915</v>
      </c>
      <c r="R30" s="2">
        <f>Summary40012900!$AD$19</f>
        <v>102.10781799999999</v>
      </c>
      <c r="S30" s="2">
        <f>Summary40012900!$AD$20</f>
        <v>118.739042</v>
      </c>
      <c r="T30" s="2">
        <f>Summary40012900!$AD$21</f>
        <v>106.15386344896685</v>
      </c>
      <c r="U30" s="2">
        <f>Summary40012900!$AD$22</f>
        <v>96.958261799999988</v>
      </c>
      <c r="V30" s="2">
        <f>Summary40012900!$AD$23</f>
        <v>53.892538999999999</v>
      </c>
      <c r="W30" s="2">
        <f>Summary40012900!$AD$24</f>
        <v>182.609984</v>
      </c>
      <c r="X30" s="2">
        <f>Summary40012900!$AD$25</f>
        <v>138.58296799999999</v>
      </c>
      <c r="Y30" s="2">
        <f>Summary40012900!$AD$26</f>
        <v>75.936216999999999</v>
      </c>
      <c r="Z30" s="2">
        <f>Summary40012900!$AD$27</f>
        <v>0</v>
      </c>
    </row>
    <row r="31" spans="1:26" x14ac:dyDescent="0.25">
      <c r="A31" s="2" t="str">
        <f>Summary40012900!$AE$2</f>
        <v>Turkey</v>
      </c>
      <c r="B31" s="2">
        <f>Summary40012900!$AE$3</f>
        <v>4.4641E-2</v>
      </c>
      <c r="C31" s="2">
        <f>Summary40012900!$AE$4</f>
        <v>7.0609999999999996E-3</v>
      </c>
      <c r="D31" s="2">
        <f>Summary40012900!$AE$5</f>
        <v>1.6324999999999999E-2</v>
      </c>
      <c r="E31" s="2">
        <f>Summary40012900!$AE$6</f>
        <v>0.76680973045638223</v>
      </c>
      <c r="F31" s="2">
        <f>Summary40012900!$AE$7</f>
        <v>0.138462</v>
      </c>
      <c r="G31" s="2">
        <f>Summary40012900!$AE$8</f>
        <v>2.4405E-2</v>
      </c>
      <c r="H31" s="2">
        <f>Summary40012900!$AE$9</f>
        <v>8.2272576124423694E-2</v>
      </c>
      <c r="I31" s="2">
        <f>Summary40012900!$AE$10</f>
        <v>0.648756</v>
      </c>
      <c r="J31" s="2">
        <f>Summary40012900!$AE$11</f>
        <v>3.4818000000000002E-2</v>
      </c>
      <c r="K31" s="2">
        <f>Summary40012900!$AE$12</f>
        <v>1.0559999999999999E-3</v>
      </c>
      <c r="L31" s="2">
        <f>Summary40012900!$AE$13</f>
        <v>5.9521999999999999E-2</v>
      </c>
      <c r="M31" s="2">
        <f>Summary40012900!$AE$14</f>
        <v>0.18629599999999999</v>
      </c>
      <c r="N31" s="2">
        <f>Summary40012900!$AE$15</f>
        <v>0.174709</v>
      </c>
      <c r="O31" s="2">
        <f>Summary40012900!$AE$16</f>
        <v>0.26035062087582606</v>
      </c>
      <c r="P31" s="2">
        <f>Summary40012900!$AE$17</f>
        <v>0.10968799999999999</v>
      </c>
      <c r="Q31" s="2">
        <f>Summary40012900!$AE$18</f>
        <v>0.13513500000000001</v>
      </c>
      <c r="R31" s="2">
        <f>Summary40012900!$AE$19</f>
        <v>0.54673300000000002</v>
      </c>
      <c r="S31" s="2">
        <f>Summary40012900!$AE$20</f>
        <v>0.26957148837209299</v>
      </c>
      <c r="T31" s="2">
        <f>Summary40012900!$AE$21</f>
        <v>0.33776299999999998</v>
      </c>
      <c r="U31" s="2">
        <f>Summary40012900!$AE$22</f>
        <v>0.18335599999999999</v>
      </c>
      <c r="V31" s="2">
        <f>Summary40012900!$AE$23</f>
        <v>0.14508399999999999</v>
      </c>
      <c r="W31" s="2">
        <f>Summary40012900!$AE$24</f>
        <v>0.17219999999999999</v>
      </c>
      <c r="X31" s="2">
        <f>Summary40012900!$AE$25</f>
        <v>0.15470759566848369</v>
      </c>
      <c r="Y31" s="2">
        <f>Summary40012900!$AE$26</f>
        <v>5.8273999999999999E-2</v>
      </c>
      <c r="Z31" s="2">
        <f>Summary40012900!$AE$27</f>
        <v>0</v>
      </c>
    </row>
    <row r="32" spans="1:26" x14ac:dyDescent="0.25">
      <c r="A32" s="2" t="str">
        <f>Summary40012900!$AF$2</f>
        <v>USA</v>
      </c>
      <c r="B32" s="2">
        <f>Summary40012900!$AF$3</f>
        <v>4.935033088581088</v>
      </c>
      <c r="C32" s="2">
        <f>Summary40012900!$AF$4</f>
        <v>8.6525821991639837</v>
      </c>
      <c r="D32" s="2">
        <f>Summary40012900!$AF$5</f>
        <v>9.8381911146493515</v>
      </c>
      <c r="E32" s="2">
        <f>Summary40012900!$AF$6</f>
        <v>11.931014489419667</v>
      </c>
      <c r="F32" s="2">
        <f>Summary40012900!$AF$7</f>
        <v>10.310299234243844</v>
      </c>
      <c r="G32" s="2">
        <f>Summary40012900!$AF$8</f>
        <v>10.922691421637289</v>
      </c>
      <c r="H32" s="2">
        <f>Summary40012900!$AF$9</f>
        <v>11.255217505133267</v>
      </c>
      <c r="I32" s="2">
        <f>Summary40012900!$AF$10</f>
        <v>15.684266990251549</v>
      </c>
      <c r="J32" s="2">
        <f>Summary40012900!$AF$11</f>
        <v>8.3159674053979753</v>
      </c>
      <c r="K32" s="2">
        <f>Summary40012900!$AF$12</f>
        <v>10.489366881187536</v>
      </c>
      <c r="L32" s="2">
        <f>Summary40012900!$AF$13</f>
        <v>7.1178420955533941</v>
      </c>
      <c r="M32" s="2">
        <f>Summary40012900!$AF$14</f>
        <v>5.0208656785153503</v>
      </c>
      <c r="N32" s="2">
        <f>Summary40012900!$AF$15</f>
        <v>6.0490296171366298</v>
      </c>
      <c r="O32" s="2">
        <f>Summary40012900!$AF$16</f>
        <v>11.065007329590379</v>
      </c>
      <c r="P32" s="2">
        <f>Summary40012900!$AF$17</f>
        <v>10.07174225799251</v>
      </c>
      <c r="Q32" s="2">
        <f>Summary40012900!$AF$18</f>
        <v>8.1423587938520736</v>
      </c>
      <c r="R32" s="2">
        <f>Summary40012900!$AF$19</f>
        <v>8.9227670000000003</v>
      </c>
      <c r="S32" s="2">
        <f>Summary40012900!$AF$20</f>
        <v>13.804488023255812</v>
      </c>
      <c r="T32" s="2">
        <f>Summary40012900!$AF$21</f>
        <v>11.76631892789162</v>
      </c>
      <c r="U32" s="2">
        <f>Summary40012900!$AF$22</f>
        <v>20.048402799999998</v>
      </c>
      <c r="V32" s="2">
        <f>Summary40012900!$AF$23</f>
        <v>6.0739677272727262</v>
      </c>
      <c r="W32" s="2">
        <f>Summary40012900!$AF$24</f>
        <v>10.716478625976244</v>
      </c>
      <c r="X32" s="2">
        <f>Summary40012900!$AF$25</f>
        <v>12.175824414428828</v>
      </c>
      <c r="Y32" s="2">
        <f>Summary40012900!$AF$26</f>
        <v>8.1441911639572826</v>
      </c>
      <c r="Z32" s="2">
        <f>Summary40012900!$AF$27</f>
        <v>4.8966254065405845</v>
      </c>
    </row>
    <row r="33" spans="1:26" x14ac:dyDescent="0.25">
      <c r="A33" s="2" t="str">
        <f>Summary40012900!$AG$2</f>
        <v>Viet Nam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0.14426881378632109</v>
      </c>
      <c r="G33" s="2">
        <f>Summary40012900!$AG$8</f>
        <v>2.7061925423144211</v>
      </c>
      <c r="H33" s="2">
        <f>Summary40012900!$AG$9</f>
        <v>82.613516808988749</v>
      </c>
      <c r="I33" s="2">
        <f>Summary40012900!$AG$10</f>
        <v>76.278915637800878</v>
      </c>
      <c r="J33" s="2">
        <f>Summary40012900!$AG$11</f>
        <v>130.72649310091148</v>
      </c>
      <c r="K33" s="2">
        <f>Summary40012900!$AG$12</f>
        <v>324.95312169796063</v>
      </c>
      <c r="L33" s="2">
        <f>Summary40012900!$AG$13</f>
        <v>329.59238399999998</v>
      </c>
      <c r="M33" s="2">
        <f>Summary40012900!$AG$14</f>
        <v>338.47522199999997</v>
      </c>
      <c r="N33" s="2">
        <f>Summary40012900!$AG$15</f>
        <v>373.87444999999997</v>
      </c>
      <c r="O33" s="2">
        <f>Summary40012900!$AG$16</f>
        <v>380.63344799999999</v>
      </c>
      <c r="P33" s="2">
        <f>Summary40012900!$AG$17</f>
        <v>329.72499999999997</v>
      </c>
      <c r="Q33" s="2">
        <f>Summary40012900!$AG$18</f>
        <v>285.470596</v>
      </c>
      <c r="R33" s="2">
        <f>Summary40012900!$AG$19</f>
        <v>13.366501</v>
      </c>
      <c r="S33" s="2">
        <f>Summary40012900!$AG$20</f>
        <v>6.1799239534883723</v>
      </c>
      <c r="T33" s="2">
        <f>Summary40012900!$AG$21</f>
        <v>2.419054103632408</v>
      </c>
      <c r="U33" s="2">
        <f>Summary40012900!$AG$22</f>
        <v>1.6897055999999999</v>
      </c>
      <c r="V33" s="2">
        <f>Summary40012900!$AG$23</f>
        <v>0.76715</v>
      </c>
      <c r="W33" s="2">
        <f>Summary40012900!$AG$24</f>
        <v>0.92849399999999993</v>
      </c>
      <c r="X33" s="2">
        <f>Summary40012900!$AG$25</f>
        <v>0.29871300000000001</v>
      </c>
      <c r="Y33" s="2">
        <f>Summary40012900!$AG$26</f>
        <v>0.37751299999999999</v>
      </c>
      <c r="Z33" s="2">
        <f>Summary40012900!$AG$27</f>
        <v>0</v>
      </c>
    </row>
    <row r="34" spans="1:26" x14ac:dyDescent="0.25">
      <c r="A34" s="2" t="str">
        <f>Summary40012900!$AH$2</f>
        <v>Rest of World</v>
      </c>
      <c r="B34" s="2">
        <f>Summary40012900!$AH$3</f>
        <v>1.2345501828111103</v>
      </c>
      <c r="C34" s="2">
        <f>Summary40012900!$AH$4</f>
        <v>3.5146378197912282</v>
      </c>
      <c r="D34" s="2">
        <f>Summary40012900!$AH$5</f>
        <v>1.8159134247819093</v>
      </c>
      <c r="E34" s="2">
        <f>Summary40012900!$AH$6</f>
        <v>3.1700351541026697</v>
      </c>
      <c r="F34" s="2">
        <f>Summary40012900!$AH$7</f>
        <v>1.1475852268783293</v>
      </c>
      <c r="G34" s="2">
        <f>Summary40012900!$AH$8</f>
        <v>1.2121323997103983</v>
      </c>
      <c r="H34" s="2">
        <f>Summary40012900!$AH$9</f>
        <v>1.074647747350264</v>
      </c>
      <c r="I34" s="2">
        <f>Summary40012900!$AH$10</f>
        <v>2.8693513847788799</v>
      </c>
      <c r="J34" s="2">
        <f>Summary40012900!$AH$11</f>
        <v>2.905972773360578</v>
      </c>
      <c r="K34" s="2">
        <f>Summary40012900!$AH$12</f>
        <v>2.9364203821457227</v>
      </c>
      <c r="L34" s="2">
        <f>Summary40012900!$AH$13</f>
        <v>2.2648608186238444</v>
      </c>
      <c r="M34" s="2">
        <f>Summary40012900!$AH$14</f>
        <v>3.1736773316692202</v>
      </c>
      <c r="N34" s="2">
        <f>Summary40012900!$AH$15</f>
        <v>1.6350232708356269</v>
      </c>
      <c r="O34" s="2">
        <f>Summary40012900!$AH$16</f>
        <v>1.1833252532163501</v>
      </c>
      <c r="P34" s="2">
        <f>Summary40012900!$AH$17</f>
        <v>1.3832744615767003</v>
      </c>
      <c r="Q34" s="2">
        <f>Summary40012900!$AH$18</f>
        <v>3.1656871201937</v>
      </c>
      <c r="R34" s="2">
        <f>Summary40012900!$AH$19</f>
        <v>2.4786381892747626</v>
      </c>
      <c r="S34" s="2">
        <f>Summary40012900!$AH$20</f>
        <v>1.976603906976744</v>
      </c>
      <c r="T34" s="2">
        <f>Summary40012900!$AH$21</f>
        <v>2.1934766149130511</v>
      </c>
      <c r="U34" s="2">
        <f>Summary40012900!$AH$22</f>
        <v>1.4667534</v>
      </c>
      <c r="V34" s="2">
        <f>Summary40012900!$AH$23</f>
        <v>1.2783305454545453</v>
      </c>
      <c r="W34" s="2">
        <f>Summary40012900!$AH$24</f>
        <v>1.4865608519695388</v>
      </c>
      <c r="X34" s="2">
        <f>Summary40012900!$AH$25</f>
        <v>1.0227070476214526</v>
      </c>
      <c r="Y34" s="2">
        <f>Summary40012900!$AH$26</f>
        <v>3.0440790299654359</v>
      </c>
      <c r="Z34" s="2">
        <f>Summary40012900!$AH$27</f>
        <v>2.0798075093795694</v>
      </c>
    </row>
    <row r="36" spans="1:26" x14ac:dyDescent="0.25">
      <c r="B36" s="6">
        <f>Summary40012900!$B$3</f>
        <v>673.10255100692518</v>
      </c>
      <c r="C36" s="6">
        <f>Summary40012900!$B$4</f>
        <v>644.43557391939487</v>
      </c>
      <c r="D36" s="6">
        <f>Summary40012900!$B$5</f>
        <v>642.72540381565341</v>
      </c>
      <c r="E36" s="6">
        <f>Summary40012900!$B$6</f>
        <v>610.19320688223786</v>
      </c>
      <c r="F36" s="6">
        <f>Summary40012900!$B$7</f>
        <v>784.53764560854165</v>
      </c>
      <c r="G36" s="6">
        <f>Summary40012900!$B$8</f>
        <v>891.01910182488757</v>
      </c>
      <c r="H36" s="6">
        <f>Summary40012900!$B$9</f>
        <v>930.29377342857163</v>
      </c>
      <c r="I36" s="6">
        <f>Summary40012900!$B$10</f>
        <v>1064.9895217945527</v>
      </c>
      <c r="J36" s="6">
        <f>0+(Summary40012900!$B$11)</f>
        <v>1206.1270591952496</v>
      </c>
      <c r="K36" s="6">
        <f>0+(Summary40012900!$B$12)</f>
        <v>1079.2586982965852</v>
      </c>
      <c r="L36" s="6">
        <f>Summary40012900!$B$13</f>
        <v>1256.4294321035079</v>
      </c>
      <c r="M36" s="6">
        <f>Summary40012900!$B$14</f>
        <v>1294.867751296691</v>
      </c>
      <c r="N36" s="6">
        <f>Summary40012900!$B$15</f>
        <v>1176.5350942133205</v>
      </c>
      <c r="O36" s="6">
        <f>Summary40012900!$B$16</f>
        <v>1285.3009914360132</v>
      </c>
      <c r="P36" s="6">
        <f>Summary40012900!$B$17</f>
        <v>1209.4007165348728</v>
      </c>
      <c r="Q36" s="6">
        <f>Summary40012900!$B$18</f>
        <v>1222.0590319527048</v>
      </c>
      <c r="R36" s="6">
        <f>Summary40012900!$B$19</f>
        <v>1209.5469439310057</v>
      </c>
      <c r="S36" s="6">
        <f>Summary40012900!$B$20</f>
        <v>1339.2756022318006</v>
      </c>
      <c r="T36" s="6">
        <f>Summary40012900!$B$21</f>
        <v>1343.0088357372458</v>
      </c>
      <c r="U36" s="6">
        <f>Summary40012900!$B$22</f>
        <v>1304.7329725824345</v>
      </c>
      <c r="V36" s="6">
        <f>Summary40012900!$B$23</f>
        <v>1520.2966352402439</v>
      </c>
      <c r="W36" s="6">
        <f>Summary40012900!$B$24</f>
        <v>1534.8874646296297</v>
      </c>
      <c r="X36" s="6">
        <f>Summary40012900!$B$25</f>
        <v>1711.1246051578946</v>
      </c>
      <c r="Y36" s="6">
        <f>Summary40012900!$B$26</f>
        <v>1658.0051105833284</v>
      </c>
      <c r="Z36" s="6">
        <f>Summary40012900!$B$27</f>
        <v>83.920891241019817</v>
      </c>
    </row>
    <row r="38" spans="1:26" ht="13" x14ac:dyDescent="0.3">
      <c r="A38" t="s">
        <v>47</v>
      </c>
      <c r="B38" s="62">
        <f>SUM(B4:B5)</f>
        <v>21.755969999999998</v>
      </c>
      <c r="C38" s="62">
        <f t="shared" ref="C38:Z38" si="1">SUM(C4:C5)</f>
        <v>27.192632999999997</v>
      </c>
      <c r="D38" s="62">
        <f t="shared" si="1"/>
        <v>28.378876999999999</v>
      </c>
      <c r="E38" s="62">
        <f t="shared" si="1"/>
        <v>18.811812</v>
      </c>
      <c r="F38" s="62">
        <f t="shared" si="1"/>
        <v>10.219526</v>
      </c>
      <c r="G38" s="62">
        <f t="shared" si="1"/>
        <v>6.9009849999999995</v>
      </c>
      <c r="H38" s="62">
        <f t="shared" si="1"/>
        <v>8.3015199999999982</v>
      </c>
      <c r="I38" s="62">
        <f t="shared" si="1"/>
        <v>10.771868</v>
      </c>
      <c r="J38" s="62">
        <f t="shared" si="1"/>
        <v>6.1385193555809998</v>
      </c>
      <c r="K38" s="62">
        <f t="shared" si="1"/>
        <v>6.597243817656179</v>
      </c>
      <c r="L38" s="62">
        <f t="shared" si="1"/>
        <v>5.4579690000000003</v>
      </c>
      <c r="M38" s="62">
        <f t="shared" si="1"/>
        <v>4.756460918385244</v>
      </c>
      <c r="N38" s="62">
        <f t="shared" si="1"/>
        <v>5.6878211825119314</v>
      </c>
      <c r="O38" s="62">
        <f t="shared" si="1"/>
        <v>3.971252367440433</v>
      </c>
      <c r="P38" s="62">
        <f t="shared" si="1"/>
        <v>5.3695369999999993</v>
      </c>
      <c r="Q38" s="62">
        <f t="shared" si="1"/>
        <v>4.980715</v>
      </c>
      <c r="R38" s="62">
        <f t="shared" si="1"/>
        <v>3.5105110000000002</v>
      </c>
      <c r="S38" s="62">
        <f t="shared" si="1"/>
        <v>4.6656191395348836</v>
      </c>
      <c r="T38" s="62">
        <f t="shared" si="1"/>
        <v>3.0322765760141097</v>
      </c>
      <c r="U38" s="62">
        <f t="shared" si="1"/>
        <v>2.4884259999999996</v>
      </c>
      <c r="V38" s="62">
        <f t="shared" si="1"/>
        <v>2.2003678181818183</v>
      </c>
      <c r="W38" s="62">
        <f t="shared" si="1"/>
        <v>2.8845649999999998</v>
      </c>
      <c r="X38" s="62">
        <f t="shared" si="1"/>
        <v>2.3634663342276303</v>
      </c>
      <c r="Y38" s="62">
        <f t="shared" si="1"/>
        <v>2.8679691428852241</v>
      </c>
      <c r="Z38" s="62">
        <f t="shared" si="1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J27"/>
  <sheetViews>
    <sheetView workbookViewId="0">
      <pane xSplit="2" ySplit="2" topLeftCell="C3" activePane="bottomRight" state="frozen"/>
      <selection pane="topRight"/>
      <selection pane="bottomLeft"/>
      <selection pane="bottomRight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6" x14ac:dyDescent="0.3">
      <c r="A1" s="49">
        <f>'[1]2000'!BQ$1</f>
        <v>400110</v>
      </c>
      <c r="D1" s="66"/>
      <c r="Q1" s="3"/>
    </row>
    <row r="2" spans="1:36" ht="12.5" x14ac:dyDescent="0.25">
      <c r="B2" t="s">
        <v>1</v>
      </c>
      <c r="C2" s="5" t="str">
        <f>'[1]2000'!BQ$4</f>
        <v>EU-28</v>
      </c>
      <c r="D2" s="50" t="str">
        <f>'[1]2000'!BR$4</f>
        <v>China</v>
      </c>
      <c r="E2" s="50" t="str">
        <f>'[1]2000'!BS$4</f>
        <v>Hong Kong</v>
      </c>
      <c r="F2" s="50" t="str">
        <f>'[1]2000'!BT$4</f>
        <v>Australia</v>
      </c>
      <c r="G2" s="50" t="str">
        <f>'[1]2000'!BU$4</f>
        <v>Brazil</v>
      </c>
      <c r="H2" s="50" t="str">
        <f>'[1]2000'!BV$4</f>
        <v>Cambodia</v>
      </c>
      <c r="I2" s="4" t="str">
        <f>'[1]2000'!BW$4</f>
        <v>Cameroon</v>
      </c>
      <c r="J2" s="4" t="str">
        <f>'[1]2000'!BX$4</f>
        <v>Canada</v>
      </c>
      <c r="K2" s="50" t="str">
        <f>'[1]2000'!BY$4</f>
        <v>Côte d'Ivoire</v>
      </c>
      <c r="L2" s="50" t="str">
        <f>'[1]2000'!BZ$4</f>
        <v>Gabon</v>
      </c>
      <c r="M2" s="50" t="str">
        <f>'[1]2000'!CA$4</f>
        <v>Ghana</v>
      </c>
      <c r="N2" s="4" t="str">
        <f>'[1]2000'!CB$4</f>
        <v>Guatemala</v>
      </c>
      <c r="O2" s="50" t="str">
        <f>'[1]2000'!CC$4</f>
        <v>Guinea</v>
      </c>
      <c r="P2" s="50" t="str">
        <f>'[1]2000'!CD$4</f>
        <v>India</v>
      </c>
      <c r="Q2" s="4" t="str">
        <f>'[1]2000'!CE$4</f>
        <v>Indonesia</v>
      </c>
      <c r="R2" s="4" t="str">
        <f>'[1]2000'!CF$4</f>
        <v>Japan</v>
      </c>
      <c r="S2" s="4" t="str">
        <f>'[1]2000'!CG$4</f>
        <v>Korea, South</v>
      </c>
      <c r="T2" s="4" t="str">
        <f>'[1]2000'!CH$4</f>
        <v>Laos</v>
      </c>
      <c r="U2" s="4" t="str">
        <f>'[1]2000'!CI$4</f>
        <v>Malawi</v>
      </c>
      <c r="V2" s="50" t="str">
        <f>'[1]2000'!CJ$4</f>
        <v>Malaysia</v>
      </c>
      <c r="W2" s="50" t="str">
        <f>'[1]2000'!CK$4</f>
        <v>Mexico</v>
      </c>
      <c r="X2" s="50" t="str">
        <f>'[1]2000'!CL$4</f>
        <v>Myanmar</v>
      </c>
      <c r="Y2" s="50" t="str">
        <f>'[1]2000'!CM$4</f>
        <v>Nigeria</v>
      </c>
      <c r="Z2" s="50" t="str">
        <f>'[1]2000'!CN$4</f>
        <v>Philippines</v>
      </c>
      <c r="AA2" s="50" t="str">
        <f>'[1]2000'!CO$4</f>
        <v>Singapore</v>
      </c>
      <c r="AB2" s="50" t="str">
        <f>'[1]2000'!CP$4</f>
        <v>Sri Lanka</v>
      </c>
      <c r="AC2" s="50" t="str">
        <f>'[1]2000'!CQ$4</f>
        <v>Taiwan</v>
      </c>
      <c r="AD2" s="4" t="str">
        <f>'[1]2000'!CR$4</f>
        <v>Thailand</v>
      </c>
      <c r="AE2" s="4" t="str">
        <f>'[1]2000'!CS$4</f>
        <v>Turkey</v>
      </c>
      <c r="AF2" s="50" t="str">
        <f>'[1]2000'!CT$4</f>
        <v>USA</v>
      </c>
      <c r="AG2" s="50" t="str">
        <f>'[1]2000'!CU$4</f>
        <v>Viet Nam</v>
      </c>
      <c r="AH2" s="50" t="str">
        <f>'[1]2000'!CV$4</f>
        <v>Rest of World</v>
      </c>
      <c r="AI2" s="5" t="str">
        <f>'[1]2000'!BQ$4</f>
        <v>EU-28</v>
      </c>
      <c r="AJ2" s="61" t="str">
        <f>'[1]2000'!CX$4</f>
        <v>Intra-EU</v>
      </c>
    </row>
    <row r="3" spans="1:36" ht="12.5" x14ac:dyDescent="0.25">
      <c r="A3">
        <v>1996</v>
      </c>
      <c r="B3" s="2">
        <f>'[2]1996'!CW$3</f>
        <v>673.10255100692518</v>
      </c>
      <c r="C3" s="5">
        <f>AI3-AJ3</f>
        <v>3.451193296650672</v>
      </c>
      <c r="D3" s="50">
        <f>'[2]1996'!BR$3</f>
        <v>9.7561999999999996E-2</v>
      </c>
      <c r="E3" s="50">
        <f>'[2]1996'!BS$3</f>
        <v>30.314419999999998</v>
      </c>
      <c r="F3" s="50">
        <f>'[2]1996'!BT$3</f>
        <v>0.124332</v>
      </c>
      <c r="G3" s="50">
        <f>'[2]1996'!BU$3</f>
        <v>2.14E-4</v>
      </c>
      <c r="H3" s="50">
        <f>'[2]1996'!BV$3</f>
        <v>0</v>
      </c>
      <c r="I3" s="4">
        <f>'[2]1996'!BW$3</f>
        <v>4.3171869999999997</v>
      </c>
      <c r="J3" s="4">
        <f>'[2]1996'!BX$3</f>
        <v>0.582812</v>
      </c>
      <c r="K3" s="50">
        <f>'[2]1996'!BY$3</f>
        <v>4.2739529999999997</v>
      </c>
      <c r="L3" s="50">
        <f>'[2]1996'!BZ$3</f>
        <v>0</v>
      </c>
      <c r="M3" s="50">
        <f>'[2]1996'!CA$3</f>
        <v>5.348268852586112</v>
      </c>
      <c r="N3" s="4">
        <f>'[2]1996'!CB$3</f>
        <v>27.860160999999998</v>
      </c>
      <c r="O3" s="50">
        <f>'[2]1996'!CC$3</f>
        <v>0</v>
      </c>
      <c r="P3" s="50">
        <f>'[2]1996'!CD$3</f>
        <v>2.7873049999999999</v>
      </c>
      <c r="Q3" s="4">
        <f>'[2]1996'!CE$3</f>
        <v>25.321272999999998</v>
      </c>
      <c r="R3" s="4">
        <f>'[2]1996'!CF$3</f>
        <v>1.3999999999999999E-2</v>
      </c>
      <c r="S3" s="4">
        <f>'[2]1996'!CG$3</f>
        <v>0.44894099999999998</v>
      </c>
      <c r="T3" s="4">
        <f>'[2]1996'!CH$3</f>
        <v>0</v>
      </c>
      <c r="U3" s="4">
        <f>'[2]1996'!CI$3</f>
        <v>0.123</v>
      </c>
      <c r="V3" s="50">
        <f>'[2]1996'!CJ$3</f>
        <v>114.49136899999999</v>
      </c>
      <c r="W3" s="50">
        <f>'[2]1996'!CK$3</f>
        <v>9.1721999999999998E-2</v>
      </c>
      <c r="X3" s="50">
        <f>'[2]1996'!CL$3</f>
        <v>0</v>
      </c>
      <c r="Y3" s="50">
        <f>'[2]1996'!CM$3</f>
        <v>47.869698</v>
      </c>
      <c r="Z3" s="50">
        <f>'[2]1996'!CN$3</f>
        <v>0</v>
      </c>
      <c r="AA3" s="50">
        <f>'[2]1996'!CO$3</f>
        <v>17.593170999999998</v>
      </c>
      <c r="AB3" s="50">
        <f>'[2]1996'!CP$3</f>
        <v>0</v>
      </c>
      <c r="AC3" s="50">
        <f>'[2]1996'!CQ$3</f>
        <v>0</v>
      </c>
      <c r="AD3" s="4">
        <f>'[2]1996'!CR$3</f>
        <v>349.03039999999999</v>
      </c>
      <c r="AE3" s="4">
        <f>'[2]1996'!CS$3</f>
        <v>2.9987E-2</v>
      </c>
      <c r="AF3" s="50">
        <f>'[2]1996'!CT$3</f>
        <v>18.655186999999998</v>
      </c>
      <c r="AG3" s="50">
        <f>'[2]1996'!CU$3</f>
        <v>0</v>
      </c>
      <c r="AH3" s="50">
        <f>'[2]1996'!CV$3</f>
        <v>1.2443284683980822</v>
      </c>
      <c r="AI3" s="5">
        <f>'[2]1996'!BQ$3</f>
        <v>22.483259685940872</v>
      </c>
      <c r="AJ3" s="61">
        <f>'[2]1996'!CX$3</f>
        <v>19.0320663892902</v>
      </c>
    </row>
    <row r="4" spans="1:36" ht="12.5" x14ac:dyDescent="0.25">
      <c r="A4">
        <f t="shared" ref="A4:A27" si="0">1+A3</f>
        <v>1997</v>
      </c>
      <c r="B4" s="2">
        <f>'[2]1997'!CW$3</f>
        <v>644.43557391939487</v>
      </c>
      <c r="C4" s="5">
        <f t="shared" ref="C4:C27" si="1">AI4-AJ4</f>
        <v>4.9985741699528887</v>
      </c>
      <c r="D4" s="50">
        <f>'[2]1997'!BR$3</f>
        <v>0.53570099999999998</v>
      </c>
      <c r="E4" s="50">
        <f>'[2]1997'!BS$3</f>
        <v>30.805287</v>
      </c>
      <c r="F4" s="50">
        <f>'[2]1997'!BT$3</f>
        <v>2.5082999999999998E-2</v>
      </c>
      <c r="G4" s="50">
        <f>'[2]1997'!BU$3</f>
        <v>1.9099999999999998E-4</v>
      </c>
      <c r="H4" s="50">
        <f>'[2]1997'!BV$3</f>
        <v>0</v>
      </c>
      <c r="I4" s="4">
        <f>'[2]1997'!BW$3</f>
        <v>8.4976559999999992</v>
      </c>
      <c r="J4" s="4">
        <f>'[2]1997'!BX$3</f>
        <v>0.16268299999999999</v>
      </c>
      <c r="K4" s="50">
        <f>'[2]1997'!BY$3</f>
        <v>3.8477109999999999</v>
      </c>
      <c r="L4" s="50">
        <f>'[2]1997'!BZ$3</f>
        <v>0</v>
      </c>
      <c r="M4" s="50">
        <f>'[2]1997'!CA$3</f>
        <v>2.9945390000000001</v>
      </c>
      <c r="N4" s="4">
        <f>'[2]1997'!CB$3</f>
        <v>23.125506999999999</v>
      </c>
      <c r="O4" s="50">
        <f>'[2]1997'!CC$3</f>
        <v>0</v>
      </c>
      <c r="P4" s="50">
        <f>'[2]1997'!CD$3</f>
        <v>1.1444909999999999</v>
      </c>
      <c r="Q4" s="4">
        <f>'[2]1997'!CE$3</f>
        <v>21.375503173860888</v>
      </c>
      <c r="R4" s="4">
        <f>'[2]1997'!CF$3</f>
        <v>2.3917999999999998E-2</v>
      </c>
      <c r="S4" s="4">
        <f>'[2]1997'!CG$3</f>
        <v>0.68568799999999996</v>
      </c>
      <c r="T4" s="4">
        <f>'[2]1997'!CH$3</f>
        <v>0</v>
      </c>
      <c r="U4" s="4">
        <f>'[2]1997'!CI$3</f>
        <v>0.80999999999999994</v>
      </c>
      <c r="V4" s="50">
        <f>'[2]1997'!CJ$3</f>
        <v>119.63426</v>
      </c>
      <c r="W4" s="50">
        <f>'[2]1997'!CK$3</f>
        <v>0.17969099999999999</v>
      </c>
      <c r="X4" s="50">
        <f>'[2]1997'!CL$3</f>
        <v>0</v>
      </c>
      <c r="Y4" s="50">
        <f>'[2]1997'!CM$3</f>
        <v>0.71059099999999997</v>
      </c>
      <c r="Z4" s="50">
        <f>'[2]1997'!CN$3</f>
        <v>9.9999999999999991E-6</v>
      </c>
      <c r="AA4" s="50">
        <f>'[2]1997'!CO$3</f>
        <v>16.647174</v>
      </c>
      <c r="AB4" s="50">
        <f>'[2]1997'!CP$3</f>
        <v>0</v>
      </c>
      <c r="AC4" s="50">
        <f>'[2]1997'!CQ$3</f>
        <v>5.2503000000000001E-2</v>
      </c>
      <c r="AD4" s="4">
        <f>'[2]1997'!CR$3</f>
        <v>368.270509</v>
      </c>
      <c r="AE4" s="4">
        <f>'[2]1997'!CS$3</f>
        <v>1.5509999999999999E-3</v>
      </c>
      <c r="AF4" s="50">
        <f>'[2]1997'!CT$3</f>
        <v>19.209456573640434</v>
      </c>
      <c r="AG4" s="50">
        <f>'[2]1997'!CU$3</f>
        <v>0</v>
      </c>
      <c r="AH4" s="50">
        <f>'[2]1997'!CV$3</f>
        <v>0.88502565226508845</v>
      </c>
      <c r="AI4" s="5">
        <f>'[2]1997'!BQ$3</f>
        <v>24.810844519628468</v>
      </c>
      <c r="AJ4" s="61">
        <f>'[2]1997'!CX$3</f>
        <v>19.812270349675579</v>
      </c>
    </row>
    <row r="5" spans="1:36" ht="12.5" x14ac:dyDescent="0.25">
      <c r="A5">
        <f t="shared" si="0"/>
        <v>1998</v>
      </c>
      <c r="B5" s="2">
        <f>'[2]1998'!CW$3</f>
        <v>642.72540381565341</v>
      </c>
      <c r="C5" s="5">
        <f t="shared" si="1"/>
        <v>4.1880169781075871</v>
      </c>
      <c r="D5" s="50">
        <f>'[2]1998'!BR$3</f>
        <v>1.017701</v>
      </c>
      <c r="E5" s="50">
        <f>'[2]1998'!BS$3</f>
        <v>28.638451999999997</v>
      </c>
      <c r="F5" s="50">
        <f>'[2]1998'!BT$3</f>
        <v>2.5039999999999997E-3</v>
      </c>
      <c r="G5" s="50">
        <f>'[2]1998'!BU$3</f>
        <v>4.0530000000000002E-3</v>
      </c>
      <c r="H5" s="50">
        <f>'[2]1998'!BV$3</f>
        <v>0</v>
      </c>
      <c r="I5" s="4">
        <f>'[2]1998'!BW$3</f>
        <v>0</v>
      </c>
      <c r="J5" s="4">
        <f>'[2]1998'!BX$3</f>
        <v>0.33290900000000001</v>
      </c>
      <c r="K5" s="50">
        <f>'[2]1998'!BY$3</f>
        <v>4.1633230000000001</v>
      </c>
      <c r="L5" s="50">
        <f>'[2]1998'!BZ$3</f>
        <v>0</v>
      </c>
      <c r="M5" s="50">
        <f>'[2]1998'!CA$3</f>
        <v>0.322602</v>
      </c>
      <c r="N5" s="4">
        <f>'[2]1998'!CB$3</f>
        <v>20.141921</v>
      </c>
      <c r="O5" s="50">
        <f>'[2]1998'!CC$3</f>
        <v>0</v>
      </c>
      <c r="P5" s="50">
        <f>'[2]1998'!CD$3</f>
        <v>0.59675599999999995</v>
      </c>
      <c r="Q5" s="4">
        <f>'[2]1998'!CE$3</f>
        <v>18.210899999999999</v>
      </c>
      <c r="R5" s="4">
        <f>'[2]1998'!CF$3</f>
        <v>3.1040999999999999E-2</v>
      </c>
      <c r="S5" s="4">
        <f>'[2]1998'!CG$3</f>
        <v>0.25128</v>
      </c>
      <c r="T5" s="4">
        <f>'[2]1998'!CH$3</f>
        <v>0</v>
      </c>
      <c r="U5" s="4">
        <f>'[2]1998'!CI$3</f>
        <v>0.31674999999999998</v>
      </c>
      <c r="V5" s="50">
        <f>'[2]1998'!CJ$3</f>
        <v>88.027407999999994</v>
      </c>
      <c r="W5" s="50">
        <f>'[2]1998'!CK$3</f>
        <v>0.278561</v>
      </c>
      <c r="X5" s="50">
        <f>'[2]1998'!CL$3</f>
        <v>0</v>
      </c>
      <c r="Y5" s="50">
        <f>'[2]1998'!CM$3</f>
        <v>0.18066599999999999</v>
      </c>
      <c r="Z5" s="50">
        <f>'[2]1998'!CN$3</f>
        <v>3.1249999999999997E-3</v>
      </c>
      <c r="AA5" s="50">
        <f>'[2]1998'!CO$3</f>
        <v>15.053987999999999</v>
      </c>
      <c r="AB5" s="50">
        <f>'[2]1998'!CP$3</f>
        <v>0</v>
      </c>
      <c r="AC5" s="50">
        <f>'[2]1998'!CQ$3</f>
        <v>0.15956899999999999</v>
      </c>
      <c r="AD5" s="4">
        <f>'[2]1998'!CR$3</f>
        <v>415.76416599999999</v>
      </c>
      <c r="AE5" s="4">
        <f>'[2]1998'!CS$3</f>
        <v>1.0272999999999999E-2</v>
      </c>
      <c r="AF5" s="50">
        <f>'[2]1998'!CT$3</f>
        <v>19.725423562169343</v>
      </c>
      <c r="AG5" s="50">
        <f>'[2]1998'!CU$3</f>
        <v>0</v>
      </c>
      <c r="AH5" s="50">
        <f>'[2]1998'!CV$3</f>
        <v>0.87119625851782367</v>
      </c>
      <c r="AI5" s="5">
        <f>'[2]1998'!BQ$3</f>
        <v>28.620835994966253</v>
      </c>
      <c r="AJ5" s="61">
        <f>'[2]1998'!CX$3</f>
        <v>24.432819016858666</v>
      </c>
    </row>
    <row r="6" spans="1:36" ht="12.5" x14ac:dyDescent="0.25">
      <c r="A6">
        <f t="shared" si="0"/>
        <v>1999</v>
      </c>
      <c r="B6" s="2">
        <f>'[2]1999'!CW$3</f>
        <v>610.19320688223786</v>
      </c>
      <c r="C6" s="5">
        <f t="shared" si="1"/>
        <v>4.9478307122843681</v>
      </c>
      <c r="D6" s="50">
        <f>'[2]1999'!BR$3</f>
        <v>0.31171299999999996</v>
      </c>
      <c r="E6" s="50">
        <f>'[2]1999'!BS$3</f>
        <v>24.762557999999999</v>
      </c>
      <c r="F6" s="50">
        <f>'[2]1999'!BT$3</f>
        <v>0.9295467269977119</v>
      </c>
      <c r="G6" s="50">
        <f>'[2]1999'!BU$3</f>
        <v>1.1819999999999999E-3</v>
      </c>
      <c r="H6" s="50">
        <f>'[2]1999'!BV$3</f>
        <v>0</v>
      </c>
      <c r="I6" s="4">
        <f>'[2]1999'!BW$3</f>
        <v>0</v>
      </c>
      <c r="J6" s="4">
        <f>'[2]1999'!BX$3</f>
        <v>9.5479999999999995E-2</v>
      </c>
      <c r="K6" s="50">
        <f>'[2]1999'!BY$3</f>
        <v>2.9559159999999998</v>
      </c>
      <c r="L6" s="50">
        <f>'[2]1999'!BZ$3</f>
        <v>0</v>
      </c>
      <c r="M6" s="50">
        <f>'[2]1999'!CA$3</f>
        <v>5.0686999999999996E-2</v>
      </c>
      <c r="N6" s="4">
        <f>'[2]1999'!CB$3</f>
        <v>19.837831999999999</v>
      </c>
      <c r="O6" s="50">
        <f>'[2]1999'!CC$3</f>
        <v>0</v>
      </c>
      <c r="P6" s="50">
        <f>'[2]1999'!CD$3</f>
        <v>0.87522999999999995</v>
      </c>
      <c r="Q6" s="4">
        <f>'[2]1999'!CE$3</f>
        <v>12.72722528851409</v>
      </c>
      <c r="R6" s="4">
        <f>'[2]1999'!CF$3</f>
        <v>8.3763999999999991E-2</v>
      </c>
      <c r="S6" s="4">
        <f>'[2]1999'!CG$3</f>
        <v>0.25404199999999999</v>
      </c>
      <c r="T6" s="4">
        <f>'[2]1999'!CH$3</f>
        <v>0</v>
      </c>
      <c r="U6" s="4">
        <f>'[2]1999'!CI$3</f>
        <v>0</v>
      </c>
      <c r="V6" s="50">
        <f>'[2]1999'!CJ$3</f>
        <v>111.50269899999999</v>
      </c>
      <c r="W6" s="50">
        <f>'[2]1999'!CK$3</f>
        <v>1.1386E-2</v>
      </c>
      <c r="X6" s="50">
        <f>'[2]1999'!CL$3</f>
        <v>0</v>
      </c>
      <c r="Y6" s="50">
        <f>'[2]1999'!CM$3</f>
        <v>6.0525999999999996E-2</v>
      </c>
      <c r="Z6" s="50">
        <f>'[2]1999'!CN$3</f>
        <v>0</v>
      </c>
      <c r="AA6" s="50">
        <f>'[2]1999'!CO$3</f>
        <v>15.407</v>
      </c>
      <c r="AB6" s="50">
        <f>'[2]1999'!CP$3</f>
        <v>0.60397099999999992</v>
      </c>
      <c r="AC6" s="50">
        <f>'[2]1999'!CQ$3</f>
        <v>0.17644899999999999</v>
      </c>
      <c r="AD6" s="4">
        <f>'[2]1999'!CR$3</f>
        <v>373.83662999999996</v>
      </c>
      <c r="AE6" s="4">
        <f>'[2]1999'!CS$3</f>
        <v>1.65E-3</v>
      </c>
      <c r="AF6" s="50">
        <f>'[2]1999'!CT$3</f>
        <v>19.497928999999999</v>
      </c>
      <c r="AG6" s="50">
        <f>'[2]1999'!CU$3</f>
        <v>0</v>
      </c>
      <c r="AH6" s="50">
        <f>'[2]1999'!CV$3</f>
        <v>0.31221600761793811</v>
      </c>
      <c r="AI6" s="5">
        <f>'[2]1999'!BQ$3</f>
        <v>25.897574859108037</v>
      </c>
      <c r="AJ6" s="61">
        <f>'[2]1999'!CX$3</f>
        <v>20.949744146823669</v>
      </c>
    </row>
    <row r="7" spans="1:36" ht="12.5" x14ac:dyDescent="0.25">
      <c r="A7">
        <f t="shared" si="0"/>
        <v>2000</v>
      </c>
      <c r="B7" s="2">
        <f>'[1]2000'!CW$3</f>
        <v>784.53764560854165</v>
      </c>
      <c r="C7" s="5">
        <f t="shared" si="1"/>
        <v>4.4116545291164471</v>
      </c>
      <c r="D7" s="50">
        <f>'[1]2000'!BR$3</f>
        <v>4.712E-3</v>
      </c>
      <c r="E7" s="50">
        <f>'[1]2000'!BS$3</f>
        <v>28.706727999999998</v>
      </c>
      <c r="F7" s="50">
        <f>'[1]2000'!BT$3</f>
        <v>1.0585769999999999</v>
      </c>
      <c r="G7" s="50">
        <f>'[1]2000'!BU$3</f>
        <v>2.0094999999999998E-2</v>
      </c>
      <c r="H7" s="50">
        <f>'[1]2000'!BV$3</f>
        <v>2.8079999999999998</v>
      </c>
      <c r="I7" s="4">
        <f>'[1]2000'!BW$3</f>
        <v>10.752004999999999</v>
      </c>
      <c r="J7" s="4">
        <f>'[1]2000'!BX$3</f>
        <v>0.111702</v>
      </c>
      <c r="K7" s="50">
        <f>'[1]2000'!BY$3</f>
        <v>4.1316079999999999</v>
      </c>
      <c r="L7" s="50">
        <f>'[1]2000'!BZ$3</f>
        <v>0</v>
      </c>
      <c r="M7" s="50">
        <f>'[1]2000'!CA$3</f>
        <v>8.199999999999999E-2</v>
      </c>
      <c r="N7" s="4">
        <f>'[1]2000'!CB$3</f>
        <v>23.765957999999998</v>
      </c>
      <c r="O7" s="50">
        <f>'[1]2000'!CC$3</f>
        <v>0</v>
      </c>
      <c r="P7" s="50">
        <f>'[1]2000'!CD$3</f>
        <v>1.119672</v>
      </c>
      <c r="Q7" s="4">
        <f>'[1]2000'!CE$3</f>
        <v>9.458390888210932</v>
      </c>
      <c r="R7" s="4">
        <f>'[1]2000'!CF$3</f>
        <v>5.6424999999999996E-2</v>
      </c>
      <c r="S7" s="4">
        <f>'[1]2000'!CG$3</f>
        <v>0.34179199999999998</v>
      </c>
      <c r="T7" s="4">
        <f>'[1]2000'!CH$3</f>
        <v>0</v>
      </c>
      <c r="U7" s="4">
        <f>'[1]2000'!CI$3</f>
        <v>0</v>
      </c>
      <c r="V7" s="50">
        <f>'[1]2000'!CJ$3</f>
        <v>91.792735999999991</v>
      </c>
      <c r="W7" s="50">
        <f>'[1]2000'!CK$3</f>
        <v>8.2187999999999997E-2</v>
      </c>
      <c r="X7" s="50">
        <f>'[1]2000'!CL$3</f>
        <v>0</v>
      </c>
      <c r="Y7" s="50">
        <f>'[1]2000'!CM$3</f>
        <v>0.26726162674337833</v>
      </c>
      <c r="Z7" s="50">
        <f>'[1]2000'!CN$3</f>
        <v>1.5E-3</v>
      </c>
      <c r="AA7" s="50">
        <f>'[1]2000'!CO$3</f>
        <v>10.410219999999999</v>
      </c>
      <c r="AB7" s="50">
        <f>'[1]2000'!CP$3</f>
        <v>0.32646999999999998</v>
      </c>
      <c r="AC7" s="50">
        <f>'[1]2000'!CQ$3</f>
        <v>0</v>
      </c>
      <c r="AD7" s="4">
        <f>'[1]2000'!CR$3</f>
        <v>538.37330999999995</v>
      </c>
      <c r="AE7" s="4">
        <f>'[1]2000'!CS$3</f>
        <v>1.5890999999999999E-2</v>
      </c>
      <c r="AF7" s="50">
        <f>'[1]2000'!CT$3</f>
        <v>24.593644804856829</v>
      </c>
      <c r="AG7" s="50">
        <f>'[1]2000'!CU$3</f>
        <v>12.120635964319495</v>
      </c>
      <c r="AH7" s="50">
        <f>'[1]2000'!CV$3</f>
        <v>0.49265671570587788</v>
      </c>
      <c r="AI7" s="5">
        <f>'[1]2000'!BQ$3</f>
        <v>23.643466608705289</v>
      </c>
      <c r="AJ7" s="61">
        <f>'[1]2000'!CX$3</f>
        <v>19.231812079588842</v>
      </c>
    </row>
    <row r="8" spans="1:36" ht="12.5" x14ac:dyDescent="0.25">
      <c r="A8">
        <f t="shared" si="0"/>
        <v>2001</v>
      </c>
      <c r="B8" s="2">
        <f>'[1]2001'!CW$3</f>
        <v>891.01910182488757</v>
      </c>
      <c r="C8" s="5">
        <f t="shared" si="1"/>
        <v>4.4870493884368514</v>
      </c>
      <c r="D8" s="50">
        <f>'[1]2001'!BR$3</f>
        <v>3.0000000000000001E-3</v>
      </c>
      <c r="E8" s="50">
        <f>'[1]2001'!BS$3</f>
        <v>17.22296</v>
      </c>
      <c r="F8" s="50">
        <f>'[1]2001'!BT$3</f>
        <v>2.3480222873371437</v>
      </c>
      <c r="G8" s="50">
        <f>'[1]2001'!BU$3</f>
        <v>1.9710000000000001E-3</v>
      </c>
      <c r="H8" s="50">
        <f>'[1]2001'!BV$3</f>
        <v>0</v>
      </c>
      <c r="I8" s="4">
        <f>'[1]2001'!BW$3</f>
        <v>10.0556</v>
      </c>
      <c r="J8" s="4">
        <f>'[1]2001'!BX$3</f>
        <v>0.178925</v>
      </c>
      <c r="K8" s="50">
        <f>'[1]2001'!BY$3</f>
        <v>4.3119999999999994</v>
      </c>
      <c r="L8" s="50">
        <f>'[1]2001'!BZ$3</f>
        <v>0</v>
      </c>
      <c r="M8" s="50">
        <f>'[1]2001'!CA$3</f>
        <v>0</v>
      </c>
      <c r="N8" s="4">
        <f>'[1]2001'!CB$3</f>
        <v>21.427398</v>
      </c>
      <c r="O8" s="50">
        <f>'[1]2001'!CC$3</f>
        <v>0</v>
      </c>
      <c r="P8" s="50">
        <f>'[1]2001'!CD$3</f>
        <v>0.93183199999999999</v>
      </c>
      <c r="Q8" s="4">
        <f>'[1]2001'!CE$3</f>
        <v>10.380242977843684</v>
      </c>
      <c r="R8" s="4">
        <f>'[1]2001'!CF$3</f>
        <v>3.5088000000000001E-2</v>
      </c>
      <c r="S8" s="4">
        <f>'[1]2001'!CG$3</f>
        <v>0.11333299999999999</v>
      </c>
      <c r="T8" s="4">
        <f>'[1]2001'!CH$3</f>
        <v>0</v>
      </c>
      <c r="U8" s="4">
        <f>'[1]2001'!CI$3</f>
        <v>0</v>
      </c>
      <c r="V8" s="50">
        <f>'[1]2001'!CJ$3</f>
        <v>80.411631</v>
      </c>
      <c r="W8" s="50">
        <f>'[1]2001'!CK$3</f>
        <v>2.6627999999999999E-2</v>
      </c>
      <c r="X8" s="50">
        <f>'[1]2001'!CL$3</f>
        <v>0</v>
      </c>
      <c r="Y8" s="50">
        <f>'[1]2001'!CM$3</f>
        <v>0</v>
      </c>
      <c r="Z8" s="50">
        <f>'[1]2001'!CN$3</f>
        <v>6.216E-2</v>
      </c>
      <c r="AA8" s="50">
        <f>'[1]2001'!CO$3</f>
        <v>11.66362</v>
      </c>
      <c r="AB8" s="50">
        <f>'[1]2001'!CP$3</f>
        <v>0.59135399999999994</v>
      </c>
      <c r="AC8" s="50">
        <f>'[1]2001'!CQ$3</f>
        <v>0</v>
      </c>
      <c r="AD8" s="4">
        <f>'[1]2001'!CR$3</f>
        <v>684.09670799999992</v>
      </c>
      <c r="AE8" s="4">
        <f>'[1]2001'!CS$3</f>
        <v>2.6771E-2</v>
      </c>
      <c r="AF8" s="50">
        <f>'[1]2001'!CT$3</f>
        <v>14.695727247178702</v>
      </c>
      <c r="AG8" s="50">
        <f>'[1]2001'!CU$3</f>
        <v>7.3329571223678762</v>
      </c>
      <c r="AH8" s="50">
        <f>'[1]2001'!CV$3</f>
        <v>0.5535693374455759</v>
      </c>
      <c r="AI8" s="5">
        <f>'[1]2001'!BQ$3</f>
        <v>24.547603852714452</v>
      </c>
      <c r="AJ8" s="61">
        <f>'[1]2001'!CX$3</f>
        <v>20.060554464277601</v>
      </c>
    </row>
    <row r="9" spans="1:36" ht="12.5" x14ac:dyDescent="0.25">
      <c r="A9">
        <f t="shared" si="0"/>
        <v>2002</v>
      </c>
      <c r="B9" s="2">
        <f>'[1]2002'!CW$3</f>
        <v>930.29377342857163</v>
      </c>
      <c r="C9" s="5">
        <f t="shared" si="1"/>
        <v>4.6097627142857078</v>
      </c>
      <c r="D9" s="50">
        <f>'[1]2002'!BR$3</f>
        <v>0</v>
      </c>
      <c r="E9" s="50">
        <f>'[1]2002'!BS$3</f>
        <v>15.893562999999999</v>
      </c>
      <c r="F9" s="50">
        <f>'[1]2002'!BT$3</f>
        <v>2.5737617142857143</v>
      </c>
      <c r="G9" s="50">
        <f>'[1]2002'!BU$3</f>
        <v>3.1000000000000001E-5</v>
      </c>
      <c r="H9" s="50">
        <f>'[1]2002'!BV$3</f>
        <v>0</v>
      </c>
      <c r="I9" s="4">
        <f>'[1]2002'!BW$3</f>
        <v>13.072995714285714</v>
      </c>
      <c r="J9" s="4">
        <f>'[1]2002'!BX$3</f>
        <v>0.10778699999999999</v>
      </c>
      <c r="K9" s="50">
        <f>'[1]2002'!BY$3</f>
        <v>2.6372260000000001</v>
      </c>
      <c r="L9" s="50">
        <f>'[1]2002'!BZ$3</f>
        <v>0</v>
      </c>
      <c r="M9" s="50">
        <f>'[1]2002'!CA$3</f>
        <v>0</v>
      </c>
      <c r="N9" s="4">
        <f>'[1]2002'!CB$3</f>
        <v>0</v>
      </c>
      <c r="O9" s="50">
        <f>'[1]2002'!CC$3</f>
        <v>3.6198999999999995E-2</v>
      </c>
      <c r="P9" s="50">
        <f>'[1]2002'!CD$3</f>
        <v>3.2743065714285713</v>
      </c>
      <c r="Q9" s="4">
        <f>'[1]2002'!CE$3</f>
        <v>8.8922511428571411</v>
      </c>
      <c r="R9" s="4">
        <f>'[1]2002'!CF$3</f>
        <v>4.4207857142857146E-2</v>
      </c>
      <c r="S9" s="4">
        <f>'[1]2002'!CG$3</f>
        <v>0.19712071428571429</v>
      </c>
      <c r="T9" s="4">
        <f>'[1]2002'!CH$3</f>
        <v>0</v>
      </c>
      <c r="U9" s="4">
        <f>'[1]2002'!CI$3</f>
        <v>0</v>
      </c>
      <c r="V9" s="50">
        <f>'[1]2002'!CJ$3</f>
        <v>77.936999999999998</v>
      </c>
      <c r="W9" s="50">
        <f>'[1]2002'!CK$3</f>
        <v>0</v>
      </c>
      <c r="X9" s="50">
        <f>'[1]2002'!CL$3</f>
        <v>0</v>
      </c>
      <c r="Y9" s="50">
        <f>'[1]2002'!CM$3</f>
        <v>0</v>
      </c>
      <c r="Z9" s="50">
        <f>'[1]2002'!CN$3</f>
        <v>0.16381899999999999</v>
      </c>
      <c r="AA9" s="50">
        <f>'[1]2002'!CO$3</f>
        <v>0.32455000000000001</v>
      </c>
      <c r="AB9" s="50">
        <f>'[1]2002'!CP$3</f>
        <v>1.6239439999999998</v>
      </c>
      <c r="AC9" s="50">
        <f>'[1]2002'!CQ$3</f>
        <v>0</v>
      </c>
      <c r="AD9" s="4">
        <f>'[1]2002'!CR$3</f>
        <v>731.48217699999998</v>
      </c>
      <c r="AE9" s="4">
        <f>'[1]2002'!CS$3</f>
        <v>0.11357199999999999</v>
      </c>
      <c r="AF9" s="50">
        <f>'[1]2002'!CT$3</f>
        <v>16.049181999999998</v>
      </c>
      <c r="AG9" s="50">
        <f>'[1]2002'!CU$3</f>
        <v>22.035628571428575</v>
      </c>
      <c r="AH9" s="50">
        <f>'[1]2002'!CV$3</f>
        <v>0.82184728571428556</v>
      </c>
      <c r="AI9" s="5">
        <f>'[1]2002'!BQ$3</f>
        <v>33.01260385714285</v>
      </c>
      <c r="AJ9" s="61">
        <f>'[1]2002'!CX$3</f>
        <v>28.402841142857142</v>
      </c>
    </row>
    <row r="10" spans="1:36" ht="12.5" x14ac:dyDescent="0.25">
      <c r="A10">
        <f t="shared" si="0"/>
        <v>2003</v>
      </c>
      <c r="B10" s="2">
        <f>'[1]2003'!CW$3</f>
        <v>1064.9895217945527</v>
      </c>
      <c r="C10" s="5">
        <f t="shared" si="1"/>
        <v>6.9791839026974358</v>
      </c>
      <c r="D10" s="50">
        <f>'[1]2003'!BR$3</f>
        <v>0.29475499999999999</v>
      </c>
      <c r="E10" s="50">
        <f>'[1]2003'!BS$3</f>
        <v>14.004178</v>
      </c>
      <c r="F10" s="50">
        <f>'[1]2003'!BT$3</f>
        <v>2.2895561009503953</v>
      </c>
      <c r="G10" s="50">
        <f>'[1]2003'!BU$3</f>
        <v>3.1869999999999997E-3</v>
      </c>
      <c r="H10" s="50">
        <f>'[1]2003'!BV$3</f>
        <v>0</v>
      </c>
      <c r="I10" s="4">
        <f>'[1]2003'!BW$3</f>
        <v>14.169906999999998</v>
      </c>
      <c r="J10" s="4">
        <f>'[1]2003'!BX$3</f>
        <v>0.19716599999999998</v>
      </c>
      <c r="K10" s="50">
        <f>'[1]2003'!BY$3</f>
        <v>2.484</v>
      </c>
      <c r="L10" s="50">
        <f>'[1]2003'!BZ$3</f>
        <v>0</v>
      </c>
      <c r="M10" s="50">
        <f>'[1]2003'!CA$3</f>
        <v>1.0299999999999999E-3</v>
      </c>
      <c r="N10" s="4">
        <f>'[1]2003'!CB$3</f>
        <v>20.227385999999999</v>
      </c>
      <c r="O10" s="50">
        <f>'[1]2003'!CC$3</f>
        <v>0</v>
      </c>
      <c r="P10" s="50">
        <f>'[1]2003'!CD$3</f>
        <v>11.432485999999999</v>
      </c>
      <c r="Q10" s="4">
        <f>'[1]2003'!CE$3</f>
        <v>12.556124960357716</v>
      </c>
      <c r="R10" s="4">
        <f>'[1]2003'!CF$3</f>
        <v>4.8774999999999999E-2</v>
      </c>
      <c r="S10" s="4">
        <f>'[1]2003'!CG$3</f>
        <v>0.26188699999999998</v>
      </c>
      <c r="T10" s="4">
        <f>'[1]2003'!CH$3</f>
        <v>0</v>
      </c>
      <c r="U10" s="4">
        <f>'[1]2003'!CI$3</f>
        <v>1.3929999999999999E-3</v>
      </c>
      <c r="V10" s="50">
        <f>'[1]2003'!CJ$3</f>
        <v>77.150234999999995</v>
      </c>
      <c r="W10" s="50">
        <f>'[1]2003'!CK$3</f>
        <v>8.6400000000000001E-3</v>
      </c>
      <c r="X10" s="50">
        <f>'[1]2003'!CL$3</f>
        <v>0</v>
      </c>
      <c r="Y10" s="50">
        <f>'[1]2003'!CM$3</f>
        <v>0.79426399999999997</v>
      </c>
      <c r="Z10" s="50">
        <f>'[1]2003'!CN$3</f>
        <v>0</v>
      </c>
      <c r="AA10" s="50">
        <f>'[1]2003'!CO$3</f>
        <v>4.598E-2</v>
      </c>
      <c r="AB10" s="50">
        <f>'[1]2003'!CP$3</f>
        <v>0.65315499999999993</v>
      </c>
      <c r="AC10" s="50">
        <f>'[1]2003'!CQ$3</f>
        <v>9.9424999999999999E-2</v>
      </c>
      <c r="AD10" s="4">
        <f>'[1]2003'!CR$3</f>
        <v>819.87613599999997</v>
      </c>
      <c r="AE10" s="4">
        <f>'[1]2003'!CS$3</f>
        <v>0.101504</v>
      </c>
      <c r="AF10" s="50">
        <f>'[1]2003'!CT$3</f>
        <v>36.667797221911123</v>
      </c>
      <c r="AG10" s="50">
        <f>'[1]2003'!CU$3</f>
        <v>16.331006993751242</v>
      </c>
      <c r="AH10" s="50">
        <f>'[1]2003'!CV$3</f>
        <v>3.4166362222008848</v>
      </c>
      <c r="AI10" s="5">
        <f>'[1]2003'!BQ$3</f>
        <v>31.872911295381815</v>
      </c>
      <c r="AJ10" s="61">
        <f>'[1]2003'!CX$3</f>
        <v>24.893727392684379</v>
      </c>
    </row>
    <row r="11" spans="1:36" ht="12.5" x14ac:dyDescent="0.25">
      <c r="A11">
        <f t="shared" si="0"/>
        <v>2004</v>
      </c>
      <c r="B11" s="2">
        <f>'[1]2004'!CW$3</f>
        <v>1206.1270591952496</v>
      </c>
      <c r="C11" s="5">
        <f t="shared" si="1"/>
        <v>5.9277093775111531</v>
      </c>
      <c r="D11" s="50">
        <f>'[1]2004'!BR$3</f>
        <v>6.5790000000000001E-2</v>
      </c>
      <c r="E11" s="50">
        <f>'[1]2004'!BS$3</f>
        <v>17.049189999999999</v>
      </c>
      <c r="F11" s="50">
        <f>'[1]2004'!BT$3</f>
        <v>0.19693927559437344</v>
      </c>
      <c r="G11" s="50">
        <f>'[1]2004'!BU$3</f>
        <v>1.46E-4</v>
      </c>
      <c r="H11" s="50">
        <f>'[1]2004'!BV$3</f>
        <v>0</v>
      </c>
      <c r="I11" s="4">
        <f>'[1]2004'!BW$3</f>
        <v>15.192473999999999</v>
      </c>
      <c r="J11" s="4">
        <f>'[1]2004'!BX$3</f>
        <v>0.120115</v>
      </c>
      <c r="K11" s="50">
        <f>'[1]2004'!BY$3</f>
        <v>2.5391999999999997</v>
      </c>
      <c r="L11" s="50">
        <f>'[1]2004'!BZ$3</f>
        <v>0</v>
      </c>
      <c r="M11" s="50">
        <f>'[1]2004'!CA$3</f>
        <v>0</v>
      </c>
      <c r="N11" s="4">
        <f>'[1]2004'!CB$3</f>
        <v>21.450703000000001</v>
      </c>
      <c r="O11" s="50">
        <f>'[1]2004'!CC$3</f>
        <v>0</v>
      </c>
      <c r="P11" s="50">
        <f>'[1]2004'!CD$3</f>
        <v>13.218311999999999</v>
      </c>
      <c r="Q11" s="4">
        <f>'[1]2004'!CE$3</f>
        <v>12.28051524184187</v>
      </c>
      <c r="R11" s="4">
        <f>'[1]2004'!CF$3</f>
        <v>0.11361599999999999</v>
      </c>
      <c r="S11" s="4">
        <f>'[1]2004'!CG$3</f>
        <v>0.401196</v>
      </c>
      <c r="T11" s="4">
        <f>'[1]2004'!CH$3</f>
        <v>0</v>
      </c>
      <c r="U11" s="4">
        <f>'[1]2004'!CI$3</f>
        <v>0</v>
      </c>
      <c r="V11" s="50">
        <f>'[1]2004'!CJ$3</f>
        <v>73.525930000000002</v>
      </c>
      <c r="W11" s="50">
        <f>'[1]2004'!CK$3</f>
        <v>3.7894999999999998E-2</v>
      </c>
      <c r="X11" s="50">
        <f>'[1]2004'!CL$3</f>
        <v>0</v>
      </c>
      <c r="Y11" s="50">
        <f>'[1]2004'!CM$3</f>
        <v>0</v>
      </c>
      <c r="Z11" s="50">
        <f>'[1]2004'!CN$3</f>
        <v>0</v>
      </c>
      <c r="AA11" s="50">
        <f>'[1]2004'!CO$3</f>
        <v>0.87939999999999996</v>
      </c>
      <c r="AB11" s="50">
        <f>'[1]2004'!CP$3</f>
        <v>2.013579</v>
      </c>
      <c r="AC11" s="50">
        <f>'[1]2004'!CQ$3</f>
        <v>0</v>
      </c>
      <c r="AD11" s="4">
        <f>'[1]2004'!CR$3</f>
        <v>853.57583299999999</v>
      </c>
      <c r="AE11" s="4">
        <f>'[1]2004'!CS$3</f>
        <v>3.8449999999999998E-2</v>
      </c>
      <c r="AF11" s="50">
        <f>'[1]2004'!CT$3</f>
        <v>12.390839282935699</v>
      </c>
      <c r="AG11" s="50">
        <f>'[1]2004'!CU$3</f>
        <v>140.26112191517805</v>
      </c>
      <c r="AH11" s="50">
        <f>'[1]2004'!CV$3</f>
        <v>5.498069853793643</v>
      </c>
      <c r="AI11" s="5">
        <f>'[1]2004'!BQ$3</f>
        <v>35.277744625905527</v>
      </c>
      <c r="AJ11" s="61">
        <f>'[1]2004'!CX$3</f>
        <v>29.350035248394374</v>
      </c>
    </row>
    <row r="12" spans="1:36" ht="12.5" x14ac:dyDescent="0.25">
      <c r="A12">
        <f t="shared" si="0"/>
        <v>2005</v>
      </c>
      <c r="B12" s="2">
        <f>'[1]2005'!CW$3</f>
        <v>1079.2586982965852</v>
      </c>
      <c r="C12" s="5">
        <f t="shared" si="1"/>
        <v>8.1053458169381258</v>
      </c>
      <c r="D12" s="50">
        <f>'[1]2005'!BR$3</f>
        <v>5.2054999999999997E-2</v>
      </c>
      <c r="E12" s="50">
        <f>'[1]2005'!BS$3</f>
        <v>16.045037999999998</v>
      </c>
      <c r="F12" s="50">
        <f>'[1]2005'!BT$3</f>
        <v>2.7448222673240628E-2</v>
      </c>
      <c r="G12" s="50">
        <f>'[1]2005'!BU$3</f>
        <v>1.56E-4</v>
      </c>
      <c r="H12" s="50">
        <f>'[1]2005'!BV$3</f>
        <v>0</v>
      </c>
      <c r="I12" s="4">
        <f>'[1]2005'!BW$3</f>
        <v>15.80308</v>
      </c>
      <c r="J12" s="4">
        <f>'[1]2005'!BX$3</f>
        <v>0.22089527029880685</v>
      </c>
      <c r="K12" s="50">
        <f>'[1]2005'!BY$3</f>
        <v>2.3726529175755484</v>
      </c>
      <c r="L12" s="50">
        <f>'[1]2005'!BZ$3</f>
        <v>0</v>
      </c>
      <c r="M12" s="50">
        <f>'[1]2005'!CA$3</f>
        <v>1.6241999999999999E-2</v>
      </c>
      <c r="N12" s="4">
        <f>'[1]2005'!CB$3</f>
        <v>33.493662</v>
      </c>
      <c r="O12" s="50">
        <f>'[1]2005'!CC$3</f>
        <v>0</v>
      </c>
      <c r="P12" s="50">
        <f>'[1]2005'!CD$3</f>
        <v>14.211824999999999</v>
      </c>
      <c r="Q12" s="4">
        <f>'[1]2005'!CE$3</f>
        <v>4.0135930000000002</v>
      </c>
      <c r="R12" s="4">
        <f>'[1]2005'!CF$3</f>
        <v>0.12162495132639674</v>
      </c>
      <c r="S12" s="4">
        <f>'[1]2005'!CG$3</f>
        <v>0.283226760113715</v>
      </c>
      <c r="T12" s="4">
        <f>'[1]2005'!CH$3</f>
        <v>0</v>
      </c>
      <c r="U12" s="4">
        <f>'[1]2005'!CI$3</f>
        <v>0</v>
      </c>
      <c r="V12" s="50">
        <f>'[1]2005'!CJ$3</f>
        <v>55.947429999999997</v>
      </c>
      <c r="W12" s="50">
        <f>'[1]2005'!CK$3</f>
        <v>1.1847999999999999E-2</v>
      </c>
      <c r="X12" s="50">
        <f>'[1]2005'!CL$3</f>
        <v>0</v>
      </c>
      <c r="Y12" s="50">
        <f>'[1]2005'!CM$3</f>
        <v>0</v>
      </c>
      <c r="Z12" s="50">
        <f>'[1]2005'!CN$3</f>
        <v>0</v>
      </c>
      <c r="AA12" s="50">
        <f>'[1]2005'!CO$3</f>
        <v>7.3200000000000001E-2</v>
      </c>
      <c r="AB12" s="50">
        <f>'[1]2005'!CP$3</f>
        <v>1.232173</v>
      </c>
      <c r="AC12" s="50">
        <f>'[1]2005'!CQ$3</f>
        <v>5.2499999999999995E-3</v>
      </c>
      <c r="AD12" s="4">
        <f>'[1]2005'!CR$3</f>
        <v>814.61269699999991</v>
      </c>
      <c r="AE12" s="4">
        <f>'[1]2005'!CS$3</f>
        <v>3.8625591393347543E-2</v>
      </c>
      <c r="AF12" s="50">
        <f>'[1]2005'!CT$3</f>
        <v>8.6045427223947097</v>
      </c>
      <c r="AG12" s="50">
        <f>'[1]2005'!CU$3</f>
        <v>53.143919844265177</v>
      </c>
      <c r="AH12" s="50">
        <f>'[1]2005'!CV$3</f>
        <v>5.7615846928127477</v>
      </c>
      <c r="AI12" s="5">
        <f>'[1]2005'!BQ$3</f>
        <v>53.165928323731272</v>
      </c>
      <c r="AJ12" s="61">
        <f>'[1]2005'!CX$3</f>
        <v>45.060582506793146</v>
      </c>
    </row>
    <row r="13" spans="1:36" ht="12.5" x14ac:dyDescent="0.25">
      <c r="A13">
        <f t="shared" si="0"/>
        <v>2006</v>
      </c>
      <c r="B13" s="2">
        <f>'[1]2006'!CW$3</f>
        <v>1256.4294321035079</v>
      </c>
      <c r="C13" s="5">
        <f t="shared" si="1"/>
        <v>5.4208293358744015</v>
      </c>
      <c r="D13" s="50">
        <f>'[1]2006'!BR$3</f>
        <v>0.20693299999999998</v>
      </c>
      <c r="E13" s="50">
        <f>'[1]2006'!BS$3</f>
        <v>17.104043999999998</v>
      </c>
      <c r="F13" s="50">
        <f>'[1]2006'!BT$3</f>
        <v>8.6569999999999994E-2</v>
      </c>
      <c r="G13" s="50">
        <f>'[1]2006'!BU$3</f>
        <v>8.7653056255810528E-4</v>
      </c>
      <c r="H13" s="50">
        <f>'[1]2006'!BV$3</f>
        <v>5.6999999999999998E-4</v>
      </c>
      <c r="I13" s="4">
        <f>'[1]2006'!BW$3</f>
        <v>15.92164</v>
      </c>
      <c r="J13" s="4">
        <f>'[1]2006'!BX$3</f>
        <v>0.337621</v>
      </c>
      <c r="K13" s="50">
        <f>'[1]2006'!BY$3</f>
        <v>2.4361999999999999</v>
      </c>
      <c r="L13" s="50">
        <f>'[1]2006'!BZ$3</f>
        <v>0</v>
      </c>
      <c r="M13" s="50">
        <f>'[1]2006'!CA$3</f>
        <v>3.3474399999999997</v>
      </c>
      <c r="N13" s="4">
        <f>'[1]2006'!CB$3</f>
        <v>28.723105999999998</v>
      </c>
      <c r="O13" s="50">
        <f>'[1]2006'!CC$3</f>
        <v>0</v>
      </c>
      <c r="P13" s="50">
        <f>'[1]2006'!CD$3</f>
        <v>13.445446876961844</v>
      </c>
      <c r="Q13" s="4">
        <f>'[1]2006'!CE$3</f>
        <v>8.3337810000000001</v>
      </c>
      <c r="R13" s="4">
        <f>'[1]2006'!CF$3</f>
        <v>0.13094655759868845</v>
      </c>
      <c r="S13" s="4">
        <f>'[1]2006'!CG$3</f>
        <v>0.1919527961831283</v>
      </c>
      <c r="T13" s="4">
        <f>'[1]2006'!CH$3</f>
        <v>0</v>
      </c>
      <c r="U13" s="4">
        <f>'[1]2006'!CI$3</f>
        <v>4.4999999999999996E-5</v>
      </c>
      <c r="V13" s="50">
        <f>'[1]2006'!CJ$3</f>
        <v>58.553979999999996</v>
      </c>
      <c r="W13" s="50">
        <f>'[1]2006'!CK$3</f>
        <v>7.4639673929049804E-3</v>
      </c>
      <c r="X13" s="50">
        <f>'[1]2006'!CL$3</f>
        <v>0</v>
      </c>
      <c r="Y13" s="50">
        <f>'[1]2006'!CM$3</f>
        <v>0.14566818669737969</v>
      </c>
      <c r="Z13" s="50">
        <f>'[1]2006'!CN$3</f>
        <v>6.5939999999999999E-2</v>
      </c>
      <c r="AA13" s="50">
        <f>'[1]2006'!CO$3</f>
        <v>0.11230999999999999</v>
      </c>
      <c r="AB13" s="50">
        <f>'[1]2006'!CP$3</f>
        <v>2.1898659999999999</v>
      </c>
      <c r="AC13" s="50">
        <f>'[1]2006'!CQ$3</f>
        <v>3.2799999999999996E-2</v>
      </c>
      <c r="AD13" s="4">
        <f>'[1]2006'!CR$3</f>
        <v>947.75505799999996</v>
      </c>
      <c r="AE13" s="4">
        <f>'[1]2006'!CS$3</f>
        <v>6.9229999999999995E-3</v>
      </c>
      <c r="AF13" s="50">
        <f>'[1]2006'!CT$3</f>
        <v>9.6500219999999999</v>
      </c>
      <c r="AG13" s="50">
        <f>'[1]2006'!CU$3</f>
        <v>75.944339999999997</v>
      </c>
      <c r="AH13" s="50">
        <f>'[1]2006'!CV$3</f>
        <v>3.8760331631102014</v>
      </c>
      <c r="AI13" s="5">
        <f>'[1]2006'!BQ$3</f>
        <v>67.821855025001625</v>
      </c>
      <c r="AJ13" s="61">
        <f>'[1]2006'!CX$3</f>
        <v>62.401025689127223</v>
      </c>
    </row>
    <row r="14" spans="1:36" ht="12.5" x14ac:dyDescent="0.25">
      <c r="A14">
        <f t="shared" si="0"/>
        <v>2007</v>
      </c>
      <c r="B14" s="2">
        <f>'[1]2007'!CW$3</f>
        <v>1294.867751296691</v>
      </c>
      <c r="C14" s="5">
        <f t="shared" si="1"/>
        <v>8.8192761524991141</v>
      </c>
      <c r="D14" s="50">
        <f>'[1]2007'!BR$3</f>
        <v>7.0249999999999993E-2</v>
      </c>
      <c r="E14" s="50">
        <f>'[1]2007'!BS$3</f>
        <v>14.145804999999999</v>
      </c>
      <c r="F14" s="50">
        <f>'[1]2007'!BT$3</f>
        <v>0.36323148871432503</v>
      </c>
      <c r="G14" s="50">
        <f>'[1]2007'!BU$3</f>
        <v>6.5039999999999994E-3</v>
      </c>
      <c r="H14" s="50">
        <f>'[1]2007'!BV$3</f>
        <v>0</v>
      </c>
      <c r="I14" s="4">
        <f>'[1]2007'!BW$3</f>
        <v>15.288202</v>
      </c>
      <c r="J14" s="4">
        <f>'[1]2007'!BX$3</f>
        <v>0.27184900000000001</v>
      </c>
      <c r="K14" s="50">
        <f>'[1]2007'!BY$3</f>
        <v>3.08</v>
      </c>
      <c r="L14" s="50">
        <f>'[1]2007'!BZ$3</f>
        <v>0</v>
      </c>
      <c r="M14" s="50">
        <f>'[1]2007'!CA$3</f>
        <v>4.5511200000000001</v>
      </c>
      <c r="N14" s="4">
        <f>'[1]2007'!CB$3</f>
        <v>37.999981999999996</v>
      </c>
      <c r="O14" s="50">
        <f>'[1]2007'!CC$3</f>
        <v>0</v>
      </c>
      <c r="P14" s="50">
        <f>'[1]2007'!CD$3</f>
        <v>11.01735462729035</v>
      </c>
      <c r="Q14" s="4">
        <f>'[1]2007'!CE$3</f>
        <v>7.6103669999999992</v>
      </c>
      <c r="R14" s="4">
        <f>'[1]2007'!CF$3</f>
        <v>0.13448211150412137</v>
      </c>
      <c r="S14" s="4">
        <f>'[1]2007'!CG$3</f>
        <v>0.1630572705294554</v>
      </c>
      <c r="T14" s="4">
        <f>'[1]2007'!CH$3</f>
        <v>0</v>
      </c>
      <c r="U14" s="4">
        <f>'[1]2007'!CI$3</f>
        <v>0</v>
      </c>
      <c r="V14" s="50">
        <f>'[1]2007'!CJ$3</f>
        <v>57.323049999999995</v>
      </c>
      <c r="W14" s="50">
        <f>'[1]2007'!CK$3</f>
        <v>6.669916140384701E-3</v>
      </c>
      <c r="X14" s="50">
        <f>'[1]2007'!CL$3</f>
        <v>0</v>
      </c>
      <c r="Y14" s="50">
        <f>'[1]2007'!CM$3</f>
        <v>9.6624369999999988</v>
      </c>
      <c r="Z14" s="50">
        <f>'[1]2007'!CN$3</f>
        <v>0.379</v>
      </c>
      <c r="AA14" s="50">
        <f>'[1]2007'!CO$3</f>
        <v>0.25237999999999999</v>
      </c>
      <c r="AB14" s="50">
        <f>'[1]2007'!CP$3</f>
        <v>4.7539689999999997</v>
      </c>
      <c r="AC14" s="50">
        <f>'[1]2007'!CQ$3</f>
        <v>4.8430000000000001E-2</v>
      </c>
      <c r="AD14" s="4">
        <f>'[1]2007'!CR$3</f>
        <v>887.54395999999997</v>
      </c>
      <c r="AE14" s="4">
        <f>'[1]2007'!CS$3</f>
        <v>1.3661E-2</v>
      </c>
      <c r="AF14" s="50">
        <f>'[1]2007'!CT$3</f>
        <v>13.704397373492599</v>
      </c>
      <c r="AG14" s="50">
        <f>'[1]2007'!CU$3</f>
        <v>112.169186</v>
      </c>
      <c r="AH14" s="50">
        <f>'[1]2007'!CV$3</f>
        <v>4.1621939999999995</v>
      </c>
      <c r="AI14" s="5">
        <f>'[1]2007'!BQ$3</f>
        <v>110.14621250902063</v>
      </c>
      <c r="AJ14" s="61">
        <f>'[1]2007'!CX$3</f>
        <v>101.32693635652151</v>
      </c>
    </row>
    <row r="15" spans="1:36" ht="12.5" x14ac:dyDescent="0.25">
      <c r="A15">
        <f t="shared" si="0"/>
        <v>2008</v>
      </c>
      <c r="B15" s="2">
        <f>'[1]2008'!CW$3</f>
        <v>1176.5350942133205</v>
      </c>
      <c r="C15" s="5">
        <f t="shared" si="1"/>
        <v>4.6969362404150417</v>
      </c>
      <c r="D15" s="50">
        <f>'[1]2008'!BR$3</f>
        <v>0.33074999999999999</v>
      </c>
      <c r="E15" s="50">
        <f>'[1]2008'!BS$3</f>
        <v>9.5391349999999999</v>
      </c>
      <c r="F15" s="50">
        <f>'[1]2008'!BT$3</f>
        <v>1.3206894451048699</v>
      </c>
      <c r="G15" s="50">
        <f>'[1]2008'!BU$3</f>
        <v>1.4054219098228817E-2</v>
      </c>
      <c r="H15" s="50">
        <f>'[1]2008'!BV$3</f>
        <v>0</v>
      </c>
      <c r="I15" s="4">
        <f>'[1]2008'!BW$3</f>
        <v>10.6608</v>
      </c>
      <c r="J15" s="4">
        <f>'[1]2008'!BX$3</f>
        <v>0.47203168002683787</v>
      </c>
      <c r="K15" s="50">
        <f>'[1]2008'!BY$3</f>
        <v>3.2940999999999998</v>
      </c>
      <c r="L15" s="50">
        <f>'[1]2008'!BZ$3</f>
        <v>0</v>
      </c>
      <c r="M15" s="50">
        <f>'[1]2008'!CA$3</f>
        <v>2.8592493627788591</v>
      </c>
      <c r="N15" s="4">
        <f>'[1]2008'!CB$3</f>
        <v>33.924745000000001</v>
      </c>
      <c r="O15" s="50">
        <f>'[1]2008'!CC$3</f>
        <v>0</v>
      </c>
      <c r="P15" s="50">
        <f>'[1]2008'!CD$3</f>
        <v>32.853546376196533</v>
      </c>
      <c r="Q15" s="4">
        <f>'[1]2008'!CE$3</f>
        <v>8.5465319999999991</v>
      </c>
      <c r="R15" s="4">
        <f>'[1]2008'!CF$3</f>
        <v>0.12948499999999999</v>
      </c>
      <c r="S15" s="4">
        <f>'[1]2008'!CG$3</f>
        <v>0.52788809255529101</v>
      </c>
      <c r="T15" s="4">
        <f>'[1]2008'!CH$3</f>
        <v>0</v>
      </c>
      <c r="U15" s="4">
        <f>'[1]2008'!CI$3</f>
        <v>0</v>
      </c>
      <c r="V15" s="50">
        <f>'[1]2008'!CJ$3</f>
        <v>44.960456999999998</v>
      </c>
      <c r="W15" s="50">
        <f>'[1]2008'!CK$3</f>
        <v>3.9965000000000001E-2</v>
      </c>
      <c r="X15" s="50">
        <f>'[1]2008'!CL$3</f>
        <v>0</v>
      </c>
      <c r="Y15" s="50">
        <f>'[1]2008'!CM$3</f>
        <v>0.93173299999999992</v>
      </c>
      <c r="Z15" s="50">
        <f>'[1]2008'!CN$3</f>
        <v>0.126</v>
      </c>
      <c r="AA15" s="50">
        <f>'[1]2008'!CO$3</f>
        <v>3.0599999999999998E-3</v>
      </c>
      <c r="AB15" s="50">
        <f>'[1]2008'!CP$3</f>
        <v>6.1414580000000001</v>
      </c>
      <c r="AC15" s="50">
        <f>'[1]2008'!CQ$3</f>
        <v>9.0789999999999996E-2</v>
      </c>
      <c r="AD15" s="4">
        <f>'[1]2008'!CR$3</f>
        <v>836.40438599999993</v>
      </c>
      <c r="AE15" s="4">
        <f>'[1]2008'!CS$3</f>
        <v>1.8800000000000001E-2</v>
      </c>
      <c r="AF15" s="50">
        <f>'[1]2008'!CT$3</f>
        <v>11.264166050149965</v>
      </c>
      <c r="AG15" s="50">
        <f>'[1]2008'!CU$3</f>
        <v>90.444090000000003</v>
      </c>
      <c r="AH15" s="50">
        <f>'[1]2008'!CV$3</f>
        <v>0.7523887186201933</v>
      </c>
      <c r="AI15" s="5">
        <f>'[1]2008'!BQ$3</f>
        <v>80.884794268789619</v>
      </c>
      <c r="AJ15" s="61">
        <f>'[1]2008'!CX$3</f>
        <v>76.187858028374578</v>
      </c>
    </row>
    <row r="16" spans="1:36" ht="12.5" x14ac:dyDescent="0.25">
      <c r="A16">
        <f t="shared" si="0"/>
        <v>2009</v>
      </c>
      <c r="B16" s="2">
        <f>'[1]2009'!CW$3</f>
        <v>1285.3009914360132</v>
      </c>
      <c r="C16" s="5">
        <f t="shared" si="1"/>
        <v>2.4867425553753719</v>
      </c>
      <c r="D16" s="50">
        <f>'[1]2009'!BR$3</f>
        <v>3.1934999999999998E-2</v>
      </c>
      <c r="E16" s="50">
        <f>'[1]2009'!BS$3</f>
        <v>6.3556669999999995</v>
      </c>
      <c r="F16" s="50">
        <f>'[1]2009'!BT$3</f>
        <v>1.0635217989523598</v>
      </c>
      <c r="G16" s="50">
        <f>'[1]2009'!BU$3</f>
        <v>5.1630000000000001E-3</v>
      </c>
      <c r="H16" s="50">
        <f>'[1]2009'!BV$3</f>
        <v>0</v>
      </c>
      <c r="I16" s="4">
        <f>'[1]2009'!BW$3</f>
        <v>11.02318</v>
      </c>
      <c r="J16" s="4">
        <f>'[1]2009'!BX$3</f>
        <v>1.2361689999999999</v>
      </c>
      <c r="K16" s="50">
        <f>'[1]2009'!BY$3</f>
        <v>2.4265509999999999</v>
      </c>
      <c r="L16" s="50">
        <f>'[1]2009'!BZ$3</f>
        <v>0</v>
      </c>
      <c r="M16" s="50">
        <f>'[1]2009'!CA$3</f>
        <v>4.6360399999999995</v>
      </c>
      <c r="N16" s="4">
        <f>'[1]2009'!CB$3</f>
        <v>33.034762000000001</v>
      </c>
      <c r="O16" s="50">
        <f>'[1]2009'!CC$3</f>
        <v>0</v>
      </c>
      <c r="P16" s="50">
        <f>'[1]2009'!CD$3</f>
        <v>7.5604299999999993</v>
      </c>
      <c r="Q16" s="4">
        <f>'[1]2009'!CE$3</f>
        <v>9.1491181364901379</v>
      </c>
      <c r="R16" s="4">
        <f>'[1]2009'!CF$3</f>
        <v>0.1511217269409354</v>
      </c>
      <c r="S16" s="4">
        <f>'[1]2009'!CG$3</f>
        <v>0.24375510369300643</v>
      </c>
      <c r="T16" s="4">
        <f>'[1]2009'!CH$3</f>
        <v>0</v>
      </c>
      <c r="U16" s="4">
        <f>'[1]2009'!CI$3</f>
        <v>0</v>
      </c>
      <c r="V16" s="50">
        <f>'[1]2009'!CJ$3</f>
        <v>38.751608999999995</v>
      </c>
      <c r="W16" s="50">
        <f>'[1]2009'!CK$3</f>
        <v>0.1459</v>
      </c>
      <c r="X16" s="50">
        <f>'[1]2009'!CL$3</f>
        <v>0</v>
      </c>
      <c r="Y16" s="50">
        <f>'[1]2009'!CM$3</f>
        <v>5.3817336253906793</v>
      </c>
      <c r="Z16" s="50">
        <f>'[1]2009'!CN$3</f>
        <v>0.23995999999999998</v>
      </c>
      <c r="AA16" s="50">
        <f>'[1]2009'!CO$3</f>
        <v>1.8089999999999998E-2</v>
      </c>
      <c r="AB16" s="50">
        <f>'[1]2009'!CP$3</f>
        <v>5.7653279999999993</v>
      </c>
      <c r="AC16" s="50">
        <f>'[1]2009'!CQ$3</f>
        <v>8.8919999999999999E-2</v>
      </c>
      <c r="AD16" s="4">
        <f>'[1]2009'!CR$3</f>
        <v>1007.9572489999999</v>
      </c>
      <c r="AE16" s="4">
        <f>'[1]2009'!CS$3</f>
        <v>2.3171000000000001E-2</v>
      </c>
      <c r="AF16" s="50">
        <f>'[1]2009'!CT$3</f>
        <v>5.6491373389340174</v>
      </c>
      <c r="AG16" s="50">
        <f>'[1]2009'!CU$3</f>
        <v>90.328682000000001</v>
      </c>
      <c r="AH16" s="50">
        <f>'[1]2009'!CV$3</f>
        <v>0.38080527784977336</v>
      </c>
      <c r="AI16" s="5">
        <f>'[1]2009'!BQ$3</f>
        <v>53.652992427762797</v>
      </c>
      <c r="AJ16" s="61">
        <f>'[1]2009'!CX$3</f>
        <v>51.166249872387425</v>
      </c>
    </row>
    <row r="17" spans="1:36" ht="12.5" x14ac:dyDescent="0.25">
      <c r="A17">
        <f t="shared" si="0"/>
        <v>2010</v>
      </c>
      <c r="B17" s="2">
        <f>'[3]2010'!CW$3</f>
        <v>1209.4007165348728</v>
      </c>
      <c r="C17" s="5">
        <f t="shared" si="1"/>
        <v>2.2102378905003661</v>
      </c>
      <c r="D17" s="50">
        <f>'[3]2010'!BR$3</f>
        <v>0.92571799999999993</v>
      </c>
      <c r="E17" s="50">
        <f>'[3]2010'!BS$3</f>
        <v>5.3733639999999996</v>
      </c>
      <c r="F17" s="50">
        <f>'[3]2010'!BT$3</f>
        <v>1.0759227431096441</v>
      </c>
      <c r="G17" s="50">
        <f>'[3]2010'!BU$3</f>
        <v>3.3319999999999999E-3</v>
      </c>
      <c r="H17" s="50">
        <f>'[3]2010'!BV$3</f>
        <v>0.39999999999999997</v>
      </c>
      <c r="I17" s="4">
        <f>'[3]2010'!BW$3</f>
        <v>13.599499999999999</v>
      </c>
      <c r="J17" s="4">
        <f>'[3]2010'!BX$3</f>
        <v>2.2019929999999999</v>
      </c>
      <c r="K17" s="50">
        <f>'[3]2010'!BY$3</f>
        <v>2.0279050000000001</v>
      </c>
      <c r="L17" s="50">
        <f>'[3]2010'!BZ$3</f>
        <v>0</v>
      </c>
      <c r="M17" s="50">
        <f>'[3]2010'!CA$3</f>
        <v>4.6912099999999999</v>
      </c>
      <c r="N17" s="4">
        <f>'[3]2010'!CB$3</f>
        <v>34.338115000000002</v>
      </c>
      <c r="O17" s="50">
        <f>'[3]2010'!CC$3</f>
        <v>0</v>
      </c>
      <c r="P17" s="50">
        <f>'[3]2010'!CD$3</f>
        <v>12.88307</v>
      </c>
      <c r="Q17" s="4">
        <f>'[3]2010'!CE$3</f>
        <v>12.928922606163647</v>
      </c>
      <c r="R17" s="4">
        <f>'[3]2010'!CF$3</f>
        <v>8.5304999999999992E-2</v>
      </c>
      <c r="S17" s="4">
        <f>'[3]2010'!CG$3</f>
        <v>0.29526599999999997</v>
      </c>
      <c r="T17" s="4">
        <f>'[3]2010'!CH$3</f>
        <v>0</v>
      </c>
      <c r="U17" s="4">
        <f>'[3]2010'!CI$3</f>
        <v>0</v>
      </c>
      <c r="V17" s="50">
        <f>'[3]2010'!CJ$3</f>
        <v>47.773477999999997</v>
      </c>
      <c r="W17" s="50">
        <f>'[3]2010'!CK$3</f>
        <v>4.3217999999999999E-2</v>
      </c>
      <c r="X17" s="50">
        <f>'[3]2010'!CL$3</f>
        <v>0</v>
      </c>
      <c r="Y17" s="50">
        <f>'[3]2010'!CM$3</f>
        <v>1.0760188605339158</v>
      </c>
      <c r="Z17" s="50">
        <f>'[3]2010'!CN$3</f>
        <v>4.1013999999999995E-2</v>
      </c>
      <c r="AA17" s="50">
        <f>'[3]2010'!CO$3</f>
        <v>1.8030000000000001E-2</v>
      </c>
      <c r="AB17" s="50">
        <f>'[3]2010'!CP$3</f>
        <v>4.5633379999999999</v>
      </c>
      <c r="AC17" s="50">
        <f>'[3]2010'!CQ$3</f>
        <v>0.14930399999999999</v>
      </c>
      <c r="AD17" s="4">
        <f>'[3]2010'!CR$3</f>
        <v>898.45358499999998</v>
      </c>
      <c r="AE17" s="4">
        <f>'[3]2010'!CS$3</f>
        <v>4.8356999999999997E-2</v>
      </c>
      <c r="AF17" s="50">
        <f>'[3]2010'!CT$3</f>
        <v>9.5942581287190922</v>
      </c>
      <c r="AG17" s="50">
        <f>'[3]2010'!CU$3</f>
        <v>105.81</v>
      </c>
      <c r="AH17" s="50">
        <f>'[3]2010'!CV$3</f>
        <v>5.4465023703334134</v>
      </c>
      <c r="AI17" s="5">
        <f>'[3]2010'!BQ$3</f>
        <v>45.553989826013506</v>
      </c>
      <c r="AJ17" s="61">
        <f>'[3]2010'!CX$3</f>
        <v>43.34375193551314</v>
      </c>
    </row>
    <row r="18" spans="1:36" ht="12.5" x14ac:dyDescent="0.25">
      <c r="A18">
        <f t="shared" si="0"/>
        <v>2011</v>
      </c>
      <c r="B18" s="2">
        <f>'[3]2011'!CW$3</f>
        <v>1222.0590319527048</v>
      </c>
      <c r="C18" s="5">
        <f t="shared" si="1"/>
        <v>2.8574866303860915</v>
      </c>
      <c r="D18" s="50">
        <f>'[3]2011'!BR$3</f>
        <v>0.28151999999999999</v>
      </c>
      <c r="E18" s="50">
        <f>'[3]2011'!BS$3</f>
        <v>3.384325</v>
      </c>
      <c r="F18" s="50">
        <f>'[3]2011'!BT$3</f>
        <v>2.2738466137027942</v>
      </c>
      <c r="G18" s="50">
        <f>'[3]2011'!BU$3</f>
        <v>6.1200000000000002E-4</v>
      </c>
      <c r="H18" s="50">
        <f>'[3]2011'!BV$3</f>
        <v>7.2499999999999995E-2</v>
      </c>
      <c r="I18" s="4">
        <f>'[3]2011'!BW$3</f>
        <v>11.04518</v>
      </c>
      <c r="J18" s="4">
        <f>'[3]2011'!BX$3</f>
        <v>2.2150409999999998</v>
      </c>
      <c r="K18" s="50">
        <f>'[3]2011'!BY$3</f>
        <v>2.0944449999999999</v>
      </c>
      <c r="L18" s="50">
        <f>'[3]2011'!BZ$3</f>
        <v>0</v>
      </c>
      <c r="M18" s="50">
        <f>'[3]2011'!CA$3</f>
        <v>32.42848351854105</v>
      </c>
      <c r="N18" s="4">
        <f>'[3]2011'!CB$3</f>
        <v>37.902954000000001</v>
      </c>
      <c r="O18" s="50">
        <f>'[3]2011'!CC$3</f>
        <v>0</v>
      </c>
      <c r="P18" s="50">
        <f>'[3]2011'!CD$3</f>
        <v>16.571134999999998</v>
      </c>
      <c r="Q18" s="4">
        <f>'[3]2011'!CE$3</f>
        <v>9.5018759999999993</v>
      </c>
      <c r="R18" s="4">
        <f>'[3]2011'!CF$3</f>
        <v>3.5006999999999996E-2</v>
      </c>
      <c r="S18" s="4">
        <f>'[3]2011'!CG$3</f>
        <v>0.24988984953540924</v>
      </c>
      <c r="T18" s="4">
        <f>'[3]2011'!CH$3</f>
        <v>0</v>
      </c>
      <c r="U18" s="4">
        <f>'[3]2011'!CI$3</f>
        <v>0</v>
      </c>
      <c r="V18" s="50">
        <f>'[3]2011'!CJ$3</f>
        <v>41.585827999999999</v>
      </c>
      <c r="W18" s="50">
        <f>'[3]2011'!CK$3</f>
        <v>4.3210999999999999E-2</v>
      </c>
      <c r="X18" s="50">
        <f>'[3]2011'!CL$3</f>
        <v>0</v>
      </c>
      <c r="Y18" s="50">
        <f>'[3]2011'!CM$3</f>
        <v>4.4545000000000001E-2</v>
      </c>
      <c r="Z18" s="50">
        <f>'[3]2011'!CN$3</f>
        <v>0</v>
      </c>
      <c r="AA18" s="50">
        <f>'[3]2011'!CO$3</f>
        <v>1.7796534638891644E-2</v>
      </c>
      <c r="AB18" s="50">
        <f>'[3]2011'!CP$3</f>
        <v>1.5540929999999999</v>
      </c>
      <c r="AC18" s="50">
        <f>'[3]2011'!CQ$3</f>
        <v>0.15724299999999999</v>
      </c>
      <c r="AD18" s="4">
        <f>'[3]2011'!CR$3</f>
        <v>876.38149699999997</v>
      </c>
      <c r="AE18" s="4">
        <f>'[3]2011'!CS$3</f>
        <v>2.8159E-2</v>
      </c>
      <c r="AF18" s="50">
        <f>'[3]2011'!CT$3</f>
        <v>12.331345025885268</v>
      </c>
      <c r="AG18" s="50">
        <f>'[3]2011'!CU$3</f>
        <v>94.979673999999989</v>
      </c>
      <c r="AH18" s="50">
        <f>'[3]2011'!CV$3</f>
        <v>6.4155276395702439</v>
      </c>
      <c r="AI18" s="5">
        <f>'[3]2011'!BQ$3</f>
        <v>70.463297770831375</v>
      </c>
      <c r="AJ18" s="61">
        <f>'[3]2011'!CX$3</f>
        <v>67.605811140445283</v>
      </c>
    </row>
    <row r="19" spans="1:36" ht="12.5" x14ac:dyDescent="0.25">
      <c r="A19">
        <f t="shared" si="0"/>
        <v>2012</v>
      </c>
      <c r="B19" s="2">
        <f>'[3]2012'!CW$3</f>
        <v>1209.5469439310057</v>
      </c>
      <c r="C19" s="5">
        <f t="shared" si="1"/>
        <v>3.0369126912142548</v>
      </c>
      <c r="D19" s="50">
        <f>'[3]2012'!BR$3</f>
        <v>5.3824999999999998E-2</v>
      </c>
      <c r="E19" s="50">
        <f>'[3]2012'!BS$3</f>
        <v>2.7913019999999999</v>
      </c>
      <c r="F19" s="50">
        <f>'[3]2012'!BT$3</f>
        <v>2.8085207656898921</v>
      </c>
      <c r="G19" s="50">
        <f>'[3]2012'!BU$3</f>
        <v>3.3194058822818874E-3</v>
      </c>
      <c r="H19" s="50">
        <f>'[3]2012'!BV$3</f>
        <v>1.0019999999999999E-3</v>
      </c>
      <c r="I19" s="4">
        <f>'[3]2012'!BW$3</f>
        <v>8.0428999999999995</v>
      </c>
      <c r="J19" s="4">
        <f>'[3]2012'!BX$3</f>
        <v>1.8933249999999999</v>
      </c>
      <c r="K19" s="50">
        <f>'[3]2012'!BY$3</f>
        <v>0.46843499999999999</v>
      </c>
      <c r="L19" s="50">
        <f>'[3]2012'!BZ$3</f>
        <v>0</v>
      </c>
      <c r="M19" s="50">
        <f>'[3]2012'!CA$3</f>
        <v>5.2501679999999995</v>
      </c>
      <c r="N19" s="4">
        <f>'[3]2012'!CB$3</f>
        <v>38.835084999999999</v>
      </c>
      <c r="O19" s="50">
        <f>'[3]2012'!CC$3</f>
        <v>0</v>
      </c>
      <c r="P19" s="50">
        <f>'[3]2012'!CD$3</f>
        <v>7.4978579999999999</v>
      </c>
      <c r="Q19" s="4">
        <f>'[3]2012'!CE$3</f>
        <v>7.619961</v>
      </c>
      <c r="R19" s="4">
        <f>'[3]2012'!CF$3</f>
        <v>0.127021</v>
      </c>
      <c r="S19" s="4">
        <f>'[3]2012'!CG$3</f>
        <v>9.5087362192441391E-2</v>
      </c>
      <c r="T19" s="4">
        <f>'[3]2012'!CH$3</f>
        <v>4.8877999999999998E-2</v>
      </c>
      <c r="U19" s="4">
        <f>'[3]2012'!CI$3</f>
        <v>0</v>
      </c>
      <c r="V19" s="50">
        <f>'[3]2012'!CJ$3</f>
        <v>31.747781999999997</v>
      </c>
      <c r="W19" s="50">
        <f>'[3]2012'!CK$3</f>
        <v>0.102768</v>
      </c>
      <c r="X19" s="50">
        <f>'[3]2012'!CL$3</f>
        <v>1.9424999999999998E-2</v>
      </c>
      <c r="Y19" s="50">
        <f>'[3]2012'!CM$3</f>
        <v>1.2604980085913042</v>
      </c>
      <c r="Z19" s="50">
        <f>'[3]2012'!CN$3</f>
        <v>0.17564099999999999</v>
      </c>
      <c r="AA19" s="50">
        <f>'[3]2012'!CO$3</f>
        <v>0.61926808610967399</v>
      </c>
      <c r="AB19" s="50">
        <f>'[3]2012'!CP$3</f>
        <v>2.1307209999999999</v>
      </c>
      <c r="AC19" s="50">
        <f>'[3]2012'!CQ$3</f>
        <v>0.29048499999999999</v>
      </c>
      <c r="AD19" s="4">
        <f>'[3]2012'!CR$3</f>
        <v>949.10299099999997</v>
      </c>
      <c r="AE19" s="4">
        <f>'[3]2012'!CS$3</f>
        <v>3.4719E-2</v>
      </c>
      <c r="AF19" s="50">
        <f>'[3]2012'!CT$3</f>
        <v>11.244841558593526</v>
      </c>
      <c r="AG19" s="50">
        <f>'[3]2012'!CU$3</f>
        <v>54.126301999999995</v>
      </c>
      <c r="AH19" s="50">
        <f>'[3]2012'!CV$3</f>
        <v>3.5868684874500976</v>
      </c>
      <c r="AI19" s="5">
        <f>'[3]2012'!BQ$3</f>
        <v>79.567946256496427</v>
      </c>
      <c r="AJ19" s="61">
        <f>'[3]2012'!CX$3</f>
        <v>76.531033565282172</v>
      </c>
    </row>
    <row r="20" spans="1:36" ht="12.5" x14ac:dyDescent="0.25">
      <c r="A20">
        <f t="shared" si="0"/>
        <v>2013</v>
      </c>
      <c r="B20" s="2">
        <f>'[3]2013'!CW$3</f>
        <v>1339.2756022318006</v>
      </c>
      <c r="C20" s="5">
        <f t="shared" si="1"/>
        <v>2.3508487185909104</v>
      </c>
      <c r="D20" s="50">
        <f>'[3]2013'!BR$3</f>
        <v>3.1226349999999998</v>
      </c>
      <c r="E20" s="50">
        <f>'[3]2013'!BS$3</f>
        <v>2.2602449999999998</v>
      </c>
      <c r="F20" s="50">
        <f>'[3]2013'!BT$3</f>
        <v>2.8045559999999998</v>
      </c>
      <c r="G20" s="50">
        <f>'[3]2013'!BU$3</f>
        <v>1.3390580488956687E-3</v>
      </c>
      <c r="H20" s="50">
        <f>'[3]2013'!BV$3</f>
        <v>0</v>
      </c>
      <c r="I20" s="4">
        <f>'[3]2013'!BW$3</f>
        <v>9.5694999999999997</v>
      </c>
      <c r="J20" s="4">
        <f>'[3]2013'!BX$3</f>
        <v>1.8556739999999998</v>
      </c>
      <c r="K20" s="50">
        <f>'[3]2013'!BY$3</f>
        <v>3.9899999999999999E-4</v>
      </c>
      <c r="L20" s="50">
        <f>'[3]2013'!BZ$3</f>
        <v>0</v>
      </c>
      <c r="M20" s="50">
        <f>'[3]2013'!CA$3</f>
        <v>6.2546200000000001</v>
      </c>
      <c r="N20" s="4">
        <f>'[3]2013'!CB$3</f>
        <v>40.113129999999998</v>
      </c>
      <c r="O20" s="50">
        <f>'[3]2013'!CC$3</f>
        <v>0</v>
      </c>
      <c r="P20" s="50">
        <f>'[3]2013'!CD$3</f>
        <v>7.7246679999999994</v>
      </c>
      <c r="Q20" s="4">
        <f>'[3]2013'!CE$3</f>
        <v>5.907557225492523</v>
      </c>
      <c r="R20" s="4">
        <f>'[3]2013'!CF$3</f>
        <v>6.1836999999999996E-2</v>
      </c>
      <c r="S20" s="4">
        <f>'[3]2013'!CG$3</f>
        <v>7.0297507858988473E-2</v>
      </c>
      <c r="T20" s="4">
        <f>'[3]2013'!CH$3</f>
        <v>4.9117709999999999</v>
      </c>
      <c r="U20" s="4">
        <f>'[3]2013'!CI$3</f>
        <v>0</v>
      </c>
      <c r="V20" s="50">
        <f>'[3]2013'!CJ$3</f>
        <v>33.538297</v>
      </c>
      <c r="W20" s="50">
        <f>'[3]2013'!CK$3</f>
        <v>3.0678039401839781E-4</v>
      </c>
      <c r="X20" s="50">
        <f>'[3]2013'!CL$3</f>
        <v>0</v>
      </c>
      <c r="Y20" s="50">
        <f>'[3]2013'!CM$3</f>
        <v>0.88816195454870328</v>
      </c>
      <c r="Z20" s="50">
        <f>'[3]2013'!CN$3</f>
        <v>1.2065604003281389</v>
      </c>
      <c r="AA20" s="50">
        <f>'[3]2013'!CO$3</f>
        <v>1.52E-2</v>
      </c>
      <c r="AB20" s="50">
        <f>'[3]2013'!CP$3</f>
        <v>0.79365599999999992</v>
      </c>
      <c r="AC20" s="50">
        <f>'[3]2013'!CQ$3</f>
        <v>0.31228800000000001</v>
      </c>
      <c r="AD20" s="4">
        <f>'[3]2013'!CR$3</f>
        <v>1038.4277158563232</v>
      </c>
      <c r="AE20" s="4">
        <f>'[3]2013'!CS$3</f>
        <v>5.6415E-2</v>
      </c>
      <c r="AF20" s="50">
        <f>'[3]2013'!CT$3</f>
        <v>7.9641508326113026</v>
      </c>
      <c r="AG20" s="50">
        <f>'[3]2013'!CU$3</f>
        <v>51.25723</v>
      </c>
      <c r="AH20" s="50">
        <f>'[3]2013'!CV$3</f>
        <v>2.912880567488374</v>
      </c>
      <c r="AI20" s="5">
        <f>'[3]2013'!BQ$3</f>
        <v>117.2445110487063</v>
      </c>
      <c r="AJ20" s="61">
        <f>'[3]2013'!CX$3</f>
        <v>114.89366233011539</v>
      </c>
    </row>
    <row r="21" spans="1:36" ht="12.5" x14ac:dyDescent="0.25">
      <c r="A21">
        <f t="shared" si="0"/>
        <v>2014</v>
      </c>
      <c r="B21" s="2">
        <f>'[3]2014'!CW$3</f>
        <v>1343.0088357372458</v>
      </c>
      <c r="C21" s="5">
        <f t="shared" si="1"/>
        <v>2.6967484411354405</v>
      </c>
      <c r="D21" s="50">
        <f>'[3]2014'!BR$3</f>
        <v>0.145426</v>
      </c>
      <c r="E21" s="50">
        <f>'[3]2014'!BS$3</f>
        <v>1.8022879999999999</v>
      </c>
      <c r="F21" s="50">
        <f>'[3]2014'!BT$3</f>
        <v>2.9098615928297127</v>
      </c>
      <c r="G21" s="50">
        <f>'[3]2014'!BU$3</f>
        <v>3.3371309224345405E-2</v>
      </c>
      <c r="H21" s="50">
        <f>'[3]2014'!BV$3</f>
        <v>0</v>
      </c>
      <c r="I21" s="4">
        <f>'[3]2014'!BW$3</f>
        <v>7.1692459999999993</v>
      </c>
      <c r="J21" s="4">
        <f>'[3]2014'!BX$3</f>
        <v>1.6691529999999999</v>
      </c>
      <c r="K21" s="50">
        <f>'[3]2014'!BY$3</f>
        <v>8.9999999999999992E-5</v>
      </c>
      <c r="L21" s="50">
        <f>'[3]2014'!BZ$3</f>
        <v>0</v>
      </c>
      <c r="M21" s="50">
        <f>'[3]2014'!CA$3</f>
        <v>0</v>
      </c>
      <c r="N21" s="4">
        <f>'[3]2014'!CB$3</f>
        <v>42.898685</v>
      </c>
      <c r="O21" s="50">
        <f>'[3]2014'!CC$3</f>
        <v>0</v>
      </c>
      <c r="P21" s="50">
        <f>'[3]2014'!CD$3</f>
        <v>0.81455099999999991</v>
      </c>
      <c r="Q21" s="4">
        <f>'[3]2014'!CE$3</f>
        <v>5.4099300000000001</v>
      </c>
      <c r="R21" s="4">
        <f>'[3]2014'!CF$3</f>
        <v>3.0254999999999997E-2</v>
      </c>
      <c r="S21" s="4">
        <f>'[3]2014'!CG$3</f>
        <v>5.253E-2</v>
      </c>
      <c r="T21" s="4">
        <f>'[3]2014'!CH$3</f>
        <v>8.1541990000000002</v>
      </c>
      <c r="U21" s="4">
        <f>'[3]2014'!CI$3</f>
        <v>0</v>
      </c>
      <c r="V21" s="50">
        <f>'[3]2014'!CJ$3</f>
        <v>32.369628999999996</v>
      </c>
      <c r="W21" s="50">
        <f>'[3]2014'!CK$3</f>
        <v>3.5969000000000001E-2</v>
      </c>
      <c r="X21" s="50">
        <f>'[3]2014'!CL$3</f>
        <v>0</v>
      </c>
      <c r="Y21" s="50">
        <f>'[3]2014'!CM$3</f>
        <v>0.13486899999999999</v>
      </c>
      <c r="Z21" s="50">
        <f>'[3]2014'!CN$3</f>
        <v>1.0804306705818647</v>
      </c>
      <c r="AA21" s="50">
        <f>'[3]2014'!CO$3</f>
        <v>2.0741369667487169E-2</v>
      </c>
      <c r="AB21" s="50">
        <f>'[3]2014'!CP$3</f>
        <v>0.91090099999999996</v>
      </c>
      <c r="AC21" s="50">
        <f>'[3]2014'!CQ$3</f>
        <v>0.23987499999999998</v>
      </c>
      <c r="AD21" s="4">
        <f>'[3]2014'!CR$3</f>
        <v>1057.5204019999999</v>
      </c>
      <c r="AE21" s="4">
        <f>'[3]2014'!CS$3</f>
        <v>9.4118999999999994E-2</v>
      </c>
      <c r="AF21" s="50">
        <f>'[3]2014'!CT$3</f>
        <v>7.7316232181728779</v>
      </c>
      <c r="AG21" s="50">
        <f>'[3]2014'!CU$3</f>
        <v>63.619695</v>
      </c>
      <c r="AH21" s="50">
        <f>'[3]2014'!CV$3</f>
        <v>0.57405815464884991</v>
      </c>
      <c r="AI21" s="5">
        <f>'[3]2014'!BQ$3</f>
        <v>107.58693742212076</v>
      </c>
      <c r="AJ21" s="61">
        <f>'[3]2014'!CX$3</f>
        <v>104.89018898098531</v>
      </c>
    </row>
    <row r="22" spans="1:36" ht="12.5" x14ac:dyDescent="0.25">
      <c r="A22">
        <f t="shared" si="0"/>
        <v>2015</v>
      </c>
      <c r="B22" s="2">
        <f>'[3]2015'!CW$3</f>
        <v>1304.7329725824345</v>
      </c>
      <c r="C22" s="5">
        <f t="shared" si="1"/>
        <v>1.841330072522787</v>
      </c>
      <c r="D22" s="50">
        <f>'[3]2015'!BR$3</f>
        <v>0.138545</v>
      </c>
      <c r="E22" s="50">
        <f>'[3]2015'!BS$3</f>
        <v>2.3456259999999998</v>
      </c>
      <c r="F22" s="50">
        <f>'[3]2015'!BT$3</f>
        <v>2.5173633258291668</v>
      </c>
      <c r="G22" s="50">
        <f>'[3]2015'!BU$3</f>
        <v>1.7527163774803092E-2</v>
      </c>
      <c r="H22" s="50">
        <f>'[3]2015'!BV$3</f>
        <v>9.7999999999999997E-5</v>
      </c>
      <c r="I22" s="4">
        <f>'[3]2015'!BW$3</f>
        <v>5.5958600000000001</v>
      </c>
      <c r="J22" s="4">
        <f>'[3]2015'!BX$3</f>
        <v>1.5790849999999998</v>
      </c>
      <c r="K22" s="50">
        <f>'[3]2015'!BY$3</f>
        <v>0</v>
      </c>
      <c r="L22" s="50">
        <f>'[3]2015'!BZ$3</f>
        <v>0</v>
      </c>
      <c r="M22" s="50">
        <f>'[3]2015'!CA$3</f>
        <v>0</v>
      </c>
      <c r="N22" s="4">
        <f>'[3]2015'!CB$3</f>
        <v>41.909887999999995</v>
      </c>
      <c r="O22" s="50">
        <f>'[3]2015'!CC$3</f>
        <v>0</v>
      </c>
      <c r="P22" s="50">
        <f>'[3]2015'!CD$3</f>
        <v>0.65305000000000002</v>
      </c>
      <c r="Q22" s="4">
        <f>'[3]2015'!CE$3</f>
        <v>7.9968733572984885</v>
      </c>
      <c r="R22" s="4">
        <f>'[3]2015'!CF$3</f>
        <v>3.6195999999999999E-2</v>
      </c>
      <c r="S22" s="4">
        <f>'[3]2015'!CG$3</f>
        <v>0.21706767506669528</v>
      </c>
      <c r="T22" s="4">
        <f>'[3]2015'!CH$3</f>
        <v>2.1711739999999997</v>
      </c>
      <c r="U22" s="4">
        <f>'[3]2015'!CI$3</f>
        <v>0</v>
      </c>
      <c r="V22" s="50">
        <f>'[3]2015'!CJ$3</f>
        <v>31.903672999999998</v>
      </c>
      <c r="W22" s="50">
        <f>'[3]2015'!CK$3</f>
        <v>3.8716981157858592E-2</v>
      </c>
      <c r="X22" s="50">
        <f>'[3]2015'!CL$3</f>
        <v>2.4913999999999999E-2</v>
      </c>
      <c r="Y22" s="50">
        <f>'[3]2015'!CM$3</f>
        <v>0</v>
      </c>
      <c r="Z22" s="50">
        <f>'[3]2015'!CN$3</f>
        <v>2.1158979241575406</v>
      </c>
      <c r="AA22" s="50">
        <f>'[3]2015'!CO$3</f>
        <v>5.5999999999999995E-4</v>
      </c>
      <c r="AB22" s="50">
        <f>'[3]2015'!CP$3</f>
        <v>0.20282799999999998</v>
      </c>
      <c r="AC22" s="50">
        <f>'[3]2015'!CQ$3</f>
        <v>0.310365</v>
      </c>
      <c r="AD22" s="4">
        <f>'[3]2015'!CR$3</f>
        <v>1072.7096790000001</v>
      </c>
      <c r="AE22" s="4">
        <f>'[3]2015'!CS$3</f>
        <v>0.17418699999999998</v>
      </c>
      <c r="AF22" s="50">
        <f>'[3]2015'!CT$3</f>
        <v>10.264194048108626</v>
      </c>
      <c r="AG22" s="50">
        <f>'[3]2015'!CU$3</f>
        <v>73.546995039919409</v>
      </c>
      <c r="AH22" s="50">
        <f>'[3]2015'!CV$3</f>
        <v>2.0841362860566135</v>
      </c>
      <c r="AI22" s="5">
        <f>'[3]2015'!BQ$3</f>
        <v>46.178472781065487</v>
      </c>
      <c r="AJ22" s="61">
        <f>'[3]2015'!CX$3</f>
        <v>44.3371427085427</v>
      </c>
    </row>
    <row r="23" spans="1:36" ht="12.5" x14ac:dyDescent="0.25">
      <c r="A23">
        <f t="shared" si="0"/>
        <v>2016</v>
      </c>
      <c r="B23" s="2">
        <f>'[3]2016'!CW$3</f>
        <v>1520.2966352402439</v>
      </c>
      <c r="C23" s="5">
        <f t="shared" si="1"/>
        <v>2.8920970201387775</v>
      </c>
      <c r="D23" s="50">
        <f>'[3]2016'!BR$3</f>
        <v>0.191362</v>
      </c>
      <c r="E23" s="50">
        <f>'[3]2016'!BS$3</f>
        <v>1.6922009999999998</v>
      </c>
      <c r="F23" s="50">
        <f>'[3]2016'!BT$3</f>
        <v>0.87504993903580341</v>
      </c>
      <c r="G23" s="50">
        <f>'[3]2016'!BU$3</f>
        <v>1.5899999999999999E-4</v>
      </c>
      <c r="H23" s="50">
        <f>'[3]2016'!BV$3</f>
        <v>0</v>
      </c>
      <c r="I23" s="4">
        <f>'[3]2016'!BW$3</f>
        <v>6.2405999999999997</v>
      </c>
      <c r="J23" s="4">
        <f>'[3]2016'!BX$3</f>
        <v>1.260251</v>
      </c>
      <c r="K23" s="50">
        <f>'[3]2016'!BY$3</f>
        <v>10.675799999999999</v>
      </c>
      <c r="L23" s="50">
        <f>'[3]2016'!BZ$3</f>
        <v>0</v>
      </c>
      <c r="M23" s="50">
        <f>'[3]2016'!CA$3</f>
        <v>9.7093108839498203</v>
      </c>
      <c r="N23" s="4">
        <f>'[3]2016'!CB$3</f>
        <v>40.241534000000001</v>
      </c>
      <c r="O23" s="50">
        <f>'[3]2016'!CC$3</f>
        <v>0</v>
      </c>
      <c r="P23" s="50">
        <f>'[3]2016'!CD$3</f>
        <v>2.1475109999999997</v>
      </c>
      <c r="Q23" s="4">
        <f>'[3]2016'!CE$3</f>
        <v>6.082574480870556</v>
      </c>
      <c r="R23" s="4">
        <f>'[3]2016'!CF$3</f>
        <v>3.218E-2</v>
      </c>
      <c r="S23" s="4">
        <f>'[3]2016'!CG$3</f>
        <v>0.23865399999999998</v>
      </c>
      <c r="T23" s="4">
        <f>'[3]2016'!CH$3</f>
        <v>6.3037709999999993</v>
      </c>
      <c r="U23" s="4">
        <f>'[3]2016'!CI$3</f>
        <v>3.1199999999999999E-3</v>
      </c>
      <c r="V23" s="50">
        <f>'[3]2016'!CJ$3</f>
        <v>30.374801999999999</v>
      </c>
      <c r="W23" s="50">
        <f>'[3]2016'!CK$3</f>
        <v>4.1922999999999995E-2</v>
      </c>
      <c r="X23" s="50">
        <f>'[3]2016'!CL$3</f>
        <v>0.41</v>
      </c>
      <c r="Y23" s="50">
        <f>'[3]2016'!CM$3</f>
        <v>0.90825899999999993</v>
      </c>
      <c r="Z23" s="50">
        <f>'[3]2016'!CN$3</f>
        <v>1.248596517575833E-2</v>
      </c>
      <c r="AA23" s="50">
        <f>'[3]2016'!CO$3</f>
        <v>0.24498278613734775</v>
      </c>
      <c r="AB23" s="50">
        <f>'[3]2016'!CP$3</f>
        <v>1.1347829999999999</v>
      </c>
      <c r="AC23" s="50">
        <f>'[3]2016'!CQ$3</f>
        <v>0.283605</v>
      </c>
      <c r="AD23" s="4">
        <f>'[3]2016'!CR$3</f>
        <v>1240.1894219999999</v>
      </c>
      <c r="AE23" s="4">
        <f>'[3]2016'!CS$3</f>
        <v>0.151057</v>
      </c>
      <c r="AF23" s="50">
        <f>'[3]2016'!CT$3</f>
        <v>8.1383526306945324</v>
      </c>
      <c r="AG23" s="50">
        <f>'[3]2016'!CU$3</f>
        <v>80.288709999999995</v>
      </c>
      <c r="AH23" s="50">
        <f>'[3]2016'!CV$3</f>
        <v>0.71171745472492198</v>
      </c>
      <c r="AI23" s="5">
        <f>'[3]2016'!BQ$3</f>
        <v>71.712457099654841</v>
      </c>
      <c r="AJ23" s="61">
        <f>'[3]2016'!CX$3</f>
        <v>68.820360079516064</v>
      </c>
    </row>
    <row r="24" spans="1:36" ht="12.5" x14ac:dyDescent="0.25">
      <c r="A24">
        <f t="shared" si="0"/>
        <v>2017</v>
      </c>
      <c r="B24" s="2">
        <f>'[3]2017'!CW$3</f>
        <v>1534.8874646296297</v>
      </c>
      <c r="C24" s="5">
        <f t="shared" si="1"/>
        <v>2.3289300370370398</v>
      </c>
      <c r="D24" s="50">
        <f>'[3]2017'!BR$3</f>
        <v>0.39622099999999999</v>
      </c>
      <c r="E24" s="50">
        <f>'[3]2017'!BS$3</f>
        <v>1.88805</v>
      </c>
      <c r="F24" s="50">
        <f>'[3]2017'!BT$3</f>
        <v>2.2337962962962959E-2</v>
      </c>
      <c r="G24" s="50">
        <f>'[3]2017'!BU$3</f>
        <v>2.3099999999999998E-4</v>
      </c>
      <c r="H24" s="50">
        <f>'[3]2017'!BV$3</f>
        <v>0</v>
      </c>
      <c r="I24" s="4">
        <f>'[3]2017'!BW$3</f>
        <v>6.9177599999999995</v>
      </c>
      <c r="J24" s="4">
        <f>'[3]2017'!BX$3</f>
        <v>0.11082099999999999</v>
      </c>
      <c r="K24" s="50">
        <f>'[3]2017'!BY$3</f>
        <v>17.16093</v>
      </c>
      <c r="L24" s="50">
        <f>'[3]2017'!BZ$3</f>
        <v>0</v>
      </c>
      <c r="M24" s="50">
        <f>'[3]2017'!CA$3</f>
        <v>18.717013925925926</v>
      </c>
      <c r="N24" s="4">
        <f>'[3]2017'!CB$3</f>
        <v>51.286220999999998</v>
      </c>
      <c r="O24" s="50">
        <f>'[3]2017'!CC$3</f>
        <v>0</v>
      </c>
      <c r="P24" s="50">
        <f>'[3]2017'!CD$3</f>
        <v>15.580439</v>
      </c>
      <c r="Q24" s="4">
        <f>'[3]2017'!CE$3</f>
        <v>6.3202739999999995</v>
      </c>
      <c r="R24" s="4">
        <f>'[3]2017'!CF$3</f>
        <v>4.4649000000000001E-2</v>
      </c>
      <c r="S24" s="4">
        <f>'[3]2017'!CG$3</f>
        <v>5.8567481481481477E-2</v>
      </c>
      <c r="T24" s="4">
        <f>'[3]2017'!CH$3</f>
        <v>10.466412</v>
      </c>
      <c r="U24" s="4">
        <f>'[3]2017'!CI$3</f>
        <v>0</v>
      </c>
      <c r="V24" s="50">
        <f>'[3]2017'!CJ$3</f>
        <v>32.718558999999999</v>
      </c>
      <c r="W24" s="50">
        <f>'[3]2017'!CK$3</f>
        <v>0</v>
      </c>
      <c r="X24" s="50">
        <f>'[3]2017'!CL$3</f>
        <v>2.7982</v>
      </c>
      <c r="Y24" s="50">
        <f>'[3]2017'!CM$3</f>
        <v>0</v>
      </c>
      <c r="Z24" s="50">
        <f>'[3]2017'!CN$3</f>
        <v>2.3535032592592593</v>
      </c>
      <c r="AA24" s="50">
        <f>'[3]2017'!CO$3</f>
        <v>0.4767297407407407</v>
      </c>
      <c r="AB24" s="50">
        <f>'[3]2017'!CP$3</f>
        <v>4.1865350000000001</v>
      </c>
      <c r="AC24" s="50">
        <f>'[3]2017'!CQ$3</f>
        <v>0.20614499999999999</v>
      </c>
      <c r="AD24" s="4">
        <f>'[3]2017'!CR$3</f>
        <v>1186.5947630000001</v>
      </c>
      <c r="AE24" s="4">
        <f>'[3]2017'!CS$3</f>
        <v>8.6374999999999993E-2</v>
      </c>
      <c r="AF24" s="50">
        <f>'[3]2017'!CT$3</f>
        <v>8.1832934814814813</v>
      </c>
      <c r="AG24" s="50">
        <f>'[3]2017'!CU$3</f>
        <v>99.17179999999999</v>
      </c>
      <c r="AH24" s="50">
        <f>'[3]2017'!CV$3</f>
        <v>0.45696362962962961</v>
      </c>
      <c r="AI24" s="5">
        <f>'[3]2017'!BQ$3</f>
        <v>68.684670148148143</v>
      </c>
      <c r="AJ24" s="61">
        <f>'[3]2017'!CX$3</f>
        <v>66.355740111111103</v>
      </c>
    </row>
    <row r="25" spans="1:36" ht="12.5" x14ac:dyDescent="0.25">
      <c r="A25">
        <f t="shared" si="0"/>
        <v>2018</v>
      </c>
      <c r="B25" s="2">
        <f>'[3]2018'!CW$3</f>
        <v>1711.1246051578946</v>
      </c>
      <c r="C25" s="5">
        <f t="shared" si="1"/>
        <v>7.0914450000000002</v>
      </c>
      <c r="D25" s="50">
        <f>'[3]2018'!BR$3</f>
        <v>0.60709999999999997</v>
      </c>
      <c r="E25" s="50">
        <f>'[3]2018'!BS$3</f>
        <v>1.969633</v>
      </c>
      <c r="F25" s="50">
        <f>'[3]2018'!BT$3</f>
        <v>0.54715789473684195</v>
      </c>
      <c r="G25" s="50">
        <f>'[3]2018'!BU$3</f>
        <v>1.4772526315789472E-2</v>
      </c>
      <c r="H25" s="50">
        <f>'[3]2018'!BV$3</f>
        <v>0</v>
      </c>
      <c r="I25" s="4">
        <f>'[3]2018'!BW$3</f>
        <v>0</v>
      </c>
      <c r="J25" s="4">
        <f>'[3]2018'!BX$3</f>
        <v>5.9910999999999999E-2</v>
      </c>
      <c r="K25" s="50">
        <f>'[3]2018'!BY$3</f>
        <v>129.16758999999999</v>
      </c>
      <c r="L25" s="50">
        <f>'[3]2018'!BZ$3</f>
        <v>0</v>
      </c>
      <c r="M25" s="50">
        <f>'[3]2018'!CA$3</f>
        <v>10.621846</v>
      </c>
      <c r="N25" s="4">
        <f>'[3]2018'!CB$3</f>
        <v>0</v>
      </c>
      <c r="O25" s="50">
        <f>'[3]2018'!CC$3</f>
        <v>0</v>
      </c>
      <c r="P25" s="50">
        <f>'[3]2018'!CD$3</f>
        <v>0.53462705263157884</v>
      </c>
      <c r="Q25" s="4">
        <f>'[3]2018'!CE$3</f>
        <v>5.1541879999999995</v>
      </c>
      <c r="R25" s="4">
        <f>'[3]2018'!CF$3</f>
        <v>4.0031999999999998E-2</v>
      </c>
      <c r="S25" s="4">
        <f>'[3]2018'!CG$3</f>
        <v>0.13233605263157894</v>
      </c>
      <c r="T25" s="4">
        <f>'[3]2018'!CH$3</f>
        <v>24.062324210526317</v>
      </c>
      <c r="U25" s="4">
        <f>'[3]2018'!CI$3</f>
        <v>0</v>
      </c>
      <c r="V25" s="50">
        <f>'[3]2018'!CJ$3</f>
        <v>27.018525</v>
      </c>
      <c r="W25" s="50">
        <f>'[3]2018'!CK$3</f>
        <v>0.30550499999999997</v>
      </c>
      <c r="X25" s="50">
        <f>'[3]2018'!CL$3</f>
        <v>12.859019999999999</v>
      </c>
      <c r="Y25" s="50">
        <f>'[3]2018'!CM$3</f>
        <v>0</v>
      </c>
      <c r="Z25" s="50">
        <f>'[3]2018'!CN$3</f>
        <v>0.54317526315789466</v>
      </c>
      <c r="AA25" s="50">
        <f>'[3]2018'!CO$3</f>
        <v>2.1593999999999999E-2</v>
      </c>
      <c r="AB25" s="50">
        <f>'[3]2018'!CP$3</f>
        <v>0</v>
      </c>
      <c r="AC25" s="50">
        <f>'[3]2018'!CQ$3</f>
        <v>0.14494699999999999</v>
      </c>
      <c r="AD25" s="4">
        <f>'[3]2018'!CR$3</f>
        <v>1298.7997169999999</v>
      </c>
      <c r="AE25" s="4">
        <f>'[3]2018'!CS$3</f>
        <v>0.13983099999999998</v>
      </c>
      <c r="AF25" s="50">
        <f>'[3]2018'!CT$3</f>
        <v>9.0841224736842108</v>
      </c>
      <c r="AG25" s="50">
        <f>'[3]2018'!CU$3</f>
        <v>123.19836842105265</v>
      </c>
      <c r="AH25" s="50">
        <f>'[3]2018'!CV$3</f>
        <v>1.1075302105263158</v>
      </c>
      <c r="AI25" s="5">
        <f>'[3]2018'!BQ$3</f>
        <v>64.990752052631578</v>
      </c>
      <c r="AJ25" s="61">
        <f>'[3]2018'!CX$3</f>
        <v>57.899307052631578</v>
      </c>
    </row>
    <row r="26" spans="1:36" ht="12.5" x14ac:dyDescent="0.25">
      <c r="A26">
        <f t="shared" si="0"/>
        <v>2019</v>
      </c>
      <c r="B26" s="2">
        <f>'[3]2019'!CW$3</f>
        <v>1658.0051105833284</v>
      </c>
      <c r="C26" s="5">
        <f t="shared" si="1"/>
        <v>5.0426716419541933</v>
      </c>
      <c r="D26" s="50">
        <f>'[3]2019'!BR$3</f>
        <v>0.766953</v>
      </c>
      <c r="E26" s="50">
        <f>'[3]2019'!BS$3</f>
        <v>0.76777099999999998</v>
      </c>
      <c r="F26" s="50">
        <f>'[3]2019'!BT$3</f>
        <v>0.26550323949528376</v>
      </c>
      <c r="G26" s="50">
        <f>'[3]2019'!BU$3</f>
        <v>4.5199999999999998E-4</v>
      </c>
      <c r="H26" s="50">
        <f>'[3]2019'!BV$3</f>
        <v>0</v>
      </c>
      <c r="I26" s="4">
        <f>'[3]2019'!BW$3</f>
        <v>0</v>
      </c>
      <c r="J26" s="4">
        <f>'[3]2019'!BX$3</f>
        <v>0.285547</v>
      </c>
      <c r="K26" s="50">
        <f>'[3]2019'!BY$3</f>
        <v>185.12384399999999</v>
      </c>
      <c r="L26" s="50">
        <f>'[3]2019'!BZ$3</f>
        <v>0</v>
      </c>
      <c r="M26" s="50">
        <f>'[3]2019'!CA$3</f>
        <v>1.1283049999999999</v>
      </c>
      <c r="N26" s="4">
        <f>'[3]2019'!CB$3</f>
        <v>54.843105999999999</v>
      </c>
      <c r="O26" s="50">
        <f>'[3]2019'!CC$3</f>
        <v>0</v>
      </c>
      <c r="P26" s="50">
        <f>'[3]2019'!CD$3</f>
        <v>1.0933089999999999</v>
      </c>
      <c r="Q26" s="4">
        <f>'[3]2019'!CE$3</f>
        <v>5.5838882391762104</v>
      </c>
      <c r="R26" s="4">
        <f>'[3]2019'!CF$3</f>
        <v>3.2230999999999996E-2</v>
      </c>
      <c r="S26" s="4">
        <f>'[3]2019'!CG$3</f>
        <v>0.17838485210630053</v>
      </c>
      <c r="T26" s="4">
        <f>'[3]2019'!CH$3</f>
        <v>68.895029999999991</v>
      </c>
      <c r="U26" s="4">
        <f>'[3]2019'!CI$3</f>
        <v>1.9507021001794145E-6</v>
      </c>
      <c r="V26" s="50">
        <f>'[3]2019'!CJ$3</f>
        <v>23.187732999999998</v>
      </c>
      <c r="W26" s="50">
        <f>'[3]2019'!CK$3</f>
        <v>0</v>
      </c>
      <c r="X26" s="50">
        <f>'[3]2019'!CL$3</f>
        <v>16.586220000000001</v>
      </c>
      <c r="Y26" s="50">
        <f>'[3]2019'!CM$3</f>
        <v>0</v>
      </c>
      <c r="Z26" s="50">
        <f>'[3]2019'!CN$3</f>
        <v>3.8400000000000001E-4</v>
      </c>
      <c r="AA26" s="50">
        <f>'[3]2019'!CO$3</f>
        <v>1.6044301077941341E-2</v>
      </c>
      <c r="AB26" s="50">
        <f>'[3]2019'!CP$3</f>
        <v>0</v>
      </c>
      <c r="AC26" s="50">
        <f>'[3]2019'!CQ$3</f>
        <v>0.18143499999999999</v>
      </c>
      <c r="AD26" s="4">
        <f>'[3]2019'!CR$3</f>
        <v>1076.5904369999998</v>
      </c>
      <c r="AE26" s="4">
        <f>'[3]2019'!CS$3</f>
        <v>0.35278399999999999</v>
      </c>
      <c r="AF26" s="50">
        <f>'[3]2019'!CT$3</f>
        <v>6.2009679727291411</v>
      </c>
      <c r="AG26" s="50">
        <f>'[3]2019'!CU$3</f>
        <v>159.28873999999999</v>
      </c>
      <c r="AH26" s="50">
        <f>'[3]2019'!CV$3</f>
        <v>6.5036001976021973</v>
      </c>
      <c r="AI26" s="5">
        <f>'[3]2019'!BQ$3</f>
        <v>50.132438830439334</v>
      </c>
      <c r="AJ26" s="61">
        <f>'[3]2019'!CX$3</f>
        <v>45.089767188485141</v>
      </c>
    </row>
    <row r="27" spans="1:36" ht="12.5" x14ac:dyDescent="0.25">
      <c r="A27">
        <f t="shared" si="0"/>
        <v>2020</v>
      </c>
      <c r="B27" s="2">
        <f>'[4]2020'!CW$3</f>
        <v>83.920891241019817</v>
      </c>
      <c r="C27" s="5">
        <f t="shared" si="1"/>
        <v>2.3571908428731936</v>
      </c>
      <c r="D27" s="50">
        <f>'[4]2020'!BR$3</f>
        <v>0</v>
      </c>
      <c r="E27" s="50">
        <f>'[4]2020'!BS$3</f>
        <v>0</v>
      </c>
      <c r="F27" s="50">
        <f>'[4]2020'!BT$3</f>
        <v>0</v>
      </c>
      <c r="G27" s="50">
        <f>'[4]2020'!BU$3</f>
        <v>0</v>
      </c>
      <c r="H27" s="50">
        <f>'[4]2020'!BV$3</f>
        <v>0</v>
      </c>
      <c r="I27" s="4">
        <f>'[4]2020'!BW$3</f>
        <v>0</v>
      </c>
      <c r="J27" s="4">
        <f>'[4]2020'!BX$3</f>
        <v>0</v>
      </c>
      <c r="K27" s="50">
        <f>'[4]2020'!BY$3</f>
        <v>0</v>
      </c>
      <c r="L27" s="50">
        <f>'[4]2020'!BZ$3</f>
        <v>0</v>
      </c>
      <c r="M27" s="50">
        <f>'[4]2020'!CA$3</f>
        <v>0</v>
      </c>
      <c r="N27" s="4">
        <f>'[4]2020'!CB$3</f>
        <v>60.125731999999999</v>
      </c>
      <c r="O27" s="50">
        <f>'[4]2020'!CC$3</f>
        <v>0</v>
      </c>
      <c r="P27" s="50">
        <f>'[4]2020'!CD$3</f>
        <v>6.5502129999999994</v>
      </c>
      <c r="Q27" s="4">
        <f>'[4]2020'!CE$3</f>
        <v>0</v>
      </c>
      <c r="R27" s="4">
        <f>'[4]2020'!CF$3</f>
        <v>2.4119999999999999E-2</v>
      </c>
      <c r="S27" s="4">
        <f>'[4]2020'!CG$3</f>
        <v>0</v>
      </c>
      <c r="T27" s="4">
        <f>'[4]2020'!CH$3</f>
        <v>0</v>
      </c>
      <c r="U27" s="4">
        <f>'[4]2020'!CI$3</f>
        <v>0</v>
      </c>
      <c r="V27" s="50">
        <f>'[4]2020'!CJ$3</f>
        <v>0</v>
      </c>
      <c r="W27" s="50">
        <f>'[4]2020'!CK$3</f>
        <v>0</v>
      </c>
      <c r="X27" s="50">
        <f>'[4]2020'!CL$3</f>
        <v>0</v>
      </c>
      <c r="Y27" s="50">
        <f>'[4]2020'!CM$3</f>
        <v>0</v>
      </c>
      <c r="Z27" s="50">
        <f>'[4]2020'!CN$3</f>
        <v>0</v>
      </c>
      <c r="AA27" s="50">
        <f>'[4]2020'!CO$3</f>
        <v>0</v>
      </c>
      <c r="AB27" s="50">
        <f>'[4]2020'!CP$3</f>
        <v>0</v>
      </c>
      <c r="AC27" s="50">
        <f>'[4]2020'!CQ$3</f>
        <v>0</v>
      </c>
      <c r="AD27" s="4">
        <f>'[4]2020'!CR$3</f>
        <v>0</v>
      </c>
      <c r="AE27" s="4">
        <f>'[4]2020'!CS$3</f>
        <v>0</v>
      </c>
      <c r="AF27" s="50">
        <f>'[4]2020'!CT$3</f>
        <v>3.7847920273551305</v>
      </c>
      <c r="AG27" s="50">
        <f>'[4]2020'!CU$3</f>
        <v>0</v>
      </c>
      <c r="AH27" s="50">
        <f>'[4]2020'!CV$3</f>
        <v>4.0876056404167294</v>
      </c>
      <c r="AI27" s="5">
        <f>'[4]2020'!BQ$3</f>
        <v>9.3484285732479506</v>
      </c>
      <c r="AJ27" s="61">
        <f>'[4]2020'!CX$3</f>
        <v>6.991237730374757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3317-2262-4A3A-9021-CF73D85C21F0}">
  <dimension ref="A1:AH27"/>
  <sheetViews>
    <sheetView workbookViewId="0">
      <pane xSplit="2" ySplit="2" topLeftCell="C3" activePane="bottomRight" state="frozen"/>
      <selection pane="topRight"/>
      <selection pane="bottomLeft"/>
      <selection pane="bottomRight" activeCell="A3" sqref="A3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4" x14ac:dyDescent="0.3">
      <c r="A1" s="49">
        <f>'[1]2000'!CY$1</f>
        <v>400121</v>
      </c>
      <c r="D1" s="66"/>
      <c r="Q1" s="3"/>
    </row>
    <row r="2" spans="1:34" ht="12.5" x14ac:dyDescent="0.25">
      <c r="B2" t="s">
        <v>1</v>
      </c>
      <c r="C2" s="5" t="str">
        <f>'[1]2000'!CY$4</f>
        <v>EU-28</v>
      </c>
      <c r="D2" s="50" t="str">
        <f>'[1]2000'!CZ$4</f>
        <v>China</v>
      </c>
      <c r="E2" s="50" t="str">
        <f>'[1]2000'!DA$4</f>
        <v>Hong Kong</v>
      </c>
      <c r="F2" s="50" t="str">
        <f>'[1]2000'!DB$4</f>
        <v>Australia</v>
      </c>
      <c r="G2" s="50" t="str">
        <f>'[1]2000'!DC$4</f>
        <v>Brazil</v>
      </c>
      <c r="H2" s="50" t="str">
        <f>'[1]2000'!DD$4</f>
        <v>Cambodia</v>
      </c>
      <c r="I2" s="50" t="str">
        <f>'[1]2000'!DE$4</f>
        <v>Cameroon</v>
      </c>
      <c r="J2" s="50" t="str">
        <f>'[1]2000'!DF$4</f>
        <v>Canada</v>
      </c>
      <c r="K2" s="50" t="str">
        <f>'[1]2000'!DG$4</f>
        <v>Côte d'Ivoire</v>
      </c>
      <c r="L2" s="50" t="str">
        <f>'[1]2000'!DH$4</f>
        <v>Gabon</v>
      </c>
      <c r="M2" s="50" t="str">
        <f>'[1]2000'!DI$4</f>
        <v>Ghana</v>
      </c>
      <c r="N2" s="50" t="str">
        <f>'[1]2000'!DJ$4</f>
        <v>Guatemala</v>
      </c>
      <c r="O2" s="50" t="str">
        <f>'[1]2000'!DK$4</f>
        <v>Guinea</v>
      </c>
      <c r="P2" s="50" t="str">
        <f>'[1]2000'!DL$4</f>
        <v>India</v>
      </c>
      <c r="Q2" s="50" t="str">
        <f>'[1]2000'!DM$4</f>
        <v>Indonesia</v>
      </c>
      <c r="R2" s="50" t="str">
        <f>'[1]2000'!DN$4</f>
        <v>Japan</v>
      </c>
      <c r="S2" s="50" t="str">
        <f>'[1]2000'!DO$4</f>
        <v>Korea, South</v>
      </c>
      <c r="T2" s="50" t="str">
        <f>'[1]2000'!DP$4</f>
        <v>Laos</v>
      </c>
      <c r="U2" s="50" t="str">
        <f>'[1]2000'!DQ$4</f>
        <v>Malawi</v>
      </c>
      <c r="V2" s="50" t="str">
        <f>'[1]2000'!DR$4</f>
        <v>Malaysia</v>
      </c>
      <c r="W2" s="50" t="str">
        <f>'[1]2000'!DS$4</f>
        <v>Mexico</v>
      </c>
      <c r="X2" s="50" t="str">
        <f>'[1]2000'!DT$4</f>
        <v>Myanmar</v>
      </c>
      <c r="Y2" s="50" t="str">
        <f>'[1]2000'!DU$4</f>
        <v>Nigeria</v>
      </c>
      <c r="Z2" s="50" t="str">
        <f>'[1]2000'!DV$4</f>
        <v>Philippines</v>
      </c>
      <c r="AA2" s="50" t="str">
        <f>'[1]2000'!DW$4</f>
        <v>Singapore</v>
      </c>
      <c r="AB2" s="50" t="str">
        <f>'[1]2000'!DX$4</f>
        <v>Sri Lanka</v>
      </c>
      <c r="AC2" s="50" t="str">
        <f>'[1]2000'!DY$4</f>
        <v>Taiwan</v>
      </c>
      <c r="AD2" s="50" t="str">
        <f>'[1]2000'!DZ$4</f>
        <v>Thailand</v>
      </c>
      <c r="AE2" s="50" t="str">
        <f>'[1]2000'!EA$4</f>
        <v>Turkey</v>
      </c>
      <c r="AF2" s="50" t="str">
        <f>'[1]2000'!EB$4</f>
        <v>USA</v>
      </c>
      <c r="AG2" s="50" t="str">
        <f>'[1]2000'!EC$4</f>
        <v>Viet Nam</v>
      </c>
      <c r="AH2" s="50" t="str">
        <f>'[1]2000'!ED$4</f>
        <v>Rest of World</v>
      </c>
    </row>
    <row r="3" spans="1:34" ht="12.5" x14ac:dyDescent="0.25">
      <c r="A3">
        <v>1996</v>
      </c>
      <c r="B3" s="2">
        <f>'[2]1996'!CW$3</f>
        <v>673.10255100692518</v>
      </c>
      <c r="C3" s="5">
        <f>'[2]1996'!CY$3</f>
        <v>2.1866183189989319</v>
      </c>
      <c r="D3" s="50">
        <f>'[2]1996'!CZ$3</f>
        <v>19.136775</v>
      </c>
      <c r="E3" s="50">
        <f>'[2]1996'!DA$3</f>
        <v>22.720631999999998</v>
      </c>
      <c r="F3" s="50">
        <f>'[2]1996'!DB$3</f>
        <v>0</v>
      </c>
      <c r="G3" s="50">
        <f>'[2]1996'!DC$3</f>
        <v>0</v>
      </c>
      <c r="H3" s="50">
        <f>'[2]1996'!DD$3</f>
        <v>0</v>
      </c>
      <c r="I3" s="50">
        <f>'[2]1996'!DE$3</f>
        <v>9.8942629999999987</v>
      </c>
      <c r="J3" s="50">
        <f>'[2]1996'!DF$3</f>
        <v>9.3749999999999997E-3</v>
      </c>
      <c r="K3" s="50">
        <f>'[2]1996'!DG$3</f>
        <v>1.8E-5</v>
      </c>
      <c r="L3" s="50">
        <f>'[2]1996'!DH$3</f>
        <v>0</v>
      </c>
      <c r="M3" s="50">
        <f>'[2]1996'!DI$3</f>
        <v>0.03</v>
      </c>
      <c r="N3" s="50">
        <f>'[2]1996'!DJ$3</f>
        <v>0.163163</v>
      </c>
      <c r="O3" s="50">
        <f>'[2]1996'!DK$3</f>
        <v>0</v>
      </c>
      <c r="P3" s="50">
        <f>'[2]1996'!DL$3</f>
        <v>5.7334999999999997E-2</v>
      </c>
      <c r="Q3" s="50">
        <f>'[2]1996'!DM$3</f>
        <v>72.010965999999996</v>
      </c>
      <c r="R3" s="50">
        <f>'[2]1996'!DN$3</f>
        <v>3.8037999999999995E-2</v>
      </c>
      <c r="S3" s="50">
        <f>'[2]1996'!DO$3</f>
        <v>0.17849899999999999</v>
      </c>
      <c r="T3" s="50">
        <f>'[2]1996'!DP$3</f>
        <v>0</v>
      </c>
      <c r="U3" s="50">
        <f>'[2]1996'!DQ$3</f>
        <v>0</v>
      </c>
      <c r="V3" s="50">
        <f>'[2]1996'!DR$3</f>
        <v>51.160221</v>
      </c>
      <c r="W3" s="50">
        <f>'[2]1996'!DS$3</f>
        <v>1.056092065321936E-2</v>
      </c>
      <c r="X3" s="50">
        <f>'[2]1996'!DT$3</f>
        <v>0</v>
      </c>
      <c r="Y3" s="50">
        <f>'[2]1996'!DU$3</f>
        <v>0</v>
      </c>
      <c r="Z3" s="50">
        <f>'[2]1996'!DV$3</f>
        <v>0</v>
      </c>
      <c r="AA3" s="50">
        <f>'[2]1996'!DW$3</f>
        <v>85.750236999999998</v>
      </c>
      <c r="AB3" s="50">
        <f>'[2]1996'!DX$3</f>
        <v>0</v>
      </c>
      <c r="AC3" s="50">
        <f>'[2]1996'!DY$3</f>
        <v>0</v>
      </c>
      <c r="AD3" s="50">
        <f>'[2]1996'!DZ$3</f>
        <v>1197.2378819999999</v>
      </c>
      <c r="AE3" s="50">
        <f>'[2]1996'!EA$3</f>
        <v>9.6899999999999992E-4</v>
      </c>
      <c r="AF3" s="50">
        <f>'[2]1996'!EB$3</f>
        <v>0.91851757299218539</v>
      </c>
      <c r="AG3" s="50">
        <f>'[2]1996'!EC$3</f>
        <v>0</v>
      </c>
      <c r="AH3" s="50">
        <f>'[2]1996'!ED$3</f>
        <v>7.4480332553419404E-2</v>
      </c>
    </row>
    <row r="4" spans="1:34" ht="12.5" x14ac:dyDescent="0.25">
      <c r="A4">
        <f t="shared" ref="A4:A27" si="0">1+A3</f>
        <v>1997</v>
      </c>
      <c r="B4" s="2">
        <f>'[2]1997'!CW$3</f>
        <v>644.43557391939487</v>
      </c>
      <c r="C4" s="5">
        <f>'[2]1997'!CY$3</f>
        <v>4.6706777563183115</v>
      </c>
      <c r="D4" s="50">
        <f>'[2]1997'!CZ$3</f>
        <v>25.360135</v>
      </c>
      <c r="E4" s="50">
        <f>'[2]1997'!DA$3</f>
        <v>20.807639999999999</v>
      </c>
      <c r="F4" s="50">
        <f>'[2]1997'!DB$3</f>
        <v>1.95E-2</v>
      </c>
      <c r="G4" s="50">
        <f>'[2]1997'!DC$3</f>
        <v>0</v>
      </c>
      <c r="H4" s="50">
        <f>'[2]1997'!DD$3</f>
        <v>0</v>
      </c>
      <c r="I4" s="50">
        <f>'[2]1997'!DE$3</f>
        <v>4.463679</v>
      </c>
      <c r="J4" s="50">
        <f>'[2]1997'!DF$3</f>
        <v>0.15679999999999999</v>
      </c>
      <c r="K4" s="50">
        <f>'[2]1997'!DG$3</f>
        <v>0</v>
      </c>
      <c r="L4" s="50">
        <f>'[2]1997'!DH$3</f>
        <v>0</v>
      </c>
      <c r="M4" s="50">
        <f>'[2]1997'!DI$3</f>
        <v>1.9858999999999998E-2</v>
      </c>
      <c r="N4" s="50">
        <f>'[2]1997'!DJ$3</f>
        <v>4.2726E-2</v>
      </c>
      <c r="O4" s="50">
        <f>'[2]1997'!DK$3</f>
        <v>0</v>
      </c>
      <c r="P4" s="50">
        <f>'[2]1997'!DL$3</f>
        <v>4.2788E-2</v>
      </c>
      <c r="Q4" s="50">
        <f>'[2]1997'!DM$3</f>
        <v>58.265617999999996</v>
      </c>
      <c r="R4" s="50">
        <f>'[2]1997'!DN$3</f>
        <v>5.0561999999999996E-2</v>
      </c>
      <c r="S4" s="50">
        <f>'[2]1997'!DO$3</f>
        <v>0.12034599999999999</v>
      </c>
      <c r="T4" s="50">
        <f>'[2]1997'!DP$3</f>
        <v>0</v>
      </c>
      <c r="U4" s="50">
        <f>'[2]1997'!DQ$3</f>
        <v>0</v>
      </c>
      <c r="V4" s="50">
        <f>'[2]1997'!DR$3</f>
        <v>50.084528999999996</v>
      </c>
      <c r="W4" s="50">
        <f>'[2]1997'!DS$3</f>
        <v>0</v>
      </c>
      <c r="X4" s="50">
        <f>'[2]1997'!DT$3</f>
        <v>0</v>
      </c>
      <c r="Y4" s="50">
        <f>'[2]1997'!DU$3</f>
        <v>0</v>
      </c>
      <c r="Z4" s="50">
        <f>'[2]1997'!DV$3</f>
        <v>0</v>
      </c>
      <c r="AA4" s="50">
        <f>'[2]1997'!DW$3</f>
        <v>88.268475999999993</v>
      </c>
      <c r="AB4" s="50">
        <f>'[2]1997'!DX$3</f>
        <v>0</v>
      </c>
      <c r="AC4" s="50">
        <f>'[2]1997'!DY$3</f>
        <v>1E-3</v>
      </c>
      <c r="AD4" s="50">
        <f>'[2]1997'!DZ$3</f>
        <v>1055.7315639999999</v>
      </c>
      <c r="AE4" s="50">
        <f>'[2]1997'!EA$3</f>
        <v>0</v>
      </c>
      <c r="AF4" s="50">
        <f>'[2]1997'!EB$3</f>
        <v>1.9211289999999999</v>
      </c>
      <c r="AG4" s="50">
        <f>'[2]1997'!EC$3</f>
        <v>0</v>
      </c>
      <c r="AH4" s="50">
        <f>'[2]1997'!ED$3</f>
        <v>2.6764712827392669</v>
      </c>
    </row>
    <row r="5" spans="1:34" ht="12.5" x14ac:dyDescent="0.25">
      <c r="A5">
        <f t="shared" si="0"/>
        <v>1998</v>
      </c>
      <c r="B5" s="2">
        <f>'[2]1998'!CW$3</f>
        <v>642.72540381565341</v>
      </c>
      <c r="C5" s="5">
        <f>'[2]1998'!CY$3</f>
        <v>4.7776376778131437</v>
      </c>
      <c r="D5" s="50">
        <f>'[2]1998'!CZ$3</f>
        <v>11.532119</v>
      </c>
      <c r="E5" s="50">
        <f>'[2]1998'!DA$3</f>
        <v>18.649279999999997</v>
      </c>
      <c r="F5" s="50">
        <f>'[2]1998'!DB$3</f>
        <v>3.6878000000000001E-2</v>
      </c>
      <c r="G5" s="50">
        <f>'[2]1998'!DC$3</f>
        <v>0</v>
      </c>
      <c r="H5" s="50">
        <f>'[2]1998'!DD$3</f>
        <v>0</v>
      </c>
      <c r="I5" s="50">
        <f>'[2]1998'!DE$3</f>
        <v>0</v>
      </c>
      <c r="J5" s="50">
        <f>'[2]1998'!DF$3</f>
        <v>0.424875</v>
      </c>
      <c r="K5" s="50">
        <f>'[2]1998'!DG$3</f>
        <v>0</v>
      </c>
      <c r="L5" s="50">
        <f>'[2]1998'!DH$3</f>
        <v>0</v>
      </c>
      <c r="M5" s="50">
        <f>'[2]1998'!DI$3</f>
        <v>0</v>
      </c>
      <c r="N5" s="50">
        <f>'[2]1998'!DJ$3</f>
        <v>3.7655999999999995E-2</v>
      </c>
      <c r="O5" s="50">
        <f>'[2]1998'!DK$3</f>
        <v>0</v>
      </c>
      <c r="P5" s="50">
        <f>'[2]1998'!DL$3</f>
        <v>6.8666999999999992E-2</v>
      </c>
      <c r="Q5" s="50">
        <f>'[2]1998'!DM$3</f>
        <v>45.119177000000001</v>
      </c>
      <c r="R5" s="50">
        <f>'[2]1998'!DN$3</f>
        <v>8.9800000000000001E-3</v>
      </c>
      <c r="S5" s="50">
        <f>'[2]1998'!DO$3</f>
        <v>3.6249999999999998E-3</v>
      </c>
      <c r="T5" s="50">
        <f>'[2]1998'!DP$3</f>
        <v>0</v>
      </c>
      <c r="U5" s="50">
        <f>'[2]1998'!DQ$3</f>
        <v>0</v>
      </c>
      <c r="V5" s="50">
        <f>'[2]1998'!DR$3</f>
        <v>40.584764</v>
      </c>
      <c r="W5" s="50">
        <f>'[2]1998'!DS$3</f>
        <v>0</v>
      </c>
      <c r="X5" s="50">
        <f>'[2]1998'!DT$3</f>
        <v>0</v>
      </c>
      <c r="Y5" s="50">
        <f>'[2]1998'!DU$3</f>
        <v>0</v>
      </c>
      <c r="Z5" s="50">
        <f>'[2]1998'!DV$3</f>
        <v>0</v>
      </c>
      <c r="AA5" s="50">
        <f>'[2]1998'!DW$3</f>
        <v>101.516792</v>
      </c>
      <c r="AB5" s="50">
        <f>'[2]1998'!DX$3</f>
        <v>0</v>
      </c>
      <c r="AC5" s="50">
        <f>'[2]1998'!DY$3</f>
        <v>1.9584999999999998E-2</v>
      </c>
      <c r="AD5" s="50">
        <f>'[2]1998'!DZ$3</f>
        <v>1049.78172</v>
      </c>
      <c r="AE5" s="50">
        <f>'[2]1998'!EA$3</f>
        <v>4.5690000000000001E-3</v>
      </c>
      <c r="AF5" s="50">
        <f>'[2]1998'!EB$3</f>
        <v>2.1497910306364383</v>
      </c>
      <c r="AG5" s="50">
        <f>'[2]1998'!EC$3</f>
        <v>0</v>
      </c>
      <c r="AH5" s="50">
        <f>'[2]1998'!ED$3</f>
        <v>0.20158670278078228</v>
      </c>
    </row>
    <row r="6" spans="1:34" ht="12.5" x14ac:dyDescent="0.25">
      <c r="A6">
        <f t="shared" si="0"/>
        <v>1999</v>
      </c>
      <c r="B6" s="2">
        <f>'[2]1999'!CW$3</f>
        <v>610.19320688223786</v>
      </c>
      <c r="C6" s="5">
        <f>'[2]1999'!CY$3</f>
        <v>8.8577880336682764</v>
      </c>
      <c r="D6" s="50">
        <f>'[2]1999'!CZ$3</f>
        <v>0.18634599999999998</v>
      </c>
      <c r="E6" s="50">
        <f>'[2]1999'!DA$3</f>
        <v>18.028525999999999</v>
      </c>
      <c r="F6" s="50">
        <f>'[2]1999'!DB$3</f>
        <v>2.0624999999999998E-2</v>
      </c>
      <c r="G6" s="50">
        <f>'[2]1999'!DC$3</f>
        <v>0</v>
      </c>
      <c r="H6" s="50">
        <f>'[2]1999'!DD$3</f>
        <v>0</v>
      </c>
      <c r="I6" s="50">
        <f>'[2]1999'!DE$3</f>
        <v>0</v>
      </c>
      <c r="J6" s="50">
        <f>'[2]1999'!DF$3</f>
        <v>6.1885999999999997E-2</v>
      </c>
      <c r="K6" s="50">
        <f>'[2]1999'!DG$3</f>
        <v>0</v>
      </c>
      <c r="L6" s="50">
        <f>'[2]1999'!DH$3</f>
        <v>0</v>
      </c>
      <c r="M6" s="50">
        <f>'[2]1999'!DI$3</f>
        <v>6.87E-4</v>
      </c>
      <c r="N6" s="50">
        <f>'[2]1999'!DJ$3</f>
        <v>0.117725</v>
      </c>
      <c r="O6" s="50">
        <f>'[2]1999'!DK$3</f>
        <v>0</v>
      </c>
      <c r="P6" s="50">
        <f>'[2]1999'!DL$3</f>
        <v>9.7693999999999989E-2</v>
      </c>
      <c r="Q6" s="50">
        <f>'[2]1999'!DM$3</f>
        <v>58.362138905637075</v>
      </c>
      <c r="R6" s="50">
        <f>'[2]1999'!DN$3</f>
        <v>8.0000000000000002E-3</v>
      </c>
      <c r="S6" s="50">
        <f>'[2]1999'!DO$3</f>
        <v>9.6249999999999999E-3</v>
      </c>
      <c r="T6" s="50">
        <f>'[2]1999'!DP$3</f>
        <v>0</v>
      </c>
      <c r="U6" s="50">
        <f>'[2]1999'!DQ$3</f>
        <v>0</v>
      </c>
      <c r="V6" s="50">
        <f>'[2]1999'!DR$3</f>
        <v>24.828720000000001</v>
      </c>
      <c r="W6" s="50">
        <f>'[2]1999'!DS$3</f>
        <v>0</v>
      </c>
      <c r="X6" s="50">
        <f>'[2]1999'!DT$3</f>
        <v>0</v>
      </c>
      <c r="Y6" s="50">
        <f>'[2]1999'!DU$3</f>
        <v>0</v>
      </c>
      <c r="Z6" s="50">
        <f>'[2]1999'!DV$3</f>
        <v>0</v>
      </c>
      <c r="AA6" s="50">
        <f>'[2]1999'!DW$3</f>
        <v>86.225999999999999</v>
      </c>
      <c r="AB6" s="50">
        <f>'[2]1999'!DX$3</f>
        <v>17.012629999999998</v>
      </c>
      <c r="AC6" s="50">
        <f>'[2]1999'!DY$3</f>
        <v>0.111596</v>
      </c>
      <c r="AD6" s="50">
        <f>'[2]1999'!DZ$3</f>
        <v>1060.196921</v>
      </c>
      <c r="AE6" s="50">
        <f>'[2]1999'!EA$3</f>
        <v>1.3089999999999998E-3</v>
      </c>
      <c r="AF6" s="50">
        <f>'[2]1999'!EB$3</f>
        <v>1.6757219999999999</v>
      </c>
      <c r="AG6" s="50">
        <f>'[2]1999'!EC$3</f>
        <v>0</v>
      </c>
      <c r="AH6" s="50">
        <f>'[2]1999'!ED$3</f>
        <v>0.66911399999999999</v>
      </c>
    </row>
    <row r="7" spans="1:34" ht="12.5" x14ac:dyDescent="0.25">
      <c r="A7">
        <f t="shared" si="0"/>
        <v>2000</v>
      </c>
      <c r="B7" s="2">
        <f>'[1]2000'!CW$3</f>
        <v>784.53764560854165</v>
      </c>
      <c r="C7" s="5">
        <f>'[1]2000'!CY$3</f>
        <v>12.104206917814821</v>
      </c>
      <c r="D7" s="50">
        <f>'[1]2000'!CZ$3</f>
        <v>0.13746700000000001</v>
      </c>
      <c r="E7" s="50">
        <f>'[1]2000'!DA$3</f>
        <v>7.5581909999999999</v>
      </c>
      <c r="F7" s="50">
        <f>'[1]2000'!DB$3</f>
        <v>0</v>
      </c>
      <c r="G7" s="50">
        <f>'[1]2000'!DC$3</f>
        <v>0</v>
      </c>
      <c r="H7" s="50">
        <f>'[1]2000'!DD$3</f>
        <v>8.0557639999999999</v>
      </c>
      <c r="I7" s="50">
        <f>'[1]2000'!DE$3</f>
        <v>0</v>
      </c>
      <c r="J7" s="50">
        <f>'[1]2000'!DF$3</f>
        <v>0.21246399999999999</v>
      </c>
      <c r="K7" s="50">
        <f>'[1]2000'!DG$3</f>
        <v>0</v>
      </c>
      <c r="L7" s="50">
        <f>'[1]2000'!DH$3</f>
        <v>0</v>
      </c>
      <c r="M7" s="50">
        <f>'[1]2000'!DI$3</f>
        <v>0</v>
      </c>
      <c r="N7" s="50">
        <f>'[1]2000'!DJ$3</f>
        <v>0.29042000000000001</v>
      </c>
      <c r="O7" s="50">
        <f>'[1]2000'!DK$3</f>
        <v>0</v>
      </c>
      <c r="P7" s="50">
        <f>'[1]2000'!DL$3</f>
        <v>1.216987</v>
      </c>
      <c r="Q7" s="50">
        <f>'[1]2000'!DM$3</f>
        <v>43.656371832971061</v>
      </c>
      <c r="R7" s="50">
        <f>'[1]2000'!DN$3</f>
        <v>2.1269990000000001</v>
      </c>
      <c r="S7" s="50">
        <f>'[1]2000'!DO$3</f>
        <v>1.4487999999999999E-2</v>
      </c>
      <c r="T7" s="50">
        <f>'[1]2000'!DP$3</f>
        <v>0</v>
      </c>
      <c r="U7" s="50">
        <f>'[1]2000'!DQ$3</f>
        <v>0</v>
      </c>
      <c r="V7" s="50">
        <f>'[1]2000'!DR$3</f>
        <v>9.6139449999999993</v>
      </c>
      <c r="W7" s="50">
        <f>'[1]2000'!DS$3</f>
        <v>5.4319999999999993E-3</v>
      </c>
      <c r="X7" s="50">
        <f>'[1]2000'!DT$3</f>
        <v>0</v>
      </c>
      <c r="Y7" s="50">
        <f>'[1]2000'!DU$3</f>
        <v>0</v>
      </c>
      <c r="Z7" s="50">
        <f>'[1]2000'!DV$3</f>
        <v>0</v>
      </c>
      <c r="AA7" s="50">
        <f>'[1]2000'!DW$3</f>
        <v>83.494299999999996</v>
      </c>
      <c r="AB7" s="50">
        <f>'[1]2000'!DX$3</f>
        <v>10.566179999999999</v>
      </c>
      <c r="AC7" s="50">
        <f>'[1]2000'!DY$3</f>
        <v>0</v>
      </c>
      <c r="AD7" s="50">
        <f>'[1]2000'!DZ$3</f>
        <v>1122.0730449999999</v>
      </c>
      <c r="AE7" s="50">
        <f>'[1]2000'!EA$3</f>
        <v>9.5409999999999991E-3</v>
      </c>
      <c r="AF7" s="50">
        <f>'[1]2000'!EB$3</f>
        <v>0.546763</v>
      </c>
      <c r="AG7" s="50">
        <f>'[1]2000'!EC$3</f>
        <v>2.1461077481335016</v>
      </c>
      <c r="AH7" s="50">
        <f>'[1]2000'!ED$3</f>
        <v>0.14923699999999998</v>
      </c>
    </row>
    <row r="8" spans="1:34" ht="12.5" x14ac:dyDescent="0.25">
      <c r="A8">
        <f t="shared" si="0"/>
        <v>2001</v>
      </c>
      <c r="B8" s="2">
        <f>'[1]2001'!CW$3</f>
        <v>891.01910182488757</v>
      </c>
      <c r="C8" s="5">
        <f>'[1]2001'!CY$3</f>
        <v>3.781473917312808</v>
      </c>
      <c r="D8" s="50">
        <f>'[1]2001'!CZ$3</f>
        <v>0.3024</v>
      </c>
      <c r="E8" s="50">
        <f>'[1]2001'!DA$3</f>
        <v>5.523307</v>
      </c>
      <c r="F8" s="50">
        <f>'[1]2001'!DB$3</f>
        <v>1.7999999999999999E-2</v>
      </c>
      <c r="G8" s="50">
        <f>'[1]2001'!DC$3</f>
        <v>0</v>
      </c>
      <c r="H8" s="50">
        <f>'[1]2001'!DD$3</f>
        <v>18.059099</v>
      </c>
      <c r="I8" s="50">
        <f>'[1]2001'!DE$3</f>
        <v>4.0319999999999995E-2</v>
      </c>
      <c r="J8" s="50">
        <f>'[1]2001'!DF$3</f>
        <v>0.79131200000000002</v>
      </c>
      <c r="K8" s="50">
        <f>'[1]2001'!DG$3</f>
        <v>0</v>
      </c>
      <c r="L8" s="50">
        <f>'[1]2001'!DH$3</f>
        <v>0</v>
      </c>
      <c r="M8" s="50">
        <f>'[1]2001'!DI$3</f>
        <v>0</v>
      </c>
      <c r="N8" s="50">
        <f>'[1]2001'!DJ$3</f>
        <v>0.31112499999999998</v>
      </c>
      <c r="O8" s="50">
        <f>'[1]2001'!DK$3</f>
        <v>0</v>
      </c>
      <c r="P8" s="50">
        <f>'[1]2001'!DL$3</f>
        <v>4.507244</v>
      </c>
      <c r="Q8" s="50">
        <f>'[1]2001'!DM$3</f>
        <v>32.709206538608846</v>
      </c>
      <c r="R8" s="50">
        <f>'[1]2001'!DN$3</f>
        <v>0.45199999999999996</v>
      </c>
      <c r="S8" s="50">
        <f>'[1]2001'!DO$3</f>
        <v>5.0000000000000001E-3</v>
      </c>
      <c r="T8" s="50">
        <f>'[1]2001'!DP$3</f>
        <v>0</v>
      </c>
      <c r="U8" s="50">
        <f>'[1]2001'!DQ$3</f>
        <v>0</v>
      </c>
      <c r="V8" s="50">
        <f>'[1]2001'!DR$3</f>
        <v>10.397516999999999</v>
      </c>
      <c r="W8" s="50">
        <f>'[1]2001'!DS$3</f>
        <v>0</v>
      </c>
      <c r="X8" s="50">
        <f>'[1]2001'!DT$3</f>
        <v>0</v>
      </c>
      <c r="Y8" s="50">
        <f>'[1]2001'!DU$3</f>
        <v>0</v>
      </c>
      <c r="Z8" s="50">
        <f>'[1]2001'!DV$3</f>
        <v>0</v>
      </c>
      <c r="AA8" s="50">
        <f>'[1]2001'!DW$3</f>
        <v>76.794839999999994</v>
      </c>
      <c r="AB8" s="50">
        <f>'[1]2001'!DX$3</f>
        <v>9.5227329999999988</v>
      </c>
      <c r="AC8" s="50">
        <f>'[1]2001'!DY$3</f>
        <v>0</v>
      </c>
      <c r="AD8" s="50">
        <f>'[1]2001'!DZ$3</f>
        <v>981.229243</v>
      </c>
      <c r="AE8" s="50">
        <f>'[1]2001'!EA$3</f>
        <v>4.9999999999999996E-6</v>
      </c>
      <c r="AF8" s="50">
        <f>'[1]2001'!EB$3</f>
        <v>0.52999099999999999</v>
      </c>
      <c r="AG8" s="50">
        <f>'[1]2001'!EC$3</f>
        <v>0</v>
      </c>
      <c r="AH8" s="50">
        <f>'[1]2001'!ED$3</f>
        <v>0.24874199999999999</v>
      </c>
    </row>
    <row r="9" spans="1:34" ht="12.5" x14ac:dyDescent="0.25">
      <c r="A9">
        <f t="shared" si="0"/>
        <v>2002</v>
      </c>
      <c r="B9" s="2">
        <f>'[1]2002'!CW$3</f>
        <v>930.29377342857163</v>
      </c>
      <c r="C9" s="5">
        <f>'[1]2002'!CY$3</f>
        <v>5.8342959297133827</v>
      </c>
      <c r="D9" s="50">
        <f>'[1]2002'!CZ$3</f>
        <v>0.38057599999999997</v>
      </c>
      <c r="E9" s="50">
        <f>'[1]2002'!DA$3</f>
        <v>11.168531</v>
      </c>
      <c r="F9" s="50">
        <f>'[1]2002'!DB$3</f>
        <v>2.9999999999999997E-4</v>
      </c>
      <c r="G9" s="50">
        <f>'[1]2002'!DC$3</f>
        <v>0</v>
      </c>
      <c r="H9" s="50">
        <f>'[1]2002'!DD$3</f>
        <v>1.2191999999999998</v>
      </c>
      <c r="I9" s="50">
        <f>'[1]2002'!DE$3</f>
        <v>4.1999999999999996E-2</v>
      </c>
      <c r="J9" s="50">
        <f>'[1]2002'!DF$3</f>
        <v>2.5699999999999998E-3</v>
      </c>
      <c r="K9" s="50">
        <f>'[1]2002'!DG$3</f>
        <v>0</v>
      </c>
      <c r="L9" s="50">
        <f>'[1]2002'!DH$3</f>
        <v>0</v>
      </c>
      <c r="M9" s="50">
        <f>'[1]2002'!DI$3</f>
        <v>0</v>
      </c>
      <c r="N9" s="50">
        <f>'[1]2002'!DJ$3</f>
        <v>0</v>
      </c>
      <c r="O9" s="50">
        <f>'[1]2002'!DK$3</f>
        <v>0</v>
      </c>
      <c r="P9" s="50">
        <f>'[1]2002'!DL$3</f>
        <v>28.432544</v>
      </c>
      <c r="Q9" s="50">
        <f>'[1]2002'!DM$3</f>
        <v>44.348410175657548</v>
      </c>
      <c r="R9" s="50">
        <f>'[1]2002'!DN$3</f>
        <v>4.9233319999999994</v>
      </c>
      <c r="S9" s="50">
        <f>'[1]2002'!DO$3</f>
        <v>0.38915899999999998</v>
      </c>
      <c r="T9" s="50">
        <f>'[1]2002'!DP$3</f>
        <v>0</v>
      </c>
      <c r="U9" s="50">
        <f>'[1]2002'!DQ$3</f>
        <v>0</v>
      </c>
      <c r="V9" s="50">
        <f>'[1]2002'!DR$3</f>
        <v>10.76</v>
      </c>
      <c r="W9" s="50">
        <f>'[1]2002'!DS$3</f>
        <v>1.9578999999999999E-2</v>
      </c>
      <c r="X9" s="50">
        <f>'[1]2002'!DT$3</f>
        <v>0</v>
      </c>
      <c r="Y9" s="50">
        <f>'[1]2002'!DU$3</f>
        <v>0.04</v>
      </c>
      <c r="Z9" s="50">
        <f>'[1]2002'!DV$3</f>
        <v>0</v>
      </c>
      <c r="AA9" s="50">
        <f>'[1]2002'!DW$3</f>
        <v>95.698520000000002</v>
      </c>
      <c r="AB9" s="50">
        <f>'[1]2002'!DX$3</f>
        <v>14.983065</v>
      </c>
      <c r="AC9" s="50">
        <f>'[1]2002'!DY$3</f>
        <v>0</v>
      </c>
      <c r="AD9" s="50">
        <f>'[1]2002'!DZ$3</f>
        <v>1122.520947</v>
      </c>
      <c r="AE9" s="50">
        <f>'[1]2002'!EA$3</f>
        <v>2.0159999999999997E-2</v>
      </c>
      <c r="AF9" s="50">
        <f>'[1]2002'!EB$3</f>
        <v>1.0579142959645593</v>
      </c>
      <c r="AG9" s="50">
        <f>'[1]2002'!EC$3</f>
        <v>1.5500850580023344</v>
      </c>
      <c r="AH9" s="50">
        <f>'[1]2002'!ED$3</f>
        <v>7.3336999999999999E-2</v>
      </c>
    </row>
    <row r="10" spans="1:34" ht="12.5" x14ac:dyDescent="0.25">
      <c r="A10">
        <f t="shared" si="0"/>
        <v>2003</v>
      </c>
      <c r="B10" s="2">
        <f>'[1]2003'!CW$3</f>
        <v>1064.9895217945527</v>
      </c>
      <c r="C10" s="5">
        <f>'[1]2003'!CY$3</f>
        <v>10.275372884896019</v>
      </c>
      <c r="D10" s="50">
        <f>'[1]2003'!CZ$3</f>
        <v>0.20901</v>
      </c>
      <c r="E10" s="50">
        <f>'[1]2003'!DA$3</f>
        <v>5.2638259999999999</v>
      </c>
      <c r="F10" s="50">
        <f>'[1]2003'!DB$3</f>
        <v>4.9999999999999996E-6</v>
      </c>
      <c r="G10" s="50">
        <f>'[1]2003'!DC$3</f>
        <v>0</v>
      </c>
      <c r="H10" s="50">
        <f>'[1]2003'!DD$3</f>
        <v>0.10016699999999999</v>
      </c>
      <c r="I10" s="50">
        <f>'[1]2003'!DE$3</f>
        <v>0</v>
      </c>
      <c r="J10" s="50">
        <f>'[1]2003'!DF$3</f>
        <v>1.1339999999999999E-2</v>
      </c>
      <c r="K10" s="50">
        <f>'[1]2003'!DG$3</f>
        <v>0</v>
      </c>
      <c r="L10" s="50">
        <f>'[1]2003'!DH$3</f>
        <v>0</v>
      </c>
      <c r="M10" s="50">
        <f>'[1]2003'!DI$3</f>
        <v>0</v>
      </c>
      <c r="N10" s="50">
        <f>'[1]2003'!DJ$3</f>
        <v>0.170824</v>
      </c>
      <c r="O10" s="50">
        <f>'[1]2003'!DK$3</f>
        <v>0</v>
      </c>
      <c r="P10" s="50">
        <f>'[1]2003'!DL$3</f>
        <v>31.236993999999999</v>
      </c>
      <c r="Q10" s="50">
        <f>'[1]2003'!DM$3</f>
        <v>46.164952999999997</v>
      </c>
      <c r="R10" s="50">
        <f>'[1]2003'!DN$3</f>
        <v>8.9139999999999997</v>
      </c>
      <c r="S10" s="50">
        <f>'[1]2003'!DO$3</f>
        <v>0.19889999999999999</v>
      </c>
      <c r="T10" s="50">
        <f>'[1]2003'!DP$3</f>
        <v>0</v>
      </c>
      <c r="U10" s="50">
        <f>'[1]2003'!DQ$3</f>
        <v>0</v>
      </c>
      <c r="V10" s="50">
        <f>'[1]2003'!DR$3</f>
        <v>6.3140000000000001</v>
      </c>
      <c r="W10" s="50">
        <f>'[1]2003'!DS$3</f>
        <v>1.2008E-2</v>
      </c>
      <c r="X10" s="50">
        <f>'[1]2003'!DT$3</f>
        <v>0</v>
      </c>
      <c r="Y10" s="50">
        <f>'[1]2003'!DU$3</f>
        <v>0.201601</v>
      </c>
      <c r="Z10" s="50">
        <f>'[1]2003'!DV$3</f>
        <v>0</v>
      </c>
      <c r="AA10" s="50">
        <f>'[1]2003'!DW$3</f>
        <v>75.501869999999997</v>
      </c>
      <c r="AB10" s="50">
        <f>'[1]2003'!DX$3</f>
        <v>16.079222999999999</v>
      </c>
      <c r="AC10" s="50">
        <f>'[1]2003'!DY$3</f>
        <v>1.9199999999999998E-2</v>
      </c>
      <c r="AD10" s="50">
        <f>'[1]2003'!DZ$3</f>
        <v>1189.533203</v>
      </c>
      <c r="AE10" s="50">
        <f>'[1]2003'!EA$3</f>
        <v>1.9199999999999998E-2</v>
      </c>
      <c r="AF10" s="50">
        <f>'[1]2003'!EB$3</f>
        <v>1.3941245055973497</v>
      </c>
      <c r="AG10" s="50">
        <f>'[1]2003'!EC$3</f>
        <v>1.0590842711999899</v>
      </c>
      <c r="AH10" s="50">
        <f>'[1]2003'!ED$3</f>
        <v>0.80444091925985428</v>
      </c>
    </row>
    <row r="11" spans="1:34" ht="12.5" x14ac:dyDescent="0.25">
      <c r="A11">
        <f t="shared" si="0"/>
        <v>2004</v>
      </c>
      <c r="B11" s="2">
        <f>'[1]2004'!CW$3</f>
        <v>1206.1270591952496</v>
      </c>
      <c r="C11" s="5">
        <f>'[1]2004'!CY$3</f>
        <v>10.775380019813785</v>
      </c>
      <c r="D11" s="50">
        <f>'[1]2004'!CZ$3</f>
        <v>0.21515399999999998</v>
      </c>
      <c r="E11" s="50">
        <f>'[1]2004'!DA$3</f>
        <v>4.8561909999999999</v>
      </c>
      <c r="F11" s="50">
        <f>'[1]2004'!DB$3</f>
        <v>3.7500000000000001E-4</v>
      </c>
      <c r="G11" s="50">
        <f>'[1]2004'!DC$3</f>
        <v>0</v>
      </c>
      <c r="H11" s="50">
        <f>'[1]2004'!DD$3</f>
        <v>1.4999999999999999E-2</v>
      </c>
      <c r="I11" s="50">
        <f>'[1]2004'!DE$3</f>
        <v>0</v>
      </c>
      <c r="J11" s="50">
        <f>'[1]2004'!DF$3</f>
        <v>3.3923999999999996E-2</v>
      </c>
      <c r="K11" s="50">
        <f>'[1]2004'!DG$3</f>
        <v>0.14112</v>
      </c>
      <c r="L11" s="50">
        <f>'[1]2004'!DH$3</f>
        <v>0</v>
      </c>
      <c r="M11" s="50">
        <f>'[1]2004'!DI$3</f>
        <v>0</v>
      </c>
      <c r="N11" s="50">
        <f>'[1]2004'!DJ$3</f>
        <v>0.16901099999999999</v>
      </c>
      <c r="O11" s="50">
        <f>'[1]2004'!DK$3</f>
        <v>0</v>
      </c>
      <c r="P11" s="50">
        <f>'[1]2004'!DL$3</f>
        <v>35.661609999999996</v>
      </c>
      <c r="Q11" s="50">
        <f>'[1]2004'!DM$3</f>
        <v>145.89466400000001</v>
      </c>
      <c r="R11" s="50">
        <f>'[1]2004'!DN$3</f>
        <v>1.6139999999999999</v>
      </c>
      <c r="S11" s="50">
        <f>'[1]2004'!DO$3</f>
        <v>1.6899999999999998E-2</v>
      </c>
      <c r="T11" s="50">
        <f>'[1]2004'!DP$3</f>
        <v>0</v>
      </c>
      <c r="U11" s="50">
        <f>'[1]2004'!DQ$3</f>
        <v>0</v>
      </c>
      <c r="V11" s="50">
        <f>'[1]2004'!DR$3</f>
        <v>11.176819999999999</v>
      </c>
      <c r="W11" s="50">
        <f>'[1]2004'!DS$3</f>
        <v>3.1125E-2</v>
      </c>
      <c r="X11" s="50">
        <f>'[1]2004'!DT$3</f>
        <v>0</v>
      </c>
      <c r="Y11" s="50">
        <f>'[1]2004'!DU$3</f>
        <v>0</v>
      </c>
      <c r="Z11" s="50">
        <f>'[1]2004'!DV$3</f>
        <v>0</v>
      </c>
      <c r="AA11" s="50">
        <f>'[1]2004'!DW$3</f>
        <v>61.495219999999996</v>
      </c>
      <c r="AB11" s="50">
        <f>'[1]2004'!DX$3</f>
        <v>18.502001999999997</v>
      </c>
      <c r="AC11" s="50">
        <f>'[1]2004'!DY$3</f>
        <v>0</v>
      </c>
      <c r="AD11" s="50">
        <f>'[1]2004'!DZ$3</f>
        <v>1028.1146839999999</v>
      </c>
      <c r="AE11" s="50">
        <f>'[1]2004'!EA$3</f>
        <v>1.3696E-2</v>
      </c>
      <c r="AF11" s="50">
        <f>'[1]2004'!EB$3</f>
        <v>1.2582446603040593</v>
      </c>
      <c r="AG11" s="50">
        <f>'[1]2004'!EC$3</f>
        <v>4.5533053537364276</v>
      </c>
      <c r="AH11" s="50">
        <f>'[1]2004'!ED$3</f>
        <v>7.9111450684924728E-2</v>
      </c>
    </row>
    <row r="12" spans="1:34" ht="12.5" x14ac:dyDescent="0.25">
      <c r="A12">
        <f t="shared" si="0"/>
        <v>2005</v>
      </c>
      <c r="B12" s="2">
        <f>'[1]2005'!CW$3</f>
        <v>1079.2586982965852</v>
      </c>
      <c r="C12" s="5">
        <f>'[1]2005'!CY$3</f>
        <v>3.276821</v>
      </c>
      <c r="D12" s="50">
        <f>'[1]2005'!CZ$3</f>
        <v>4.1424430000000001</v>
      </c>
      <c r="E12" s="50">
        <f>'[1]2005'!DA$3</f>
        <v>3.7513769999999997</v>
      </c>
      <c r="F12" s="50">
        <f>'[1]2005'!DB$3</f>
        <v>3.0399999999999996E-4</v>
      </c>
      <c r="G12" s="50">
        <f>'[1]2005'!DC$3</f>
        <v>0</v>
      </c>
      <c r="H12" s="50">
        <f>'[1]2005'!DD$3</f>
        <v>5.04E-2</v>
      </c>
      <c r="I12" s="50">
        <f>'[1]2005'!DE$3</f>
        <v>0</v>
      </c>
      <c r="J12" s="50">
        <f>'[1]2005'!DF$3</f>
        <v>2.1475713687803461E-3</v>
      </c>
      <c r="K12" s="50">
        <f>'[1]2005'!DG$3</f>
        <v>0.44351999999999997</v>
      </c>
      <c r="L12" s="50">
        <f>'[1]2005'!DH$3</f>
        <v>0</v>
      </c>
      <c r="M12" s="50">
        <f>'[1]2005'!DI$3</f>
        <v>7.2296849999999999</v>
      </c>
      <c r="N12" s="50">
        <f>'[1]2005'!DJ$3</f>
        <v>0.18513299999999999</v>
      </c>
      <c r="O12" s="50">
        <f>'[1]2005'!DK$3</f>
        <v>0</v>
      </c>
      <c r="P12" s="50">
        <f>'[1]2005'!DL$3</f>
        <v>36.031967999999999</v>
      </c>
      <c r="Q12" s="50">
        <f>'[1]2005'!DM$3</f>
        <v>334.12528099999997</v>
      </c>
      <c r="R12" s="50">
        <f>'[1]2005'!DN$3</f>
        <v>0.40969605256016817</v>
      </c>
      <c r="S12" s="50">
        <f>'[1]2005'!DO$3</f>
        <v>8.5123999999999991E-2</v>
      </c>
      <c r="T12" s="50">
        <f>'[1]2005'!DP$3</f>
        <v>0</v>
      </c>
      <c r="U12" s="50">
        <f>'[1]2005'!DQ$3</f>
        <v>0</v>
      </c>
      <c r="V12" s="50">
        <f>'[1]2005'!DR$3</f>
        <v>8.01356</v>
      </c>
      <c r="W12" s="50">
        <f>'[1]2005'!DS$3</f>
        <v>0</v>
      </c>
      <c r="X12" s="50">
        <f>'[1]2005'!DT$3</f>
        <v>0</v>
      </c>
      <c r="Y12" s="50">
        <f>'[1]2005'!DU$3</f>
        <v>0</v>
      </c>
      <c r="Z12" s="50">
        <f>'[1]2005'!DV$3</f>
        <v>0</v>
      </c>
      <c r="AA12" s="50">
        <f>'[1]2005'!DW$3</f>
        <v>60.352165999999997</v>
      </c>
      <c r="AB12" s="50">
        <f>'[1]2005'!DX$3</f>
        <v>12.245873</v>
      </c>
      <c r="AC12" s="50">
        <f>'[1]2005'!DY$3</f>
        <v>0</v>
      </c>
      <c r="AD12" s="50">
        <f>'[1]2005'!DZ$3</f>
        <v>923.66028599999993</v>
      </c>
      <c r="AE12" s="50">
        <f>'[1]2005'!EA$3</f>
        <v>8.3638314477961967E-2</v>
      </c>
      <c r="AF12" s="50">
        <f>'[1]2005'!EB$3</f>
        <v>1.548737338260163</v>
      </c>
      <c r="AG12" s="50">
        <f>'[1]2005'!EC$3</f>
        <v>10.314733771560389</v>
      </c>
      <c r="AH12" s="50">
        <f>'[1]2005'!ED$3</f>
        <v>0.13790945577595554</v>
      </c>
    </row>
    <row r="13" spans="1:34" ht="12.5" x14ac:dyDescent="0.25">
      <c r="A13">
        <f t="shared" si="0"/>
        <v>2006</v>
      </c>
      <c r="B13" s="2">
        <f>'[1]2006'!CW$3</f>
        <v>1256.4294321035079</v>
      </c>
      <c r="C13" s="5">
        <f>'[1]2006'!CY$3</f>
        <v>3.0625087572463832</v>
      </c>
      <c r="D13" s="50">
        <f>'[1]2006'!CZ$3</f>
        <v>1.1866939999999999</v>
      </c>
      <c r="E13" s="50">
        <f>'[1]2006'!DA$3</f>
        <v>4.2122450000000002</v>
      </c>
      <c r="F13" s="50">
        <f>'[1]2006'!DB$3</f>
        <v>0</v>
      </c>
      <c r="G13" s="50">
        <f>'[1]2006'!DC$3</f>
        <v>0</v>
      </c>
      <c r="H13" s="50">
        <f>'[1]2006'!DD$3</f>
        <v>0</v>
      </c>
      <c r="I13" s="50">
        <f>'[1]2006'!DE$3</f>
        <v>0</v>
      </c>
      <c r="J13" s="50">
        <f>'[1]2006'!DF$3</f>
        <v>7.1943999999999994E-2</v>
      </c>
      <c r="K13" s="50">
        <f>'[1]2006'!DG$3</f>
        <v>0.36287999999999998</v>
      </c>
      <c r="L13" s="50">
        <f>'[1]2006'!DH$3</f>
        <v>0</v>
      </c>
      <c r="M13" s="50">
        <f>'[1]2006'!DI$3</f>
        <v>0.77176999999999996</v>
      </c>
      <c r="N13" s="50">
        <f>'[1]2006'!DJ$3</f>
        <v>0.15867699999999998</v>
      </c>
      <c r="O13" s="50">
        <f>'[1]2006'!DK$3</f>
        <v>0</v>
      </c>
      <c r="P13" s="50">
        <f>'[1]2006'!DL$3</f>
        <v>39.748593</v>
      </c>
      <c r="Q13" s="50">
        <f>'[1]2006'!DM$3</f>
        <v>325.39259299999998</v>
      </c>
      <c r="R13" s="50">
        <f>'[1]2006'!DN$3</f>
        <v>9.7534999999999997E-2</v>
      </c>
      <c r="S13" s="50">
        <f>'[1]2006'!DO$3</f>
        <v>3.0000000000000001E-3</v>
      </c>
      <c r="T13" s="50">
        <f>'[1]2006'!DP$3</f>
        <v>0</v>
      </c>
      <c r="U13" s="50">
        <f>'[1]2006'!DQ$3</f>
        <v>0</v>
      </c>
      <c r="V13" s="50">
        <f>'[1]2006'!DR$3</f>
        <v>4.4611099999999997</v>
      </c>
      <c r="W13" s="50">
        <f>'[1]2006'!DS$3</f>
        <v>0</v>
      </c>
      <c r="X13" s="50">
        <f>'[1]2006'!DT$3</f>
        <v>0</v>
      </c>
      <c r="Y13" s="50">
        <f>'[1]2006'!DU$3</f>
        <v>1.249668</v>
      </c>
      <c r="Z13" s="50">
        <f>'[1]2006'!DV$3</f>
        <v>0</v>
      </c>
      <c r="AA13" s="50">
        <f>'[1]2006'!DW$3</f>
        <v>65.805070000000001</v>
      </c>
      <c r="AB13" s="50">
        <f>'[1]2006'!DX$3</f>
        <v>19.801050999999998</v>
      </c>
      <c r="AC13" s="50">
        <f>'[1]2006'!DY$3</f>
        <v>0.114926</v>
      </c>
      <c r="AD13" s="50">
        <f>'[1]2006'!DZ$3</f>
        <v>938.56537800000001</v>
      </c>
      <c r="AE13" s="50">
        <f>'[1]2006'!EA$3</f>
        <v>2.4659999999999998E-2</v>
      </c>
      <c r="AF13" s="50">
        <f>'[1]2006'!EB$3</f>
        <v>1.269103427188188</v>
      </c>
      <c r="AG13" s="50">
        <f>'[1]2006'!EC$3</f>
        <v>56.40296</v>
      </c>
      <c r="AH13" s="50">
        <f>'[1]2006'!ED$3</f>
        <v>0.15971852889313273</v>
      </c>
    </row>
    <row r="14" spans="1:34" ht="12.5" x14ac:dyDescent="0.25">
      <c r="A14">
        <f t="shared" si="0"/>
        <v>2007</v>
      </c>
      <c r="B14" s="2">
        <f>'[1]2007'!CW$3</f>
        <v>1294.867751296691</v>
      </c>
      <c r="C14" s="5">
        <f>'[1]2007'!CY$3</f>
        <v>2.5975493080525451</v>
      </c>
      <c r="D14" s="50">
        <f>'[1]2007'!CZ$3</f>
        <v>1.3324449999999999</v>
      </c>
      <c r="E14" s="50">
        <f>'[1]2007'!DA$3</f>
        <v>1.2204249999999999</v>
      </c>
      <c r="F14" s="50">
        <f>'[1]2007'!DB$3</f>
        <v>0</v>
      </c>
      <c r="G14" s="50">
        <f>'[1]2007'!DC$3</f>
        <v>7.9999999999999996E-6</v>
      </c>
      <c r="H14" s="50">
        <f>'[1]2007'!DD$3</f>
        <v>0</v>
      </c>
      <c r="I14" s="50">
        <f>'[1]2007'!DE$3</f>
        <v>0</v>
      </c>
      <c r="J14" s="50">
        <f>'[1]2007'!DF$3</f>
        <v>3.6149999999999997E-3</v>
      </c>
      <c r="K14" s="50">
        <f>'[1]2007'!DG$3</f>
        <v>7.0319999999999994E-2</v>
      </c>
      <c r="L14" s="50">
        <f>'[1]2007'!DH$3</f>
        <v>0</v>
      </c>
      <c r="M14" s="50">
        <f>'[1]2007'!DI$3</f>
        <v>2.5387200000000001</v>
      </c>
      <c r="N14" s="50">
        <f>'[1]2007'!DJ$3</f>
        <v>0.20405699999999999</v>
      </c>
      <c r="O14" s="50">
        <f>'[1]2007'!DK$3</f>
        <v>0</v>
      </c>
      <c r="P14" s="50">
        <f>'[1]2007'!DL$3</f>
        <v>11.690339</v>
      </c>
      <c r="Q14" s="50">
        <f>'[1]2007'!DM$3</f>
        <v>275.49654499999997</v>
      </c>
      <c r="R14" s="50">
        <f>'[1]2007'!DN$3</f>
        <v>0.33039999999999997</v>
      </c>
      <c r="S14" s="50">
        <f>'[1]2007'!DO$3</f>
        <v>3.666E-3</v>
      </c>
      <c r="T14" s="50">
        <f>'[1]2007'!DP$3</f>
        <v>0</v>
      </c>
      <c r="U14" s="50">
        <f>'[1]2007'!DQ$3</f>
        <v>0</v>
      </c>
      <c r="V14" s="50">
        <f>'[1]2007'!DR$3</f>
        <v>4.5515299999999996</v>
      </c>
      <c r="W14" s="50">
        <f>'[1]2007'!DS$3</f>
        <v>0</v>
      </c>
      <c r="X14" s="50">
        <f>'[1]2007'!DT$3</f>
        <v>0</v>
      </c>
      <c r="Y14" s="50">
        <f>'[1]2007'!DU$3</f>
        <v>1.3712759999999999</v>
      </c>
      <c r="Z14" s="50">
        <f>'[1]2007'!DV$3</f>
        <v>6.3E-2</v>
      </c>
      <c r="AA14" s="50">
        <f>'[1]2007'!DW$3</f>
        <v>47.358319999999999</v>
      </c>
      <c r="AB14" s="50">
        <f>'[1]2007'!DX$3</f>
        <v>18.078721999999999</v>
      </c>
      <c r="AC14" s="50">
        <f>'[1]2007'!DY$3</f>
        <v>4.2054000000000001E-2</v>
      </c>
      <c r="AD14" s="50">
        <f>'[1]2007'!DZ$3</f>
        <v>876.79065774222249</v>
      </c>
      <c r="AE14" s="50">
        <f>'[1]2007'!EA$3</f>
        <v>2.3209999999999998E-2</v>
      </c>
      <c r="AF14" s="50">
        <f>'[1]2007'!EB$3</f>
        <v>1.3557027960405419</v>
      </c>
      <c r="AG14" s="50">
        <f>'[1]2007'!EC$3</f>
        <v>26.161058000000001</v>
      </c>
      <c r="AH14" s="50">
        <f>'[1]2007'!ED$3</f>
        <v>0.77949599999999997</v>
      </c>
    </row>
    <row r="15" spans="1:34" ht="12.5" x14ac:dyDescent="0.25">
      <c r="A15">
        <f t="shared" si="0"/>
        <v>2008</v>
      </c>
      <c r="B15" s="2">
        <f>'[1]2008'!CW$3</f>
        <v>1176.5350942133205</v>
      </c>
      <c r="C15" s="5">
        <f>'[1]2008'!CY$3</f>
        <v>4.2023775577400846</v>
      </c>
      <c r="D15" s="50">
        <f>'[1]2008'!CZ$3</f>
        <v>0.83757700000000002</v>
      </c>
      <c r="E15" s="50">
        <f>'[1]2008'!DA$3</f>
        <v>1.273722</v>
      </c>
      <c r="F15" s="50">
        <f>'[1]2008'!DB$3</f>
        <v>3.9999999999999996E-4</v>
      </c>
      <c r="G15" s="50">
        <f>'[1]2008'!DC$3</f>
        <v>0.33999999999999997</v>
      </c>
      <c r="H15" s="50">
        <f>'[1]2008'!DD$3</f>
        <v>0</v>
      </c>
      <c r="I15" s="50">
        <f>'[1]2008'!DE$3</f>
        <v>0</v>
      </c>
      <c r="J15" s="50">
        <f>'[1]2008'!DF$3</f>
        <v>3.0805713423887725E-3</v>
      </c>
      <c r="K15" s="50">
        <f>'[1]2008'!DG$3</f>
        <v>0</v>
      </c>
      <c r="L15" s="50">
        <f>'[1]2008'!DH$3</f>
        <v>0</v>
      </c>
      <c r="M15" s="50">
        <f>'[1]2008'!DI$3</f>
        <v>3.6370049999999998</v>
      </c>
      <c r="N15" s="50">
        <f>'[1]2008'!DJ$3</f>
        <v>0.22561899999999999</v>
      </c>
      <c r="O15" s="50">
        <f>'[1]2008'!DK$3</f>
        <v>0</v>
      </c>
      <c r="P15" s="50">
        <f>'[1]2008'!DL$3</f>
        <v>37.352164999999999</v>
      </c>
      <c r="Q15" s="50">
        <f>'[1]2008'!DM$3</f>
        <v>137.75496200000001</v>
      </c>
      <c r="R15" s="50">
        <f>'[1]2008'!DN$3</f>
        <v>0.229601</v>
      </c>
      <c r="S15" s="50">
        <f>'[1]2008'!DO$3</f>
        <v>2.0929999999999998E-3</v>
      </c>
      <c r="T15" s="50">
        <f>'[1]2008'!DP$3</f>
        <v>0</v>
      </c>
      <c r="U15" s="50">
        <f>'[1]2008'!DQ$3</f>
        <v>0</v>
      </c>
      <c r="V15" s="50">
        <f>'[1]2008'!DR$3</f>
        <v>3.8489309999999999</v>
      </c>
      <c r="W15" s="50">
        <f>'[1]2008'!DS$3</f>
        <v>0</v>
      </c>
      <c r="X15" s="50">
        <f>'[1]2008'!DT$3</f>
        <v>0</v>
      </c>
      <c r="Y15" s="50">
        <f>'[1]2008'!DU$3</f>
        <v>1.119059</v>
      </c>
      <c r="Z15" s="50">
        <f>'[1]2008'!DV$3</f>
        <v>0</v>
      </c>
      <c r="AA15" s="50">
        <f>'[1]2008'!DW$3</f>
        <v>39.144979999999997</v>
      </c>
      <c r="AB15" s="50">
        <f>'[1]2008'!DX$3</f>
        <v>17.270678999999998</v>
      </c>
      <c r="AC15" s="50">
        <f>'[1]2008'!DY$3</f>
        <v>6.7799999999999999E-2</v>
      </c>
      <c r="AD15" s="50">
        <f>'[1]2008'!DZ$3</f>
        <v>768.79687000000001</v>
      </c>
      <c r="AE15" s="50">
        <f>'[1]2008'!EA$3</f>
        <v>0.180452</v>
      </c>
      <c r="AF15" s="50">
        <f>'[1]2008'!EB$3</f>
        <v>1.1115097213910505</v>
      </c>
      <c r="AG15" s="50">
        <f>'[1]2008'!EC$3</f>
        <v>33.648448000000002</v>
      </c>
      <c r="AH15" s="50">
        <f>'[1]2008'!ED$3</f>
        <v>1.7611489999999999</v>
      </c>
    </row>
    <row r="16" spans="1:34" ht="12.5" x14ac:dyDescent="0.25">
      <c r="A16">
        <f t="shared" si="0"/>
        <v>2009</v>
      </c>
      <c r="B16" s="2">
        <f>'[1]2009'!CW$3</f>
        <v>1285.3009914360132</v>
      </c>
      <c r="C16" s="5">
        <f>'[1]2009'!CY$3</f>
        <v>1.918917106956979</v>
      </c>
      <c r="D16" s="50">
        <f>'[1]2009'!CZ$3</f>
        <v>0.94577</v>
      </c>
      <c r="E16" s="50">
        <f>'[1]2009'!DA$3</f>
        <v>0.964727</v>
      </c>
      <c r="F16" s="50">
        <f>'[1]2009'!DB$3</f>
        <v>0</v>
      </c>
      <c r="G16" s="50">
        <f>'[1]2009'!DC$3</f>
        <v>0</v>
      </c>
      <c r="H16" s="50">
        <f>'[1]2009'!DD$3</f>
        <v>0</v>
      </c>
      <c r="I16" s="50">
        <f>'[1]2009'!DE$3</f>
        <v>0</v>
      </c>
      <c r="J16" s="50">
        <f>'[1]2009'!DF$3</f>
        <v>5.2059999999999997E-3</v>
      </c>
      <c r="K16" s="50">
        <f>'[1]2009'!DG$3</f>
        <v>1.45E-4</v>
      </c>
      <c r="L16" s="50">
        <f>'[1]2009'!DH$3</f>
        <v>0</v>
      </c>
      <c r="M16" s="50">
        <f>'[1]2009'!DI$3</f>
        <v>5.6292999999999997</v>
      </c>
      <c r="N16" s="50">
        <f>'[1]2009'!DJ$3</f>
        <v>0.22819499999999998</v>
      </c>
      <c r="O16" s="50">
        <f>'[1]2009'!DK$3</f>
        <v>0</v>
      </c>
      <c r="P16" s="50">
        <f>'[1]2009'!DL$3</f>
        <v>3.7568619999999999</v>
      </c>
      <c r="Q16" s="50">
        <f>'[1]2009'!DM$3</f>
        <v>77.039855000000003</v>
      </c>
      <c r="R16" s="50">
        <f>'[1]2009'!DN$3</f>
        <v>0.19999999999999998</v>
      </c>
      <c r="S16" s="50">
        <f>'[1]2009'!DO$3</f>
        <v>8.2624000000000003E-2</v>
      </c>
      <c r="T16" s="50">
        <f>'[1]2009'!DP$3</f>
        <v>0</v>
      </c>
      <c r="U16" s="50">
        <f>'[1]2009'!DQ$3</f>
        <v>0</v>
      </c>
      <c r="V16" s="50">
        <f>'[1]2009'!DR$3</f>
        <v>1.4350779999999999</v>
      </c>
      <c r="W16" s="50">
        <f>'[1]2009'!DS$3</f>
        <v>3.0055999999999999E-2</v>
      </c>
      <c r="X16" s="50">
        <f>'[1]2009'!DT$3</f>
        <v>0</v>
      </c>
      <c r="Y16" s="50">
        <f>'[1]2009'!DU$3</f>
        <v>0.97372092984273939</v>
      </c>
      <c r="Z16" s="50">
        <f>'[1]2009'!DV$3</f>
        <v>0.31006</v>
      </c>
      <c r="AA16" s="50">
        <f>'[1]2009'!DW$3</f>
        <v>21.513629999999999</v>
      </c>
      <c r="AB16" s="50">
        <f>'[1]2009'!DX$3</f>
        <v>24.425929</v>
      </c>
      <c r="AC16" s="50">
        <f>'[1]2009'!DY$3</f>
        <v>9.3483999999999998E-2</v>
      </c>
      <c r="AD16" s="50">
        <f>'[1]2009'!DZ$3</f>
        <v>688.10515899999996</v>
      </c>
      <c r="AE16" s="50">
        <f>'[1]2009'!EA$3</f>
        <v>4.8000000000000001E-2</v>
      </c>
      <c r="AF16" s="50">
        <f>'[1]2009'!EB$3</f>
        <v>1.8602515752910835</v>
      </c>
      <c r="AG16" s="50">
        <f>'[1]2009'!EC$3</f>
        <v>28.309303999999997</v>
      </c>
      <c r="AH16" s="50">
        <f>'[1]2009'!ED$3</f>
        <v>3.6647849999999997</v>
      </c>
    </row>
    <row r="17" spans="1:34" ht="12.5" x14ac:dyDescent="0.25">
      <c r="A17">
        <f t="shared" si="0"/>
        <v>2010</v>
      </c>
      <c r="B17" s="2">
        <f>'[3]2010'!CW$3</f>
        <v>1209.4007165348728</v>
      </c>
      <c r="C17" s="5">
        <f>'[3]2010'!CY$3</f>
        <v>2.8444502466229351</v>
      </c>
      <c r="D17" s="50">
        <f>'[3]2010'!CZ$3</f>
        <v>16.160830000000001</v>
      </c>
      <c r="E17" s="50">
        <f>'[3]2010'!DA$3</f>
        <v>0.62629499999999994</v>
      </c>
      <c r="F17" s="50">
        <f>'[3]2010'!DB$3</f>
        <v>9.9999999999999992E-2</v>
      </c>
      <c r="G17" s="50">
        <f>'[3]2010'!DC$3</f>
        <v>0.30803999999999998</v>
      </c>
      <c r="H17" s="50">
        <f>'[3]2010'!DD$3</f>
        <v>0</v>
      </c>
      <c r="I17" s="50">
        <f>'[3]2010'!DE$3</f>
        <v>0</v>
      </c>
      <c r="J17" s="50">
        <f>'[3]2010'!DF$3</f>
        <v>1.8980999999999998E-2</v>
      </c>
      <c r="K17" s="50">
        <f>'[3]2010'!DG$3</f>
        <v>0</v>
      </c>
      <c r="L17" s="50">
        <f>'[3]2010'!DH$3</f>
        <v>0</v>
      </c>
      <c r="M17" s="50">
        <f>'[3]2010'!DI$3</f>
        <v>2.9916799999999997</v>
      </c>
      <c r="N17" s="50">
        <f>'[3]2010'!DJ$3</f>
        <v>0.228266</v>
      </c>
      <c r="O17" s="50">
        <f>'[3]2010'!DK$3</f>
        <v>0</v>
      </c>
      <c r="P17" s="50">
        <f>'[3]2010'!DL$3</f>
        <v>7.2296939999999994</v>
      </c>
      <c r="Q17" s="50">
        <f>'[3]2010'!DM$3</f>
        <v>60.165500999999999</v>
      </c>
      <c r="R17" s="50">
        <f>'[3]2010'!DN$3</f>
        <v>1.5083804006201957E-2</v>
      </c>
      <c r="S17" s="50">
        <f>'[3]2010'!DO$3</f>
        <v>1.2627999999999999E-2</v>
      </c>
      <c r="T17" s="50">
        <f>'[3]2010'!DP$3</f>
        <v>0</v>
      </c>
      <c r="U17" s="50">
        <f>'[3]2010'!DQ$3</f>
        <v>0</v>
      </c>
      <c r="V17" s="50">
        <f>'[3]2010'!DR$3</f>
        <v>10.943517</v>
      </c>
      <c r="W17" s="50">
        <f>'[3]2010'!DS$3</f>
        <v>4.6739999999999997E-2</v>
      </c>
      <c r="X17" s="50">
        <f>'[3]2010'!DT$3</f>
        <v>69.384211999999991</v>
      </c>
      <c r="Y17" s="50">
        <f>'[3]2010'!DU$3</f>
        <v>0.34430756866241358</v>
      </c>
      <c r="Z17" s="50">
        <f>'[3]2010'!DV$3</f>
        <v>0</v>
      </c>
      <c r="AA17" s="50">
        <f>'[3]2010'!DW$3</f>
        <v>34.063949999999998</v>
      </c>
      <c r="AB17" s="50">
        <f>'[3]2010'!DX$3</f>
        <v>20.913829</v>
      </c>
      <c r="AC17" s="50">
        <f>'[3]2010'!DY$3</f>
        <v>0.24423199999999998</v>
      </c>
      <c r="AD17" s="50">
        <f>'[3]2010'!DZ$3</f>
        <v>692.35566299999994</v>
      </c>
      <c r="AE17" s="50">
        <f>'[3]2010'!EA$3</f>
        <v>1.108E-2</v>
      </c>
      <c r="AF17" s="50">
        <f>'[3]2010'!EB$3</f>
        <v>3.3292824255268663</v>
      </c>
      <c r="AG17" s="50">
        <f>'[3]2010'!EC$3</f>
        <v>29.337999999999997</v>
      </c>
      <c r="AH17" s="50">
        <f>'[3]2010'!ED$3</f>
        <v>4.4047969999999994</v>
      </c>
    </row>
    <row r="18" spans="1:34" ht="12.5" x14ac:dyDescent="0.25">
      <c r="A18">
        <f t="shared" si="0"/>
        <v>2011</v>
      </c>
      <c r="B18" s="2">
        <f>'[3]2011'!CW$3</f>
        <v>1222.0590319527048</v>
      </c>
      <c r="C18" s="5">
        <f>'[3]2011'!CY$3</f>
        <v>3.1709998882768455</v>
      </c>
      <c r="D18" s="50">
        <f>'[3]2011'!CZ$3</f>
        <v>3.9537199999999997</v>
      </c>
      <c r="E18" s="50">
        <f>'[3]2011'!DA$3</f>
        <v>0.375473</v>
      </c>
      <c r="F18" s="50">
        <f>'[3]2011'!DB$3</f>
        <v>0</v>
      </c>
      <c r="G18" s="50">
        <f>'[3]2011'!DC$3</f>
        <v>0</v>
      </c>
      <c r="H18" s="50">
        <f>'[3]2011'!DD$3</f>
        <v>0</v>
      </c>
      <c r="I18" s="50">
        <f>'[3]2011'!DE$3</f>
        <v>0</v>
      </c>
      <c r="J18" s="50">
        <f>'[3]2011'!DF$3</f>
        <v>1.47E-4</v>
      </c>
      <c r="K18" s="50">
        <f>'[3]2011'!DG$3</f>
        <v>0</v>
      </c>
      <c r="L18" s="50">
        <f>'[3]2011'!DH$3</f>
        <v>0</v>
      </c>
      <c r="M18" s="50">
        <f>'[3]2011'!DI$3</f>
        <v>2.9246799999999999</v>
      </c>
      <c r="N18" s="50">
        <f>'[3]2011'!DJ$3</f>
        <v>9.6869999999999998E-2</v>
      </c>
      <c r="O18" s="50">
        <f>'[3]2011'!DK$3</f>
        <v>0</v>
      </c>
      <c r="P18" s="50">
        <f>'[3]2011'!DL$3</f>
        <v>21.823816999999998</v>
      </c>
      <c r="Q18" s="50">
        <f>'[3]2011'!DM$3</f>
        <v>67.332949999999997</v>
      </c>
      <c r="R18" s="50">
        <f>'[3]2011'!DN$3</f>
        <v>5.6967911253279647E-3</v>
      </c>
      <c r="S18" s="50">
        <f>'[3]2011'!DO$3</f>
        <v>4.4811999999999998E-2</v>
      </c>
      <c r="T18" s="50">
        <f>'[3]2011'!DP$3</f>
        <v>0</v>
      </c>
      <c r="U18" s="50">
        <f>'[3]2011'!DQ$3</f>
        <v>1.882E-2</v>
      </c>
      <c r="V18" s="50">
        <f>'[3]2011'!DR$3</f>
        <v>3.5752999999999999</v>
      </c>
      <c r="W18" s="50">
        <f>'[3]2011'!DS$3</f>
        <v>0.85405399999999998</v>
      </c>
      <c r="X18" s="50">
        <f>'[3]2011'!DT$3</f>
        <v>0</v>
      </c>
      <c r="Y18" s="50">
        <f>'[3]2011'!DU$3</f>
        <v>6.0000000000000001E-3</v>
      </c>
      <c r="Z18" s="50">
        <f>'[3]2011'!DV$3</f>
        <v>0</v>
      </c>
      <c r="AA18" s="50">
        <f>'[3]2011'!DW$3</f>
        <v>31.003599999999999</v>
      </c>
      <c r="AB18" s="50">
        <f>'[3]2011'!DX$3</f>
        <v>13.560953</v>
      </c>
      <c r="AC18" s="50">
        <f>'[3]2011'!DY$3</f>
        <v>0.115423</v>
      </c>
      <c r="AD18" s="50">
        <f>'[3]2011'!DZ$3</f>
        <v>753.86353931195708</v>
      </c>
      <c r="AE18" s="50">
        <f>'[3]2011'!EA$3</f>
        <v>3.6552000000000001E-2</v>
      </c>
      <c r="AF18" s="50">
        <f>'[3]2011'!EB$3</f>
        <v>3.8990170106596533</v>
      </c>
      <c r="AG18" s="50">
        <f>'[3]2011'!EC$3</f>
        <v>35.751694000000001</v>
      </c>
      <c r="AH18" s="50">
        <f>'[3]2011'!ED$3</f>
        <v>3.2314674029316124</v>
      </c>
    </row>
    <row r="19" spans="1:34" ht="12.5" x14ac:dyDescent="0.25">
      <c r="A19">
        <f t="shared" si="0"/>
        <v>2012</v>
      </c>
      <c r="B19" s="2">
        <f>'[3]2012'!CW$3</f>
        <v>1209.5469439310057</v>
      </c>
      <c r="C19" s="5">
        <f>'[3]2012'!CY$3</f>
        <v>8.2158534639459742</v>
      </c>
      <c r="D19" s="50">
        <f>'[3]2012'!CZ$3</f>
        <v>7.6307909999999994</v>
      </c>
      <c r="E19" s="50">
        <f>'[3]2012'!DA$3</f>
        <v>0.50248599999999999</v>
      </c>
      <c r="F19" s="50">
        <f>'[3]2012'!DB$3</f>
        <v>0</v>
      </c>
      <c r="G19" s="50">
        <f>'[3]2012'!DC$3</f>
        <v>7.6309999999999998E-3</v>
      </c>
      <c r="H19" s="50">
        <f>'[3]2012'!DD$3</f>
        <v>0.23799999999999999</v>
      </c>
      <c r="I19" s="50">
        <f>'[3]2012'!DE$3</f>
        <v>0</v>
      </c>
      <c r="J19" s="50">
        <f>'[3]2012'!DF$3</f>
        <v>0.16610899999999998</v>
      </c>
      <c r="K19" s="50">
        <f>'[3]2012'!DG$3</f>
        <v>2.0159999999999997E-2</v>
      </c>
      <c r="L19" s="50">
        <f>'[3]2012'!DH$3</f>
        <v>0</v>
      </c>
      <c r="M19" s="50">
        <f>'[3]2012'!DI$3</f>
        <v>0</v>
      </c>
      <c r="N19" s="50">
        <f>'[3]2012'!DJ$3</f>
        <v>0.33671999999999996</v>
      </c>
      <c r="O19" s="50">
        <f>'[3]2012'!DK$3</f>
        <v>0</v>
      </c>
      <c r="P19" s="50">
        <f>'[3]2012'!DL$3</f>
        <v>6.0292870000000001</v>
      </c>
      <c r="Q19" s="50">
        <f>'[3]2012'!DM$3</f>
        <v>66.682082999999992</v>
      </c>
      <c r="R19" s="50">
        <f>'[3]2012'!DN$3</f>
        <v>0</v>
      </c>
      <c r="S19" s="50">
        <f>'[3]2012'!DO$3</f>
        <v>4.5259999999999995E-2</v>
      </c>
      <c r="T19" s="50">
        <f>'[3]2012'!DP$3</f>
        <v>4.7500999999999995E-2</v>
      </c>
      <c r="U19" s="50">
        <f>'[3]2012'!DQ$3</f>
        <v>0</v>
      </c>
      <c r="V19" s="50">
        <f>'[3]2012'!DR$3</f>
        <v>7.5065869999999997</v>
      </c>
      <c r="W19" s="50">
        <f>'[3]2012'!DS$3</f>
        <v>1.0155609999999999</v>
      </c>
      <c r="X19" s="50">
        <f>'[3]2012'!DT$3</f>
        <v>54.639209999999999</v>
      </c>
      <c r="Y19" s="50">
        <f>'[3]2012'!DU$3</f>
        <v>2.52E-2</v>
      </c>
      <c r="Z19" s="50">
        <f>'[3]2012'!DV$3</f>
        <v>13.341531999999999</v>
      </c>
      <c r="AA19" s="50">
        <f>'[3]2012'!DW$3</f>
        <v>29.547139999999999</v>
      </c>
      <c r="AB19" s="50">
        <f>'[3]2012'!DX$3</f>
        <v>11.2224</v>
      </c>
      <c r="AC19" s="50">
        <f>'[3]2012'!DY$3</f>
        <v>0.19548599999999999</v>
      </c>
      <c r="AD19" s="50">
        <f>'[3]2012'!DZ$3</f>
        <v>660.66166690084128</v>
      </c>
      <c r="AE19" s="50">
        <f>'[3]2012'!EA$3</f>
        <v>7.5593999999999995E-2</v>
      </c>
      <c r="AF19" s="50">
        <f>'[3]2012'!EB$3</f>
        <v>0.85131199999999996</v>
      </c>
      <c r="AG19" s="50">
        <f>'[3]2012'!EC$3</f>
        <v>69.129708999999991</v>
      </c>
      <c r="AH19" s="50">
        <f>'[3]2012'!ED$3</f>
        <v>0.88108685493471128</v>
      </c>
    </row>
    <row r="20" spans="1:34" ht="12.5" x14ac:dyDescent="0.25">
      <c r="A20">
        <f t="shared" si="0"/>
        <v>2013</v>
      </c>
      <c r="B20" s="2">
        <f>'[3]2013'!CW$3</f>
        <v>1339.2756022318006</v>
      </c>
      <c r="C20" s="5">
        <f>'[3]2013'!CY$3</f>
        <v>5.4299742952371188</v>
      </c>
      <c r="D20" s="50">
        <f>'[3]2013'!CZ$3</f>
        <v>7.3903239999999997</v>
      </c>
      <c r="E20" s="50">
        <f>'[3]2013'!DA$3</f>
        <v>0.34706300000000001</v>
      </c>
      <c r="F20" s="50">
        <f>'[3]2013'!DB$3</f>
        <v>0</v>
      </c>
      <c r="G20" s="50">
        <f>'[3]2013'!DC$3</f>
        <v>0</v>
      </c>
      <c r="H20" s="50">
        <f>'[3]2013'!DD$3</f>
        <v>2.5686789999999999</v>
      </c>
      <c r="I20" s="50">
        <f>'[3]2013'!DE$3</f>
        <v>1.0560799999999999</v>
      </c>
      <c r="J20" s="50">
        <f>'[3]2013'!DF$3</f>
        <v>4.3725E-2</v>
      </c>
      <c r="K20" s="50">
        <f>'[3]2013'!DG$3</f>
        <v>0.3024</v>
      </c>
      <c r="L20" s="50">
        <f>'[3]2013'!DH$3</f>
        <v>0</v>
      </c>
      <c r="M20" s="50">
        <f>'[3]2013'!DI$3</f>
        <v>0</v>
      </c>
      <c r="N20" s="50">
        <f>'[3]2013'!DJ$3</f>
        <v>0.54232000000000002</v>
      </c>
      <c r="O20" s="50">
        <f>'[3]2013'!DK$3</f>
        <v>0</v>
      </c>
      <c r="P20" s="50">
        <f>'[3]2013'!DL$3</f>
        <v>12.060878405685212</v>
      </c>
      <c r="Q20" s="50">
        <f>'[3]2013'!DM$3</f>
        <v>69.32360899999999</v>
      </c>
      <c r="R20" s="50">
        <f>'[3]2013'!DN$3</f>
        <v>0</v>
      </c>
      <c r="S20" s="50">
        <f>'[3]2013'!DO$3</f>
        <v>2.999823691963753E-2</v>
      </c>
      <c r="T20" s="50">
        <f>'[3]2013'!DP$3</f>
        <v>0</v>
      </c>
      <c r="U20" s="50">
        <f>'[3]2013'!DQ$3</f>
        <v>0</v>
      </c>
      <c r="V20" s="50">
        <f>'[3]2013'!DR$3</f>
        <v>12.520431</v>
      </c>
      <c r="W20" s="50">
        <f>'[3]2013'!DS$3</f>
        <v>1.2171033308889565</v>
      </c>
      <c r="X20" s="50">
        <f>'[3]2013'!DT$3</f>
        <v>0</v>
      </c>
      <c r="Y20" s="50">
        <f>'[3]2013'!DU$3</f>
        <v>0</v>
      </c>
      <c r="Z20" s="50">
        <f>'[3]2013'!DV$3</f>
        <v>9.8968395117006178</v>
      </c>
      <c r="AA20" s="50">
        <f>'[3]2013'!DW$3</f>
        <v>24.858772785731983</v>
      </c>
      <c r="AB20" s="50">
        <f>'[3]2013'!DX$3</f>
        <v>3.9602373655125471</v>
      </c>
      <c r="AC20" s="50">
        <f>'[3]2013'!DY$3</f>
        <v>9.4410999999999995E-2</v>
      </c>
      <c r="AD20" s="50">
        <f>'[3]2013'!DZ$3</f>
        <v>809.05438573102504</v>
      </c>
      <c r="AE20" s="50">
        <f>'[3]2013'!EA$3</f>
        <v>3.2587999999999999E-2</v>
      </c>
      <c r="AF20" s="50">
        <f>'[3]2013'!EB$3</f>
        <v>0.87561111980466821</v>
      </c>
      <c r="AG20" s="50">
        <f>'[3]2013'!EC$3</f>
        <v>58.151299999999999</v>
      </c>
      <c r="AH20" s="50">
        <f>'[3]2013'!ED$3</f>
        <v>0.84011621637913114</v>
      </c>
    </row>
    <row r="21" spans="1:34" ht="12.5" x14ac:dyDescent="0.25">
      <c r="A21">
        <f t="shared" si="0"/>
        <v>2014</v>
      </c>
      <c r="B21" s="2">
        <f>'[3]2014'!CW$3</f>
        <v>1343.0088357372458</v>
      </c>
      <c r="C21" s="5">
        <f>'[3]2014'!CY$3</f>
        <v>18.615442366624936</v>
      </c>
      <c r="D21" s="50">
        <f>'[3]2014'!CZ$3</f>
        <v>5.6349999999999998</v>
      </c>
      <c r="E21" s="50">
        <f>'[3]2014'!DA$3</f>
        <v>0.28325</v>
      </c>
      <c r="F21" s="50">
        <f>'[3]2014'!DB$3</f>
        <v>0</v>
      </c>
      <c r="G21" s="50">
        <f>'[3]2014'!DC$3</f>
        <v>0</v>
      </c>
      <c r="H21" s="50">
        <f>'[3]2014'!DD$3</f>
        <v>10.535833</v>
      </c>
      <c r="I21" s="50">
        <f>'[3]2014'!DE$3</f>
        <v>0.74</v>
      </c>
      <c r="J21" s="50">
        <f>'[3]2014'!DF$3</f>
        <v>9.4999999999999992E-5</v>
      </c>
      <c r="K21" s="50">
        <f>'[3]2014'!DG$3</f>
        <v>0.13611499999999999</v>
      </c>
      <c r="L21" s="50">
        <f>'[3]2014'!DH$3</f>
        <v>0</v>
      </c>
      <c r="M21" s="50">
        <f>'[3]2014'!DI$3</f>
        <v>0</v>
      </c>
      <c r="N21" s="50">
        <f>'[3]2014'!DJ$3</f>
        <v>0.59202199999999994</v>
      </c>
      <c r="O21" s="50">
        <f>'[3]2014'!DK$3</f>
        <v>0</v>
      </c>
      <c r="P21" s="50">
        <f>'[3]2014'!DL$3</f>
        <v>0.61263000000000001</v>
      </c>
      <c r="Q21" s="50">
        <f>'[3]2014'!DM$3</f>
        <v>68.307310999999999</v>
      </c>
      <c r="R21" s="50">
        <f>'[3]2014'!DN$3</f>
        <v>1.1545999999999999E-2</v>
      </c>
      <c r="S21" s="50">
        <f>'[3]2014'!DO$3</f>
        <v>0</v>
      </c>
      <c r="T21" s="50">
        <f>'[3]2014'!DP$3</f>
        <v>0.32491899999999996</v>
      </c>
      <c r="U21" s="50">
        <f>'[3]2014'!DQ$3</f>
        <v>0</v>
      </c>
      <c r="V21" s="50">
        <f>'[3]2014'!DR$3</f>
        <v>8.2820029999999996</v>
      </c>
      <c r="W21" s="50">
        <f>'[3]2014'!DS$3</f>
        <v>1.532678</v>
      </c>
      <c r="X21" s="50">
        <f>'[3]2014'!DT$3</f>
        <v>34.517766999999999</v>
      </c>
      <c r="Y21" s="50">
        <f>'[3]2014'!DU$3</f>
        <v>0</v>
      </c>
      <c r="Z21" s="50">
        <f>'[3]2014'!DV$3</f>
        <v>18.439868675451674</v>
      </c>
      <c r="AA21" s="50">
        <f>'[3]2014'!DW$3</f>
        <v>22.656179999999999</v>
      </c>
      <c r="AB21" s="50">
        <f>'[3]2014'!DX$3</f>
        <v>1.9665649999999999</v>
      </c>
      <c r="AC21" s="50">
        <f>'[3]2014'!DY$3</f>
        <v>6.0399999999999994E-3</v>
      </c>
      <c r="AD21" s="50">
        <f>'[3]2014'!DZ$3</f>
        <v>716.63135599999998</v>
      </c>
      <c r="AE21" s="50">
        <f>'[3]2014'!EA$3</f>
        <v>4.7910000000000001E-2</v>
      </c>
      <c r="AF21" s="50">
        <f>'[3]2014'!EB$3</f>
        <v>0.86087633809648501</v>
      </c>
      <c r="AG21" s="50">
        <f>'[3]2014'!EC$3</f>
        <v>66.570679999999996</v>
      </c>
      <c r="AH21" s="50">
        <f>'[3]2014'!ED$3</f>
        <v>0.51755377588965512</v>
      </c>
    </row>
    <row r="22" spans="1:34" ht="12.5" x14ac:dyDescent="0.25">
      <c r="A22">
        <f t="shared" si="0"/>
        <v>2015</v>
      </c>
      <c r="B22" s="2">
        <f>'[3]2015'!CW$3</f>
        <v>1304.7329725824345</v>
      </c>
      <c r="C22" s="5">
        <f>'[3]2015'!CY$3</f>
        <v>18.333316133853</v>
      </c>
      <c r="D22" s="50">
        <f>'[3]2015'!CZ$3</f>
        <v>3.2021129999999998</v>
      </c>
      <c r="E22" s="50">
        <f>'[3]2015'!DA$3</f>
        <v>0.123432</v>
      </c>
      <c r="F22" s="50">
        <f>'[3]2015'!DB$3</f>
        <v>0</v>
      </c>
      <c r="G22" s="50">
        <f>'[3]2015'!DC$3</f>
        <v>0</v>
      </c>
      <c r="H22" s="50">
        <f>'[3]2015'!DD$3</f>
        <v>18.306079999999998</v>
      </c>
      <c r="I22" s="50">
        <f>'[3]2015'!DE$3</f>
        <v>2.3776799999999998</v>
      </c>
      <c r="J22" s="50">
        <f>'[3]2015'!DF$3</f>
        <v>1.0104181223550212E-3</v>
      </c>
      <c r="K22" s="50">
        <f>'[3]2015'!DG$3</f>
        <v>0.1008</v>
      </c>
      <c r="L22" s="50">
        <f>'[3]2015'!DH$3</f>
        <v>0</v>
      </c>
      <c r="M22" s="50">
        <f>'[3]2015'!DI$3</f>
        <v>0</v>
      </c>
      <c r="N22" s="50">
        <f>'[3]2015'!DJ$3</f>
        <v>0.616645</v>
      </c>
      <c r="O22" s="50">
        <f>'[3]2015'!DK$3</f>
        <v>0</v>
      </c>
      <c r="P22" s="50">
        <f>'[3]2015'!DL$3</f>
        <v>0.60063865075237932</v>
      </c>
      <c r="Q22" s="50">
        <f>'[3]2015'!DM$3</f>
        <v>80.363086872926488</v>
      </c>
      <c r="R22" s="50">
        <f>'[3]2015'!DN$3</f>
        <v>0.10349999999999999</v>
      </c>
      <c r="S22" s="50">
        <f>'[3]2015'!DO$3</f>
        <v>3.8009999999999995E-2</v>
      </c>
      <c r="T22" s="50">
        <f>'[3]2015'!DP$3</f>
        <v>2.1999999999999998E-4</v>
      </c>
      <c r="U22" s="50">
        <f>'[3]2015'!DQ$3</f>
        <v>0</v>
      </c>
      <c r="V22" s="50">
        <f>'[3]2015'!DR$3</f>
        <v>4.9477370000000001</v>
      </c>
      <c r="W22" s="50">
        <f>'[3]2015'!DS$3</f>
        <v>1.495614</v>
      </c>
      <c r="X22" s="50">
        <f>'[3]2015'!DT$3</f>
        <v>42.211737708890439</v>
      </c>
      <c r="Y22" s="50">
        <f>'[3]2015'!DU$3</f>
        <v>0</v>
      </c>
      <c r="Z22" s="50">
        <f>'[3]2015'!DV$3</f>
        <v>4.2465389999999994</v>
      </c>
      <c r="AA22" s="50">
        <f>'[3]2015'!DW$3</f>
        <v>19.97237786073493</v>
      </c>
      <c r="AB22" s="50">
        <f>'[3]2015'!DX$3</f>
        <v>2.6118709999999998</v>
      </c>
      <c r="AC22" s="50">
        <f>'[3]2015'!DY$3</f>
        <v>0.12096</v>
      </c>
      <c r="AD22" s="50">
        <f>'[3]2015'!DZ$3</f>
        <v>660.13136699999995</v>
      </c>
      <c r="AE22" s="50">
        <f>'[3]2015'!EA$3</f>
        <v>1.2631E-2</v>
      </c>
      <c r="AF22" s="50">
        <f>'[3]2015'!EB$3</f>
        <v>2.6762788772874577</v>
      </c>
      <c r="AG22" s="50">
        <f>'[3]2015'!EC$3</f>
        <v>72.624200000000002</v>
      </c>
      <c r="AH22" s="50">
        <f>'[3]2015'!ED$3</f>
        <v>6.1399501680032822</v>
      </c>
    </row>
    <row r="23" spans="1:34" ht="12.5" x14ac:dyDescent="0.25">
      <c r="A23">
        <f t="shared" si="0"/>
        <v>2016</v>
      </c>
      <c r="B23" s="2">
        <f>'[3]2016'!CW$3</f>
        <v>1520.2966352402439</v>
      </c>
      <c r="C23" s="5">
        <f>'[3]2016'!CY$3</f>
        <v>23.394424198112102</v>
      </c>
      <c r="D23" s="50">
        <f>'[3]2016'!CZ$3</f>
        <v>4.6326330000000002</v>
      </c>
      <c r="E23" s="50">
        <f>'[3]2016'!DA$3</f>
        <v>6.2865999999999991E-2</v>
      </c>
      <c r="F23" s="50">
        <f>'[3]2016'!DB$3</f>
        <v>0</v>
      </c>
      <c r="G23" s="50">
        <f>'[3]2016'!DC$3</f>
        <v>4.6029999999999995E-3</v>
      </c>
      <c r="H23" s="50">
        <f>'[3]2016'!DD$3</f>
        <v>23.215519</v>
      </c>
      <c r="I23" s="50">
        <f>'[3]2016'!DE$3</f>
        <v>2.1928000000000001</v>
      </c>
      <c r="J23" s="50">
        <f>'[3]2016'!DF$3</f>
        <v>5.22E-4</v>
      </c>
      <c r="K23" s="50">
        <f>'[3]2016'!DG$3</f>
        <v>1.1088</v>
      </c>
      <c r="L23" s="50">
        <f>'[3]2016'!DH$3</f>
        <v>0</v>
      </c>
      <c r="M23" s="50">
        <f>'[3]2016'!DI$3</f>
        <v>0</v>
      </c>
      <c r="N23" s="50">
        <f>'[3]2016'!DJ$3</f>
        <v>0.63043499999999997</v>
      </c>
      <c r="O23" s="50">
        <f>'[3]2016'!DK$3</f>
        <v>0</v>
      </c>
      <c r="P23" s="50">
        <f>'[3]2016'!DL$3</f>
        <v>0.56539399999999995</v>
      </c>
      <c r="Q23" s="50">
        <f>'[3]2016'!DM$3</f>
        <v>78.437381000000002</v>
      </c>
      <c r="R23" s="50">
        <f>'[3]2016'!DN$3</f>
        <v>4.3E-3</v>
      </c>
      <c r="S23" s="50">
        <f>'[3]2016'!DO$3</f>
        <v>1.806E-2</v>
      </c>
      <c r="T23" s="50">
        <f>'[3]2016'!DP$3</f>
        <v>5.3297999999999998E-2</v>
      </c>
      <c r="U23" s="50">
        <f>'[3]2016'!DQ$3</f>
        <v>0</v>
      </c>
      <c r="V23" s="50">
        <f>'[3]2016'!DR$3</f>
        <v>1.6353469999999999</v>
      </c>
      <c r="W23" s="50">
        <f>'[3]2016'!DS$3</f>
        <v>1.331399</v>
      </c>
      <c r="X23" s="50">
        <f>'[3]2016'!DT$3</f>
        <v>69.607100000000003</v>
      </c>
      <c r="Y23" s="50">
        <f>'[3]2016'!DU$3</f>
        <v>0</v>
      </c>
      <c r="Z23" s="50">
        <f>'[3]2016'!DV$3</f>
        <v>0.61138999999999999</v>
      </c>
      <c r="AA23" s="50">
        <f>'[3]2016'!DW$3</f>
        <v>14.750468</v>
      </c>
      <c r="AB23" s="50">
        <f>'[3]2016'!DX$3</f>
        <v>1.9486869999999998</v>
      </c>
      <c r="AC23" s="50">
        <f>'[3]2016'!DY$3</f>
        <v>0.14629300000000001</v>
      </c>
      <c r="AD23" s="50">
        <f>'[3]2016'!DZ$3</f>
        <v>569.3648366520091</v>
      </c>
      <c r="AE23" s="50">
        <f>'[3]2016'!EA$3</f>
        <v>6.1799999999999995E-4</v>
      </c>
      <c r="AF23" s="50">
        <f>'[3]2016'!EB$3</f>
        <v>2.7388283923724233</v>
      </c>
      <c r="AG23" s="50">
        <f>'[3]2016'!EC$3</f>
        <v>76.587299999999999</v>
      </c>
      <c r="AH23" s="50">
        <f>'[3]2016'!ED$3</f>
        <v>0.152447</v>
      </c>
    </row>
    <row r="24" spans="1:34" ht="12.5" x14ac:dyDescent="0.25">
      <c r="A24">
        <f t="shared" si="0"/>
        <v>2017</v>
      </c>
      <c r="B24" s="2">
        <f>'[3]2017'!CW$3</f>
        <v>1534.8874646296297</v>
      </c>
      <c r="C24" s="5">
        <f>'[3]2017'!CY$3</f>
        <v>24.428378129818523</v>
      </c>
      <c r="D24" s="50">
        <f>'[3]2017'!CZ$3</f>
        <v>4.6110609999999994</v>
      </c>
      <c r="E24" s="50">
        <f>'[3]2017'!DA$3</f>
        <v>4.2363999999999999E-2</v>
      </c>
      <c r="F24" s="50">
        <f>'[3]2017'!DB$3</f>
        <v>6.9682118935313578E-2</v>
      </c>
      <c r="G24" s="50">
        <f>'[3]2017'!DC$3</f>
        <v>5.0000000000000001E-4</v>
      </c>
      <c r="H24" s="50">
        <f>'[3]2017'!DD$3</f>
        <v>24.345081999999998</v>
      </c>
      <c r="I24" s="50">
        <f>'[3]2017'!DE$3</f>
        <v>1.5133999999999999</v>
      </c>
      <c r="J24" s="50">
        <f>'[3]2017'!DF$3</f>
        <v>5.5199999999999997E-4</v>
      </c>
      <c r="K24" s="50">
        <f>'[3]2017'!DG$3</f>
        <v>1.2096</v>
      </c>
      <c r="L24" s="50">
        <f>'[3]2017'!DH$3</f>
        <v>0</v>
      </c>
      <c r="M24" s="50">
        <f>'[3]2017'!DI$3</f>
        <v>0.65876999999999997</v>
      </c>
      <c r="N24" s="50">
        <f>'[3]2017'!DJ$3</f>
        <v>0.60817500000000002</v>
      </c>
      <c r="O24" s="50">
        <f>'[3]2017'!DK$3</f>
        <v>0</v>
      </c>
      <c r="P24" s="50">
        <f>'[3]2017'!DL$3</f>
        <v>0.891069</v>
      </c>
      <c r="Q24" s="50">
        <f>'[3]2017'!DM$3</f>
        <v>63.869168172043111</v>
      </c>
      <c r="R24" s="50">
        <f>'[3]2017'!DN$3</f>
        <v>1.7999999999999999E-2</v>
      </c>
      <c r="S24" s="50">
        <f>'[3]2017'!DO$3</f>
        <v>3.3999999999999998E-3</v>
      </c>
      <c r="T24" s="50">
        <f>'[3]2017'!DP$3</f>
        <v>0</v>
      </c>
      <c r="U24" s="50">
        <f>'[3]2017'!DQ$3</f>
        <v>0</v>
      </c>
      <c r="V24" s="50">
        <f>'[3]2017'!DR$3</f>
        <v>1.378908</v>
      </c>
      <c r="W24" s="50">
        <f>'[3]2017'!DS$3</f>
        <v>0</v>
      </c>
      <c r="X24" s="50">
        <f>'[3]2017'!DT$3</f>
        <v>113.97625499999999</v>
      </c>
      <c r="Y24" s="50">
        <f>'[3]2017'!DU$3</f>
        <v>0</v>
      </c>
      <c r="Z24" s="50">
        <f>'[3]2017'!DV$3</f>
        <v>7.3552514131321809</v>
      </c>
      <c r="AA24" s="50">
        <f>'[3]2017'!DW$3</f>
        <v>5.0977059999999996</v>
      </c>
      <c r="AB24" s="50">
        <f>'[3]2017'!DX$3</f>
        <v>2.9610339999999997</v>
      </c>
      <c r="AC24" s="50">
        <f>'[3]2017'!DY$3</f>
        <v>5.0883999999999999E-2</v>
      </c>
      <c r="AD24" s="50">
        <f>'[3]2017'!DZ$3</f>
        <v>709.46100899999999</v>
      </c>
      <c r="AE24" s="50">
        <f>'[3]2017'!EA$3</f>
        <v>3.0000000000000001E-3</v>
      </c>
      <c r="AF24" s="50">
        <f>'[3]2017'!EB$3</f>
        <v>2.1726092568276414</v>
      </c>
      <c r="AG24" s="50">
        <f>'[3]2017'!EC$3</f>
        <v>71.841200000000001</v>
      </c>
      <c r="AH24" s="50">
        <f>'[3]2017'!ED$3</f>
        <v>0.16464356226705479</v>
      </c>
    </row>
    <row r="25" spans="1:34" ht="12.5" x14ac:dyDescent="0.25">
      <c r="A25">
        <f t="shared" si="0"/>
        <v>2018</v>
      </c>
      <c r="B25" s="2">
        <f>'[3]2018'!CW$3</f>
        <v>1711.1246051578946</v>
      </c>
      <c r="C25" s="5">
        <f>'[3]2018'!CY$3</f>
        <v>28.401422825436143</v>
      </c>
      <c r="D25" s="50">
        <f>'[3]2018'!CZ$3</f>
        <v>6.1324670000000001</v>
      </c>
      <c r="E25" s="50">
        <f>'[3]2018'!DA$3</f>
        <v>3.1727999999999999E-2</v>
      </c>
      <c r="F25" s="50">
        <f>'[3]2018'!DB$3</f>
        <v>1.7142999999999999E-2</v>
      </c>
      <c r="G25" s="50">
        <f>'[3]2018'!DC$3</f>
        <v>1.1999999999999999E-3</v>
      </c>
      <c r="H25" s="50">
        <f>'[3]2018'!DD$3</f>
        <v>21.749554</v>
      </c>
      <c r="I25" s="50">
        <f>'[3]2018'!DE$3</f>
        <v>0</v>
      </c>
      <c r="J25" s="50">
        <f>'[3]2018'!DF$3</f>
        <v>2.5173999999999998E-2</v>
      </c>
      <c r="K25" s="50">
        <f>'[3]2018'!DG$3</f>
        <v>8.0639999999999989E-2</v>
      </c>
      <c r="L25" s="50">
        <f>'[3]2018'!DH$3</f>
        <v>0</v>
      </c>
      <c r="M25" s="50">
        <f>'[3]2018'!DI$3</f>
        <v>5.9219999999999995E-2</v>
      </c>
      <c r="N25" s="50">
        <f>'[3]2018'!DJ$3</f>
        <v>0.53278499999999995</v>
      </c>
      <c r="O25" s="50">
        <f>'[3]2018'!DK$3</f>
        <v>0</v>
      </c>
      <c r="P25" s="50">
        <f>'[3]2018'!DL$3</f>
        <v>0.128306</v>
      </c>
      <c r="Q25" s="50">
        <f>'[3]2018'!DM$3</f>
        <v>65.201449999999994</v>
      </c>
      <c r="R25" s="50">
        <f>'[3]2018'!DN$3</f>
        <v>7.6998999999999998E-2</v>
      </c>
      <c r="S25" s="50">
        <f>'[3]2018'!DO$3</f>
        <v>3.604E-3</v>
      </c>
      <c r="T25" s="50">
        <f>'[3]2018'!DP$3</f>
        <v>0</v>
      </c>
      <c r="U25" s="50">
        <f>'[3]2018'!DQ$3</f>
        <v>0</v>
      </c>
      <c r="V25" s="50">
        <f>'[3]2018'!DR$3</f>
        <v>1.290103</v>
      </c>
      <c r="W25" s="50">
        <f>'[3]2018'!DS$3</f>
        <v>0</v>
      </c>
      <c r="X25" s="50">
        <f>'[3]2018'!DT$3</f>
        <v>83.695938999999996</v>
      </c>
      <c r="Y25" s="50">
        <f>'[3]2018'!DU$3</f>
        <v>0.29231999999999997</v>
      </c>
      <c r="Z25" s="50">
        <f>'[3]2018'!DV$3</f>
        <v>4.3425500000000001</v>
      </c>
      <c r="AA25" s="50">
        <f>'[3]2018'!DW$3</f>
        <v>0.34843261904850586</v>
      </c>
      <c r="AB25" s="50">
        <f>'[3]2018'!DX$3</f>
        <v>0</v>
      </c>
      <c r="AC25" s="50">
        <f>'[3]2018'!DY$3</f>
        <v>0.45340199999999997</v>
      </c>
      <c r="AD25" s="50">
        <f>'[3]2018'!DZ$3</f>
        <v>558.33989599999995</v>
      </c>
      <c r="AE25" s="50">
        <f>'[3]2018'!EA$3</f>
        <v>1.1399999999999999E-2</v>
      </c>
      <c r="AF25" s="50">
        <f>'[3]2018'!EB$3</f>
        <v>1.1146525727296883</v>
      </c>
      <c r="AG25" s="50">
        <f>'[3]2018'!EC$3</f>
        <v>67.825779999999995</v>
      </c>
      <c r="AH25" s="50">
        <f>'[3]2018'!ED$3</f>
        <v>0.23969214825442858</v>
      </c>
    </row>
    <row r="26" spans="1:34" ht="12.5" x14ac:dyDescent="0.25">
      <c r="A26">
        <f t="shared" si="0"/>
        <v>2019</v>
      </c>
      <c r="B26" s="2">
        <f>'[3]2019'!CW$3</f>
        <v>1658.0051105833284</v>
      </c>
      <c r="C26" s="5">
        <f>'[3]2019'!CY$3</f>
        <v>19.89371241645156</v>
      </c>
      <c r="D26" s="50">
        <f>'[3]2019'!CZ$3</f>
        <v>4.0307544087221112</v>
      </c>
      <c r="E26" s="50">
        <f>'[3]2019'!DA$3</f>
        <v>0.10929899999999999</v>
      </c>
      <c r="F26" s="50">
        <f>'[3]2019'!DB$3</f>
        <v>0</v>
      </c>
      <c r="G26" s="50">
        <f>'[3]2019'!DC$3</f>
        <v>0</v>
      </c>
      <c r="H26" s="50">
        <f>'[3]2019'!DD$3</f>
        <v>19.811239999999998</v>
      </c>
      <c r="I26" s="50">
        <f>'[3]2019'!DE$3</f>
        <v>0</v>
      </c>
      <c r="J26" s="50">
        <f>'[3]2019'!DF$3</f>
        <v>1.3932999999999999E-2</v>
      </c>
      <c r="K26" s="50">
        <f>'[3]2019'!DG$3</f>
        <v>0.2016</v>
      </c>
      <c r="L26" s="50">
        <f>'[3]2019'!DH$3</f>
        <v>0</v>
      </c>
      <c r="M26" s="50">
        <f>'[3]2019'!DI$3</f>
        <v>0</v>
      </c>
      <c r="N26" s="50">
        <f>'[3]2019'!DJ$3</f>
        <v>0.49402999999999997</v>
      </c>
      <c r="O26" s="50">
        <f>'[3]2019'!DK$3</f>
        <v>0</v>
      </c>
      <c r="P26" s="50">
        <f>'[3]2019'!DL$3</f>
        <v>0.23186799999999999</v>
      </c>
      <c r="Q26" s="50">
        <f>'[3]2019'!DM$3</f>
        <v>57.491675000000001</v>
      </c>
      <c r="R26" s="50">
        <f>'[3]2019'!DN$3</f>
        <v>0</v>
      </c>
      <c r="S26" s="50">
        <f>'[3]2019'!DO$3</f>
        <v>1.4E-5</v>
      </c>
      <c r="T26" s="50">
        <f>'[3]2019'!DP$3</f>
        <v>0.76</v>
      </c>
      <c r="U26" s="50">
        <f>'[3]2019'!DQ$3</f>
        <v>0</v>
      </c>
      <c r="V26" s="50">
        <f>'[3]2019'!DR$3</f>
        <v>2.3969969999999998</v>
      </c>
      <c r="W26" s="50">
        <f>'[3]2019'!DS$3</f>
        <v>0</v>
      </c>
      <c r="X26" s="50">
        <f>'[3]2019'!DT$3</f>
        <v>86.687868999999992</v>
      </c>
      <c r="Y26" s="50">
        <f>'[3]2019'!DU$3</f>
        <v>0</v>
      </c>
      <c r="Z26" s="50">
        <f>'[3]2019'!DV$3</f>
        <v>9.9996000000000002E-2</v>
      </c>
      <c r="AA26" s="50">
        <f>'[3]2019'!DW$3</f>
        <v>0.21206</v>
      </c>
      <c r="AB26" s="50">
        <f>'[3]2019'!DX$3</f>
        <v>0</v>
      </c>
      <c r="AC26" s="50">
        <f>'[3]2019'!DY$3</f>
        <v>0.32371699999999998</v>
      </c>
      <c r="AD26" s="50">
        <f>'[3]2019'!DZ$3</f>
        <v>498.23128699999995</v>
      </c>
      <c r="AE26" s="50">
        <f>'[3]2019'!EA$3</f>
        <v>1.5594999999999999E-2</v>
      </c>
      <c r="AF26" s="50">
        <f>'[3]2019'!EB$3</f>
        <v>1.5793890100623336</v>
      </c>
      <c r="AG26" s="50">
        <f>'[3]2019'!EC$3</f>
        <v>91.852749000000003</v>
      </c>
      <c r="AH26" s="50">
        <f>'[3]2019'!ED$3</f>
        <v>1.1361251083345629</v>
      </c>
    </row>
    <row r="27" spans="1:34" ht="12.5" x14ac:dyDescent="0.25">
      <c r="A27">
        <f t="shared" si="0"/>
        <v>2020</v>
      </c>
      <c r="B27" s="2">
        <f>'[4]2020'!CW$3</f>
        <v>83.920891241019817</v>
      </c>
      <c r="C27" s="5">
        <f>'[4]2020'!CY$3</f>
        <v>3.15213133460969</v>
      </c>
      <c r="D27" s="50">
        <f>'[4]2020'!CZ$3</f>
        <v>0</v>
      </c>
      <c r="E27" s="50">
        <f>'[4]2020'!DA$3</f>
        <v>0</v>
      </c>
      <c r="F27" s="50">
        <f>'[4]2020'!DB$3</f>
        <v>0</v>
      </c>
      <c r="G27" s="50">
        <f>'[4]2020'!DC$3</f>
        <v>0</v>
      </c>
      <c r="H27" s="50">
        <f>'[4]2020'!DD$3</f>
        <v>0</v>
      </c>
      <c r="I27" s="50">
        <f>'[4]2020'!DE$3</f>
        <v>0</v>
      </c>
      <c r="J27" s="50">
        <f>'[4]2020'!DF$3</f>
        <v>0</v>
      </c>
      <c r="K27" s="50">
        <f>'[4]2020'!DG$3</f>
        <v>0</v>
      </c>
      <c r="L27" s="50">
        <f>'[4]2020'!DH$3</f>
        <v>0</v>
      </c>
      <c r="M27" s="50">
        <f>'[4]2020'!DI$3</f>
        <v>0</v>
      </c>
      <c r="N27" s="50">
        <f>'[4]2020'!DJ$3</f>
        <v>0.59403799999999995</v>
      </c>
      <c r="O27" s="50">
        <f>'[4]2020'!DK$3</f>
        <v>0</v>
      </c>
      <c r="P27" s="50">
        <f>'[4]2020'!DL$3</f>
        <v>5.1108999999999995E-2</v>
      </c>
      <c r="Q27" s="50">
        <f>'[4]2020'!DM$3</f>
        <v>0</v>
      </c>
      <c r="R27" s="50">
        <f>'[4]2020'!DN$3</f>
        <v>0</v>
      </c>
      <c r="S27" s="50">
        <f>'[4]2020'!DO$3</f>
        <v>0</v>
      </c>
      <c r="T27" s="50">
        <f>'[4]2020'!DP$3</f>
        <v>0</v>
      </c>
      <c r="U27" s="50">
        <f>'[4]2020'!DQ$3</f>
        <v>0</v>
      </c>
      <c r="V27" s="50">
        <f>'[4]2020'!DR$3</f>
        <v>0</v>
      </c>
      <c r="W27" s="50">
        <f>'[4]2020'!DS$3</f>
        <v>0</v>
      </c>
      <c r="X27" s="50">
        <f>'[4]2020'!DT$3</f>
        <v>0</v>
      </c>
      <c r="Y27" s="50">
        <f>'[4]2020'!DU$3</f>
        <v>0</v>
      </c>
      <c r="Z27" s="50">
        <f>'[4]2020'!DV$3</f>
        <v>0</v>
      </c>
      <c r="AA27" s="50">
        <f>'[4]2020'!DW$3</f>
        <v>0</v>
      </c>
      <c r="AB27" s="50">
        <f>'[4]2020'!DX$3</f>
        <v>0</v>
      </c>
      <c r="AC27" s="50">
        <f>'[4]2020'!DY$3</f>
        <v>0</v>
      </c>
      <c r="AD27" s="50">
        <f>'[4]2020'!DZ$3</f>
        <v>0</v>
      </c>
      <c r="AE27" s="50">
        <f>'[4]2020'!EA$3</f>
        <v>0</v>
      </c>
      <c r="AF27" s="50">
        <f>'[4]2020'!EB$3</f>
        <v>1.705996730735593</v>
      </c>
      <c r="AG27" s="50">
        <f>'[4]2020'!EC$3</f>
        <v>0</v>
      </c>
      <c r="AH27" s="50">
        <f>'[4]2020'!ED$3</f>
        <v>1.7437108990407701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A1E66-E0AA-4637-B102-B99B448CD90B}">
  <dimension ref="A1:AJ27"/>
  <sheetViews>
    <sheetView workbookViewId="0">
      <pane xSplit="2" ySplit="2" topLeftCell="C3" activePane="bottomRight" state="frozen"/>
      <selection pane="topRight"/>
      <selection pane="bottomLeft"/>
      <selection pane="bottomRight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6" x14ac:dyDescent="0.3">
      <c r="A1" s="49">
        <f>'[1]2000'!EG$1</f>
        <v>400122</v>
      </c>
      <c r="D1" s="66"/>
      <c r="Q1" s="3"/>
    </row>
    <row r="2" spans="1:36" ht="12.5" x14ac:dyDescent="0.25">
      <c r="B2" t="s">
        <v>1</v>
      </c>
      <c r="C2" s="5" t="str">
        <f>'[1]2000'!EG$4</f>
        <v>EU-28</v>
      </c>
      <c r="D2" s="50" t="str">
        <f>'[1]2000'!EH$4</f>
        <v>China</v>
      </c>
      <c r="E2" s="50" t="str">
        <f>'[1]2000'!EI$4</f>
        <v>Hong Kong</v>
      </c>
      <c r="F2" s="50" t="str">
        <f>'[1]2000'!EJ$4</f>
        <v>Australia</v>
      </c>
      <c r="G2" s="50" t="str">
        <f>'[1]2000'!EK$4</f>
        <v>Brazil</v>
      </c>
      <c r="H2" s="50" t="str">
        <f>'[1]2000'!EL$4</f>
        <v>Cambodia</v>
      </c>
      <c r="I2" s="50" t="str">
        <f>'[1]2000'!EM$4</f>
        <v>Cameroon</v>
      </c>
      <c r="J2" s="50" t="str">
        <f>'[1]2000'!EN$4</f>
        <v>Canada</v>
      </c>
      <c r="K2" s="50" t="str">
        <f>'[1]2000'!EO$4</f>
        <v>Côte d'Ivoire</v>
      </c>
      <c r="L2" s="50" t="str">
        <f>'[1]2000'!EP$4</f>
        <v>Gabon</v>
      </c>
      <c r="M2" s="50" t="str">
        <f>'[1]2000'!EQ$4</f>
        <v>Ghana</v>
      </c>
      <c r="N2" s="50" t="str">
        <f>'[1]2000'!ER$4</f>
        <v>Guatemala</v>
      </c>
      <c r="O2" s="50" t="str">
        <f>'[1]2000'!ES$4</f>
        <v>Guinea</v>
      </c>
      <c r="P2" s="50" t="str">
        <f>'[1]2000'!ET$4</f>
        <v>India</v>
      </c>
      <c r="Q2" s="50" t="str">
        <f>'[1]2000'!EU$4</f>
        <v>Indonesia</v>
      </c>
      <c r="R2" s="50" t="str">
        <f>'[1]2000'!EV$4</f>
        <v>Japan</v>
      </c>
      <c r="S2" s="50" t="str">
        <f>'[1]2000'!EW$4</f>
        <v>Korea, South</v>
      </c>
      <c r="T2" s="50" t="str">
        <f>'[1]2000'!EX$4</f>
        <v>Laos</v>
      </c>
      <c r="U2" s="50" t="str">
        <f>'[1]2000'!EY$4</f>
        <v>Malawi</v>
      </c>
      <c r="V2" s="50" t="str">
        <f>'[1]2000'!EZ$4</f>
        <v>Malaysia</v>
      </c>
      <c r="W2" s="50" t="str">
        <f>'[1]2000'!FA$4</f>
        <v>Mexico</v>
      </c>
      <c r="X2" s="50" t="str">
        <f>'[1]2000'!FB$4</f>
        <v>Myanmar</v>
      </c>
      <c r="Y2" s="50" t="str">
        <f>'[1]2000'!FC$4</f>
        <v>Nigeria</v>
      </c>
      <c r="Z2" s="50" t="str">
        <f>'[1]2000'!FD$4</f>
        <v>Philippines</v>
      </c>
      <c r="AA2" s="50" t="str">
        <f>'[1]2000'!FE$4</f>
        <v>Singapore</v>
      </c>
      <c r="AB2" s="50" t="str">
        <f>'[1]2000'!FF$4</f>
        <v>Sri Lanka</v>
      </c>
      <c r="AC2" s="50" t="str">
        <f>'[1]2000'!FG$4</f>
        <v>Taiwan</v>
      </c>
      <c r="AD2" s="50" t="str">
        <f>'[1]2000'!FH$4</f>
        <v>Thailand</v>
      </c>
      <c r="AE2" s="50" t="str">
        <f>'[1]2000'!FI$4</f>
        <v>Turkey</v>
      </c>
      <c r="AF2" s="50" t="str">
        <f>'[1]2000'!FJ$4</f>
        <v>USA</v>
      </c>
      <c r="AG2" s="50" t="str">
        <f>'[1]2000'!FK$4</f>
        <v>Viet Nam</v>
      </c>
      <c r="AH2" s="50" t="str">
        <f>'[1]2000'!FL$4</f>
        <v>Rest of World</v>
      </c>
      <c r="AI2" s="5" t="str">
        <f>'[1]2000'!EG$4</f>
        <v>EU-28</v>
      </c>
      <c r="AJ2" s="61" t="str">
        <f>'[1]2000'!FN$4</f>
        <v>Intra-EU</v>
      </c>
    </row>
    <row r="3" spans="1:36" ht="12.5" x14ac:dyDescent="0.25">
      <c r="A3">
        <v>1996</v>
      </c>
      <c r="B3" s="2">
        <f>'[2]1996'!CW$3</f>
        <v>673.10255100692518</v>
      </c>
      <c r="C3" s="5">
        <f>AI3-AJ3</f>
        <v>1.7627718950602684</v>
      </c>
      <c r="D3" s="50">
        <f>'[2]1996'!EH$3</f>
        <v>2.528</v>
      </c>
      <c r="E3" s="50">
        <f>'[2]1996'!EI$3</f>
        <v>18.224580498192363</v>
      </c>
      <c r="F3" s="50">
        <f>'[2]1996'!EJ$3</f>
        <v>0</v>
      </c>
      <c r="G3" s="50">
        <f>'[2]1996'!EK$3</f>
        <v>0</v>
      </c>
      <c r="H3" s="50">
        <f>'[2]1996'!EL$3</f>
        <v>0</v>
      </c>
      <c r="I3" s="50">
        <f>'[2]1996'!EM$3</f>
        <v>29.493053</v>
      </c>
      <c r="J3" s="50">
        <f>'[2]1996'!EN$3</f>
        <v>8.4816000000000003E-2</v>
      </c>
      <c r="K3" s="50">
        <f>'[2]1996'!EO$3</f>
        <v>16.499452999999999</v>
      </c>
      <c r="L3" s="50">
        <f>'[2]1996'!EP$3</f>
        <v>8.2535860000000003</v>
      </c>
      <c r="M3" s="50">
        <f>'[2]1996'!EQ$3</f>
        <v>8.4384920000000001</v>
      </c>
      <c r="N3" s="50">
        <f>'[2]1996'!ER$3</f>
        <v>11.737294</v>
      </c>
      <c r="O3" s="50">
        <f>'[2]1996'!ES$3</f>
        <v>0</v>
      </c>
      <c r="P3" s="50">
        <f>'[2]1996'!ET$3</f>
        <v>0.27047099999999996</v>
      </c>
      <c r="Q3" s="50">
        <f>'[2]1996'!EU$3</f>
        <v>1336.0873749999998</v>
      </c>
      <c r="R3" s="50">
        <f>'[2]1996'!EV$3</f>
        <v>8.8139999999999989E-3</v>
      </c>
      <c r="S3" s="50">
        <f>'[2]1996'!EW$3</f>
        <v>1.930877</v>
      </c>
      <c r="T3" s="50">
        <f>'[2]1996'!EX$3</f>
        <v>0</v>
      </c>
      <c r="U3" s="50">
        <f>'[2]1996'!EY$3</f>
        <v>0</v>
      </c>
      <c r="V3" s="50">
        <f>'[2]1996'!EZ$3</f>
        <v>770.70711099999994</v>
      </c>
      <c r="W3" s="50">
        <f>'[2]1996'!FA$3</f>
        <v>1.715921</v>
      </c>
      <c r="X3" s="50">
        <f>'[2]1996'!FB$3</f>
        <v>0</v>
      </c>
      <c r="Y3" s="50">
        <f>'[2]1996'!FC$3</f>
        <v>0.1008</v>
      </c>
      <c r="Z3" s="50">
        <f>'[2]1996'!FD$3</f>
        <v>0</v>
      </c>
      <c r="AA3" s="50">
        <f>'[2]1996'!FE$3</f>
        <v>247.16239999999999</v>
      </c>
      <c r="AB3" s="50">
        <f>'[2]1996'!FF$3</f>
        <v>0</v>
      </c>
      <c r="AC3" s="50">
        <f>'[2]1996'!FG$3</f>
        <v>0</v>
      </c>
      <c r="AD3" s="50">
        <f>'[2]1996'!FH$3</f>
        <v>1.7960999999999998</v>
      </c>
      <c r="AE3" s="50">
        <f>'[2]1996'!FI$3</f>
        <v>4.0349999999999997E-2</v>
      </c>
      <c r="AF3" s="50">
        <f>'[2]1996'!FJ$3</f>
        <v>7.0371553437605403</v>
      </c>
      <c r="AG3" s="50">
        <f>'[2]1996'!FK$3</f>
        <v>0</v>
      </c>
      <c r="AH3" s="50">
        <f>'[2]1996'!FL$3</f>
        <v>0.99170112907380692</v>
      </c>
      <c r="AI3" s="5">
        <f>'[2]1996'!EG$3</f>
        <v>19.548848895060267</v>
      </c>
      <c r="AJ3" s="61">
        <f>'[2]1996'!FN$3</f>
        <v>17.786076999999999</v>
      </c>
    </row>
    <row r="4" spans="1:36" ht="12.5" x14ac:dyDescent="0.25">
      <c r="A4">
        <f t="shared" ref="A4:A27" si="0">1+A3</f>
        <v>1997</v>
      </c>
      <c r="B4" s="2">
        <f>'[2]1997'!CW$3</f>
        <v>644.43557391939487</v>
      </c>
      <c r="C4" s="5">
        <f t="shared" ref="C4:C27" si="1">AI4-AJ4</f>
        <v>1.4388299999999958</v>
      </c>
      <c r="D4" s="50">
        <f>'[2]1997'!EH$3</f>
        <v>0.67206199999999994</v>
      </c>
      <c r="E4" s="50">
        <f>'[2]1997'!EI$3</f>
        <v>15.339006999999999</v>
      </c>
      <c r="F4" s="50">
        <f>'[2]1997'!EJ$3</f>
        <v>7.7999999999999999E-5</v>
      </c>
      <c r="G4" s="50">
        <f>'[2]1997'!EK$3</f>
        <v>0</v>
      </c>
      <c r="H4" s="50">
        <f>'[2]1997'!EL$3</f>
        <v>0</v>
      </c>
      <c r="I4" s="50">
        <f>'[2]1997'!EM$3</f>
        <v>20.994292999999999</v>
      </c>
      <c r="J4" s="50">
        <f>'[2]1997'!EN$3</f>
        <v>0.40258899999999997</v>
      </c>
      <c r="K4" s="50">
        <f>'[2]1997'!EO$3</f>
        <v>49.880067999999994</v>
      </c>
      <c r="L4" s="50">
        <f>'[2]1997'!EP$3</f>
        <v>8.9581049999999998</v>
      </c>
      <c r="M4" s="50">
        <f>'[2]1997'!EQ$3</f>
        <v>6.6486299999999998</v>
      </c>
      <c r="N4" s="50">
        <f>'[2]1997'!ER$3</f>
        <v>12.079227999999999</v>
      </c>
      <c r="O4" s="50">
        <f>'[2]1997'!ES$3</f>
        <v>0</v>
      </c>
      <c r="P4" s="50">
        <f>'[2]1997'!ET$3</f>
        <v>0.22431099999999998</v>
      </c>
      <c r="Q4" s="50">
        <f>'[2]1997'!EU$3</f>
        <v>1324.5182520533076</v>
      </c>
      <c r="R4" s="50">
        <f>'[2]1997'!EV$3</f>
        <v>7.0299999999999998E-3</v>
      </c>
      <c r="S4" s="50">
        <f>'[2]1997'!EW$3</f>
        <v>1.169748</v>
      </c>
      <c r="T4" s="50">
        <f>'[2]1997'!EX$3</f>
        <v>0</v>
      </c>
      <c r="U4" s="50">
        <f>'[2]1997'!EY$3</f>
        <v>0</v>
      </c>
      <c r="V4" s="50">
        <f>'[2]1997'!EZ$3</f>
        <v>808.54392399999995</v>
      </c>
      <c r="W4" s="50">
        <f>'[2]1997'!FA$3</f>
        <v>1.5639999999999998</v>
      </c>
      <c r="X4" s="50">
        <f>'[2]1997'!FB$3</f>
        <v>0</v>
      </c>
      <c r="Y4" s="50">
        <f>'[2]1997'!FC$3</f>
        <v>0</v>
      </c>
      <c r="Z4" s="50">
        <f>'[2]1997'!FD$3</f>
        <v>0</v>
      </c>
      <c r="AA4" s="50">
        <f>'[2]1997'!FE$3</f>
        <v>198.091589</v>
      </c>
      <c r="AB4" s="50">
        <f>'[2]1997'!FF$3</f>
        <v>0</v>
      </c>
      <c r="AC4" s="50">
        <f>'[2]1997'!FG$3</f>
        <v>0</v>
      </c>
      <c r="AD4" s="50">
        <f>'[2]1997'!FH$3</f>
        <v>1.8160619999999998</v>
      </c>
      <c r="AE4" s="50">
        <f>'[2]1997'!FI$3</f>
        <v>0.112619</v>
      </c>
      <c r="AF4" s="50">
        <f>'[2]1997'!FJ$3</f>
        <v>5.8887526409135438</v>
      </c>
      <c r="AG4" s="50">
        <f>'[2]1997'!FK$3</f>
        <v>0</v>
      </c>
      <c r="AH4" s="50">
        <f>'[2]1997'!FL$3</f>
        <v>7.4418173175756852</v>
      </c>
      <c r="AI4" s="5">
        <f>'[2]1997'!EG$3</f>
        <v>34.27728940462314</v>
      </c>
      <c r="AJ4" s="61">
        <f>'[2]1997'!FN$3</f>
        <v>32.838459404623144</v>
      </c>
    </row>
    <row r="5" spans="1:36" ht="12.5" x14ac:dyDescent="0.25">
      <c r="A5">
        <f t="shared" si="0"/>
        <v>1998</v>
      </c>
      <c r="B5" s="2">
        <f>'[2]1998'!CW$3</f>
        <v>642.72540381565341</v>
      </c>
      <c r="C5" s="5">
        <f t="shared" si="1"/>
        <v>3.0536661687334288</v>
      </c>
      <c r="D5" s="50">
        <f>'[2]1998'!EH$3</f>
        <v>0.85948599999999997</v>
      </c>
      <c r="E5" s="50">
        <f>'[2]1998'!EI$3</f>
        <v>11.56137</v>
      </c>
      <c r="F5" s="50">
        <f>'[2]1998'!EJ$3</f>
        <v>0</v>
      </c>
      <c r="G5" s="50">
        <f>'[2]1998'!EK$3</f>
        <v>0</v>
      </c>
      <c r="H5" s="50">
        <f>'[2]1998'!EL$3</f>
        <v>0</v>
      </c>
      <c r="I5" s="50">
        <f>'[2]1998'!EM$3</f>
        <v>0</v>
      </c>
      <c r="J5" s="50">
        <f>'[2]1998'!EN$3</f>
        <v>0.16469499999999998</v>
      </c>
      <c r="K5" s="50">
        <f>'[2]1998'!EO$3</f>
        <v>58.752559999999995</v>
      </c>
      <c r="L5" s="50">
        <f>'[2]1998'!EP$3</f>
        <v>10.545453</v>
      </c>
      <c r="M5" s="50">
        <f>'[2]1998'!EQ$3</f>
        <v>7.137391</v>
      </c>
      <c r="N5" s="50">
        <f>'[2]1998'!ER$3</f>
        <v>12.537129999999999</v>
      </c>
      <c r="O5" s="50">
        <f>'[2]1998'!ES$3</f>
        <v>0</v>
      </c>
      <c r="P5" s="50">
        <f>'[2]1998'!ET$3</f>
        <v>0.186721</v>
      </c>
      <c r="Q5" s="50">
        <f>'[2]1998'!EU$3</f>
        <v>1572.7960393319997</v>
      </c>
      <c r="R5" s="50">
        <f>'[2]1998'!EV$3</f>
        <v>1.1186999999999999E-2</v>
      </c>
      <c r="S5" s="50">
        <f>'[2]1998'!EW$3</f>
        <v>0.46077099999999999</v>
      </c>
      <c r="T5" s="50">
        <f>'[2]1998'!EX$3</f>
        <v>0</v>
      </c>
      <c r="U5" s="50">
        <f>'[2]1998'!EY$3</f>
        <v>0</v>
      </c>
      <c r="V5" s="50">
        <f>'[2]1998'!EZ$3</f>
        <v>827.13574399999993</v>
      </c>
      <c r="W5" s="50">
        <f>'[2]1998'!FA$3</f>
        <v>0.34444799999999998</v>
      </c>
      <c r="X5" s="50">
        <f>'[2]1998'!FB$3</f>
        <v>0</v>
      </c>
      <c r="Y5" s="50">
        <f>'[2]1998'!FC$3</f>
        <v>1E-3</v>
      </c>
      <c r="Z5" s="50">
        <f>'[2]1998'!FD$3</f>
        <v>0</v>
      </c>
      <c r="AA5" s="50">
        <f>'[2]1998'!FE$3</f>
        <v>190.32753499999998</v>
      </c>
      <c r="AB5" s="50">
        <f>'[2]1998'!FF$3</f>
        <v>0</v>
      </c>
      <c r="AC5" s="50">
        <f>'[2]1998'!FG$3</f>
        <v>2E-3</v>
      </c>
      <c r="AD5" s="50">
        <f>'[2]1998'!FH$3</f>
        <v>1.827253</v>
      </c>
      <c r="AE5" s="50">
        <f>'[2]1998'!FI$3</f>
        <v>2.5888999999999999E-2</v>
      </c>
      <c r="AF5" s="50">
        <f>'[2]1998'!FJ$3</f>
        <v>5.5663349999999996</v>
      </c>
      <c r="AG5" s="50">
        <f>'[2]1998'!FK$3</f>
        <v>0</v>
      </c>
      <c r="AH5" s="50">
        <f>'[2]1998'!FL$3</f>
        <v>8.0168795535003206</v>
      </c>
      <c r="AI5" s="5">
        <f>'[2]1998'!EG$3</f>
        <v>39.923190921568803</v>
      </c>
      <c r="AJ5" s="61">
        <f>'[2]1998'!FN$3</f>
        <v>36.869524752835375</v>
      </c>
    </row>
    <row r="6" spans="1:36" ht="12.5" x14ac:dyDescent="0.25">
      <c r="A6">
        <f t="shared" si="0"/>
        <v>1999</v>
      </c>
      <c r="B6" s="2">
        <f>'[2]1999'!CW$3</f>
        <v>610.19320688223786</v>
      </c>
      <c r="C6" s="5">
        <f t="shared" si="1"/>
        <v>3.7837268767082115</v>
      </c>
      <c r="D6" s="50">
        <f>'[2]1999'!EH$3</f>
        <v>2.6501239999999999</v>
      </c>
      <c r="E6" s="50">
        <f>'[2]1999'!EI$3</f>
        <v>7.3033389999999994</v>
      </c>
      <c r="F6" s="50">
        <f>'[2]1999'!EJ$3</f>
        <v>1.6687E-2</v>
      </c>
      <c r="G6" s="50">
        <f>'[2]1999'!EK$3</f>
        <v>0</v>
      </c>
      <c r="H6" s="50">
        <f>'[2]1999'!EL$3</f>
        <v>0</v>
      </c>
      <c r="I6" s="50">
        <f>'[2]1999'!EM$3</f>
        <v>0</v>
      </c>
      <c r="J6" s="50">
        <f>'[2]1999'!EN$3</f>
        <v>0.45087499999999997</v>
      </c>
      <c r="K6" s="50">
        <f>'[2]1999'!EO$3</f>
        <v>79.20844799999999</v>
      </c>
      <c r="L6" s="50">
        <f>'[2]1999'!EP$3</f>
        <v>6.4380189999999997</v>
      </c>
      <c r="M6" s="50">
        <f>'[2]1999'!EQ$3</f>
        <v>7.9400699999999995</v>
      </c>
      <c r="N6" s="50">
        <f>'[2]1999'!ER$3</f>
        <v>15.622306999999999</v>
      </c>
      <c r="O6" s="50">
        <f>'[2]1999'!ES$3</f>
        <v>0</v>
      </c>
      <c r="P6" s="50">
        <f>'[2]1999'!ET$3</f>
        <v>0.20882999999999999</v>
      </c>
      <c r="Q6" s="50">
        <f>'[2]1999'!EU$3</f>
        <v>1424.3049007776974</v>
      </c>
      <c r="R6" s="50">
        <f>'[2]1999'!EV$3</f>
        <v>0.11445689093214548</v>
      </c>
      <c r="S6" s="50">
        <f>'[2]1999'!EW$3</f>
        <v>0.38973206396968374</v>
      </c>
      <c r="T6" s="50">
        <f>'[2]1999'!EX$3</f>
        <v>0</v>
      </c>
      <c r="U6" s="50">
        <f>'[2]1999'!EY$3</f>
        <v>0</v>
      </c>
      <c r="V6" s="50">
        <f>'[2]1999'!EZ$3</f>
        <v>815.16524299999992</v>
      </c>
      <c r="W6" s="50">
        <f>'[2]1999'!FA$3</f>
        <v>0</v>
      </c>
      <c r="X6" s="50">
        <f>'[2]1999'!FB$3</f>
        <v>0</v>
      </c>
      <c r="Y6" s="50">
        <f>'[2]1999'!FC$3</f>
        <v>0</v>
      </c>
      <c r="Z6" s="50">
        <f>'[2]1999'!FD$3</f>
        <v>0</v>
      </c>
      <c r="AA6" s="50">
        <f>'[2]1999'!FE$3</f>
        <v>234.25967499999999</v>
      </c>
      <c r="AB6" s="50">
        <f>'[2]1999'!FF$3</f>
        <v>9.701499999999999E-2</v>
      </c>
      <c r="AC6" s="50">
        <f>'[2]1999'!FG$3</f>
        <v>0</v>
      </c>
      <c r="AD6" s="50">
        <f>'[2]1999'!FH$3</f>
        <v>1.526375</v>
      </c>
      <c r="AE6" s="50">
        <f>'[2]1999'!FI$3</f>
        <v>1.2399E-2</v>
      </c>
      <c r="AF6" s="50">
        <f>'[2]1999'!FJ$3</f>
        <v>7.582554</v>
      </c>
      <c r="AG6" s="50">
        <f>'[2]1999'!FK$3</f>
        <v>0</v>
      </c>
      <c r="AH6" s="50">
        <f>'[2]1999'!FL$3</f>
        <v>2.0218916077799509</v>
      </c>
      <c r="AI6" s="5">
        <f>'[2]1999'!EG$3</f>
        <v>23.379603539085888</v>
      </c>
      <c r="AJ6" s="61">
        <f>'[2]1999'!FN$3</f>
        <v>19.595876662377677</v>
      </c>
    </row>
    <row r="7" spans="1:36" ht="12.5" x14ac:dyDescent="0.25">
      <c r="A7">
        <f t="shared" si="0"/>
        <v>2000</v>
      </c>
      <c r="B7" s="2">
        <f>'[1]2000'!CW$3</f>
        <v>784.53764560854165</v>
      </c>
      <c r="C7" s="5">
        <f t="shared" si="1"/>
        <v>4.6039819999999985</v>
      </c>
      <c r="D7" s="50">
        <f>'[1]2000'!EH$3</f>
        <v>5.8649999999999996E-3</v>
      </c>
      <c r="E7" s="50">
        <f>'[1]2000'!EI$3</f>
        <v>2.1760769999999998</v>
      </c>
      <c r="F7" s="50">
        <f>'[1]2000'!EJ$3</f>
        <v>1.635E-3</v>
      </c>
      <c r="G7" s="50">
        <f>'[1]2000'!EK$3</f>
        <v>1.7E-5</v>
      </c>
      <c r="H7" s="50">
        <f>'[1]2000'!EL$3</f>
        <v>0</v>
      </c>
      <c r="I7" s="50">
        <f>'[1]2000'!EM$3</f>
        <v>20.133544999999998</v>
      </c>
      <c r="J7" s="50">
        <f>'[1]2000'!EN$3</f>
        <v>0.11012</v>
      </c>
      <c r="K7" s="50">
        <f>'[1]2000'!EO$3</f>
        <v>87.881667999999991</v>
      </c>
      <c r="L7" s="50">
        <f>'[1]2000'!EP$3</f>
        <v>2.0975479999999997</v>
      </c>
      <c r="M7" s="50">
        <f>'[1]2000'!EQ$3</f>
        <v>8.1741849999999996</v>
      </c>
      <c r="N7" s="50">
        <f>'[1]2000'!ER$3</f>
        <v>16.581809</v>
      </c>
      <c r="O7" s="50">
        <f>'[1]2000'!ES$3</f>
        <v>0</v>
      </c>
      <c r="P7" s="50">
        <f>'[1]2000'!ET$3</f>
        <v>0.10675899999999999</v>
      </c>
      <c r="Q7" s="50">
        <f>'[1]2000'!EU$3</f>
        <v>1326.8697198823879</v>
      </c>
      <c r="R7" s="50">
        <f>'[1]2000'!EV$3</f>
        <v>0.10882399999999999</v>
      </c>
      <c r="S7" s="50">
        <f>'[1]2000'!EW$3</f>
        <v>0.61894399999999994</v>
      </c>
      <c r="T7" s="50">
        <f>'[1]2000'!EX$3</f>
        <v>0</v>
      </c>
      <c r="U7" s="50">
        <f>'[1]2000'!EY$3</f>
        <v>0</v>
      </c>
      <c r="V7" s="50">
        <f>'[1]2000'!EZ$3</f>
        <v>854.13267999999994</v>
      </c>
      <c r="W7" s="50">
        <f>'[1]2000'!FA$3</f>
        <v>0.83916899999999994</v>
      </c>
      <c r="X7" s="50">
        <f>'[1]2000'!FB$3</f>
        <v>0</v>
      </c>
      <c r="Y7" s="50">
        <f>'[1]2000'!FC$3</f>
        <v>0</v>
      </c>
      <c r="Z7" s="50">
        <f>'[1]2000'!FD$3</f>
        <v>0</v>
      </c>
      <c r="AA7" s="50">
        <f>'[1]2000'!FE$3</f>
        <v>200.70426</v>
      </c>
      <c r="AB7" s="50">
        <f>'[1]2000'!FF$3</f>
        <v>5.7599999999999998E-2</v>
      </c>
      <c r="AC7" s="50">
        <f>'[1]2000'!FG$3</f>
        <v>0</v>
      </c>
      <c r="AD7" s="50">
        <f>'[1]2000'!FH$3</f>
        <v>1.180253</v>
      </c>
      <c r="AE7" s="50">
        <f>'[1]2000'!FI$3</f>
        <v>0</v>
      </c>
      <c r="AF7" s="50">
        <f>'[1]2000'!FJ$3</f>
        <v>15.70375427540592</v>
      </c>
      <c r="AG7" s="50">
        <f>'[1]2000'!FK$3</f>
        <v>241.04339019958343</v>
      </c>
      <c r="AH7" s="50">
        <f>'[1]2000'!FL$3</f>
        <v>3.9556901658153634</v>
      </c>
      <c r="AI7" s="5">
        <f>'[1]2000'!EG$3</f>
        <v>27.001107999999999</v>
      </c>
      <c r="AJ7" s="61">
        <f>'[1]2000'!FN$3</f>
        <v>22.397126</v>
      </c>
    </row>
    <row r="8" spans="1:36" ht="12.5" x14ac:dyDescent="0.25">
      <c r="A8">
        <f t="shared" si="0"/>
        <v>2001</v>
      </c>
      <c r="B8" s="2">
        <f>'[1]2001'!CW$3</f>
        <v>891.01910182488757</v>
      </c>
      <c r="C8" s="5">
        <f t="shared" si="1"/>
        <v>1.3034549999999996</v>
      </c>
      <c r="D8" s="50">
        <f>'[1]2001'!EH$3</f>
        <v>0.19999999999999998</v>
      </c>
      <c r="E8" s="50">
        <f>'[1]2001'!EI$3</f>
        <v>0.50983800000000001</v>
      </c>
      <c r="F8" s="50">
        <f>'[1]2001'!EJ$3</f>
        <v>9.9080000000000001E-3</v>
      </c>
      <c r="G8" s="50">
        <f>'[1]2001'!EK$3</f>
        <v>2.0159999999999997E-2</v>
      </c>
      <c r="H8" s="50">
        <f>'[1]2001'!EL$3</f>
        <v>0</v>
      </c>
      <c r="I8" s="50">
        <f>'[1]2001'!EM$3</f>
        <v>24.442019999999999</v>
      </c>
      <c r="J8" s="50">
        <f>'[1]2001'!EN$3</f>
        <v>1.5474999999999999</v>
      </c>
      <c r="K8" s="50">
        <f>'[1]2001'!EO$3</f>
        <v>92.333745999999991</v>
      </c>
      <c r="L8" s="50">
        <f>'[1]2001'!EP$3</f>
        <v>4.187595</v>
      </c>
      <c r="M8" s="50">
        <f>'[1]2001'!EQ$3</f>
        <v>8.1952929999999995</v>
      </c>
      <c r="N8" s="50">
        <f>'[1]2001'!ER$3</f>
        <v>17.452856000000001</v>
      </c>
      <c r="O8" s="50">
        <f>'[1]2001'!ES$3</f>
        <v>0</v>
      </c>
      <c r="P8" s="50">
        <f>'[1]2001'!ET$3</f>
        <v>0.26173599999999997</v>
      </c>
      <c r="Q8" s="50">
        <f>'[1]2001'!EU$3</f>
        <v>1412.3361389582039</v>
      </c>
      <c r="R8" s="50">
        <f>'[1]2001'!EV$3</f>
        <v>4.2256999999999996E-2</v>
      </c>
      <c r="S8" s="50">
        <f>'[1]2001'!EW$3</f>
        <v>0.54193499999999994</v>
      </c>
      <c r="T8" s="50">
        <f>'[1]2001'!EX$3</f>
        <v>0</v>
      </c>
      <c r="U8" s="50">
        <f>'[1]2001'!EY$3</f>
        <v>0</v>
      </c>
      <c r="V8" s="50">
        <f>'[1]2001'!EZ$3</f>
        <v>716.04405199999997</v>
      </c>
      <c r="W8" s="50">
        <f>'[1]2001'!FA$3</f>
        <v>1.046637</v>
      </c>
      <c r="X8" s="50">
        <f>'[1]2001'!FB$3</f>
        <v>0</v>
      </c>
      <c r="Y8" s="50">
        <f>'[1]2001'!FC$3</f>
        <v>0</v>
      </c>
      <c r="Z8" s="50">
        <f>'[1]2001'!FD$3</f>
        <v>0</v>
      </c>
      <c r="AA8" s="50">
        <f>'[1]2001'!FE$3</f>
        <v>151.52430999999999</v>
      </c>
      <c r="AB8" s="50">
        <f>'[1]2001'!FF$3</f>
        <v>3.8399999999999997E-2</v>
      </c>
      <c r="AC8" s="50">
        <f>'[1]2001'!FG$3</f>
        <v>0</v>
      </c>
      <c r="AD8" s="50">
        <f>'[1]2001'!FH$3</f>
        <v>3.7629999999999999E-3</v>
      </c>
      <c r="AE8" s="50">
        <f>'[1]2001'!FI$3</f>
        <v>0</v>
      </c>
      <c r="AF8" s="50">
        <f>'[1]2001'!FJ$3</f>
        <v>20.522918480790239</v>
      </c>
      <c r="AG8" s="50">
        <f>'[1]2001'!FK$3</f>
        <v>287.18445117346619</v>
      </c>
      <c r="AH8" s="50">
        <f>'[1]2001'!FL$3</f>
        <v>4.5139430884825904</v>
      </c>
      <c r="AI8" s="5">
        <f>'[1]2001'!EG$3</f>
        <v>20.797878169648158</v>
      </c>
      <c r="AJ8" s="61">
        <f>'[1]2001'!FN$3</f>
        <v>19.494423169648158</v>
      </c>
    </row>
    <row r="9" spans="1:36" ht="12.5" x14ac:dyDescent="0.25">
      <c r="A9">
        <f t="shared" si="0"/>
        <v>2002</v>
      </c>
      <c r="B9" s="2">
        <f>'[1]2002'!CW$3</f>
        <v>930.29377342857163</v>
      </c>
      <c r="C9" s="5">
        <f t="shared" si="1"/>
        <v>4.2721784004379835</v>
      </c>
      <c r="D9" s="50">
        <f>'[1]2002'!EH$3</f>
        <v>0.63742500000000002</v>
      </c>
      <c r="E9" s="50">
        <f>'[1]2002'!EI$3</f>
        <v>0.52366099999999993</v>
      </c>
      <c r="F9" s="50">
        <f>'[1]2002'!EJ$3</f>
        <v>3.6520999999999998E-2</v>
      </c>
      <c r="G9" s="50">
        <f>'[1]2002'!EK$3</f>
        <v>0.10531499999999999</v>
      </c>
      <c r="H9" s="50">
        <f>'[1]2002'!EL$3</f>
        <v>0</v>
      </c>
      <c r="I9" s="50">
        <f>'[1]2002'!EM$3</f>
        <v>24.648675999999998</v>
      </c>
      <c r="J9" s="50">
        <f>'[1]2002'!EN$3</f>
        <v>1.5877079999999999</v>
      </c>
      <c r="K9" s="50">
        <f>'[1]2002'!EO$3</f>
        <v>85.919922</v>
      </c>
      <c r="L9" s="50">
        <f>'[1]2002'!EP$3</f>
        <v>0.33200999999999997</v>
      </c>
      <c r="M9" s="50">
        <f>'[1]2002'!EQ$3</f>
        <v>0</v>
      </c>
      <c r="N9" s="50">
        <f>'[1]2002'!ER$3</f>
        <v>0</v>
      </c>
      <c r="O9" s="50">
        <f>'[1]2002'!ES$3</f>
        <v>0</v>
      </c>
      <c r="P9" s="50">
        <f>'[1]2002'!ET$3</f>
        <v>0.75214599999999998</v>
      </c>
      <c r="Q9" s="50">
        <f>'[1]2002'!EU$3</f>
        <v>1435.993858</v>
      </c>
      <c r="R9" s="50">
        <f>'[1]2002'!EV$3</f>
        <v>2.1096999999999998E-2</v>
      </c>
      <c r="S9" s="50">
        <f>'[1]2002'!EW$3</f>
        <v>1.8428179999999998</v>
      </c>
      <c r="T9" s="50">
        <f>'[1]2002'!EX$3</f>
        <v>0</v>
      </c>
      <c r="U9" s="50">
        <f>'[1]2002'!EY$3</f>
        <v>0</v>
      </c>
      <c r="V9" s="50">
        <f>'[1]2002'!EZ$3</f>
        <v>783.54399999999998</v>
      </c>
      <c r="W9" s="50">
        <f>'[1]2002'!FA$3</f>
        <v>1.3635E-2</v>
      </c>
      <c r="X9" s="50">
        <f>'[1]2002'!FB$3</f>
        <v>0</v>
      </c>
      <c r="Y9" s="50">
        <f>'[1]2002'!FC$3</f>
        <v>0</v>
      </c>
      <c r="Z9" s="50">
        <f>'[1]2002'!FD$3</f>
        <v>0</v>
      </c>
      <c r="AA9" s="50">
        <f>'[1]2002'!FE$3</f>
        <v>152.098838</v>
      </c>
      <c r="AB9" s="50">
        <f>'[1]2002'!FF$3</f>
        <v>7.6799999999999993E-2</v>
      </c>
      <c r="AC9" s="50">
        <f>'[1]2002'!FG$3</f>
        <v>0</v>
      </c>
      <c r="AD9" s="50">
        <f>'[1]2002'!FH$3</f>
        <v>14.44792</v>
      </c>
      <c r="AE9" s="50">
        <f>'[1]2002'!FI$3</f>
        <v>0.162712</v>
      </c>
      <c r="AF9" s="50">
        <f>'[1]2002'!FJ$3</f>
        <v>13.20970267589721</v>
      </c>
      <c r="AG9" s="50">
        <f>'[1]2002'!FK$3</f>
        <v>281.47453842229208</v>
      </c>
      <c r="AH9" s="50">
        <f>'[1]2002'!FL$3</f>
        <v>2.3917889558263772</v>
      </c>
      <c r="AI9" s="5">
        <f>'[1]2002'!EG$3</f>
        <v>24.079554345466203</v>
      </c>
      <c r="AJ9" s="61">
        <f>'[1]2002'!FN$3</f>
        <v>19.80737594502822</v>
      </c>
    </row>
    <row r="10" spans="1:36" ht="12.5" x14ac:dyDescent="0.25">
      <c r="A10">
        <f t="shared" si="0"/>
        <v>2003</v>
      </c>
      <c r="B10" s="2">
        <f>'[1]2003'!CW$3</f>
        <v>1064.9895217945527</v>
      </c>
      <c r="C10" s="5">
        <f t="shared" si="1"/>
        <v>2.8647135548085316</v>
      </c>
      <c r="D10" s="50">
        <f>'[1]2003'!EH$3</f>
        <v>0.87420100000000001</v>
      </c>
      <c r="E10" s="50">
        <f>'[1]2003'!EI$3</f>
        <v>0.27885499999999996</v>
      </c>
      <c r="F10" s="50">
        <f>'[1]2003'!EJ$3</f>
        <v>0</v>
      </c>
      <c r="G10" s="50">
        <f>'[1]2003'!EK$3</f>
        <v>0.31719999999999998</v>
      </c>
      <c r="H10" s="50">
        <f>'[1]2003'!EL$3</f>
        <v>0</v>
      </c>
      <c r="I10" s="50">
        <f>'[1]2003'!EM$3</f>
        <v>26.98359</v>
      </c>
      <c r="J10" s="50">
        <f>'[1]2003'!EN$3</f>
        <v>1.3249769999999998</v>
      </c>
      <c r="K10" s="50">
        <f>'[1]2003'!EO$3</f>
        <v>79.651240000000001</v>
      </c>
      <c r="L10" s="50">
        <f>'[1]2003'!EP$3</f>
        <v>0.95445099999999994</v>
      </c>
      <c r="M10" s="50">
        <f>'[1]2003'!EQ$3</f>
        <v>8.8506129999999992</v>
      </c>
      <c r="N10" s="50">
        <f>'[1]2003'!ER$3</f>
        <v>23.913781999999998</v>
      </c>
      <c r="O10" s="50">
        <f>'[1]2003'!ES$3</f>
        <v>0</v>
      </c>
      <c r="P10" s="50">
        <f>'[1]2003'!ET$3</f>
        <v>0.66860599999999992</v>
      </c>
      <c r="Q10" s="50">
        <f>'[1]2003'!EU$3</f>
        <v>1590.4502819596971</v>
      </c>
      <c r="R10" s="50">
        <f>'[1]2003'!EV$3</f>
        <v>1.3859999999999999E-3</v>
      </c>
      <c r="S10" s="50">
        <f>'[1]2003'!EW$3</f>
        <v>0.24271799999999999</v>
      </c>
      <c r="T10" s="50">
        <f>'[1]2003'!EX$3</f>
        <v>0</v>
      </c>
      <c r="U10" s="50">
        <f>'[1]2003'!EY$3</f>
        <v>0</v>
      </c>
      <c r="V10" s="50">
        <f>'[1]2003'!EZ$3</f>
        <v>849.24799999999993</v>
      </c>
      <c r="W10" s="50">
        <f>'[1]2003'!FA$3</f>
        <v>0.130492</v>
      </c>
      <c r="X10" s="50">
        <f>'[1]2003'!FB$3</f>
        <v>0</v>
      </c>
      <c r="Y10" s="50">
        <f>'[1]2003'!FC$3</f>
        <v>0.19844899999999999</v>
      </c>
      <c r="Z10" s="50">
        <f>'[1]2003'!FD$3</f>
        <v>0</v>
      </c>
      <c r="AA10" s="50">
        <f>'[1]2003'!FE$3</f>
        <v>106.00932999999999</v>
      </c>
      <c r="AB10" s="50">
        <f>'[1]2003'!FF$3</f>
        <v>0.27675</v>
      </c>
      <c r="AC10" s="50">
        <f>'[1]2003'!FG$3</f>
        <v>0</v>
      </c>
      <c r="AD10" s="50">
        <f>'[1]2003'!FH$3</f>
        <v>17.997719999999997</v>
      </c>
      <c r="AE10" s="50">
        <f>'[1]2003'!FI$3</f>
        <v>7.1725999999999998E-2</v>
      </c>
      <c r="AF10" s="50">
        <f>'[1]2003'!FJ$3</f>
        <v>25.585660734630107</v>
      </c>
      <c r="AG10" s="50">
        <f>'[1]2003'!FK$3</f>
        <v>313.12318269206582</v>
      </c>
      <c r="AH10" s="50">
        <f>'[1]2003'!FL$3</f>
        <v>3.0129390173251229</v>
      </c>
      <c r="AI10" s="5">
        <f>'[1]2003'!EG$3</f>
        <v>19.731078110663223</v>
      </c>
      <c r="AJ10" s="61">
        <f>'[1]2003'!FN$3</f>
        <v>16.866364555854691</v>
      </c>
    </row>
    <row r="11" spans="1:36" ht="12.5" x14ac:dyDescent="0.25">
      <c r="A11">
        <f t="shared" si="0"/>
        <v>2004</v>
      </c>
      <c r="B11" s="2">
        <f>'[1]2004'!CW$3</f>
        <v>1206.1270591952496</v>
      </c>
      <c r="C11" s="5">
        <f t="shared" si="1"/>
        <v>3.6219662398994643</v>
      </c>
      <c r="D11" s="50">
        <f>'[1]2004'!EH$3</f>
        <v>0.11269999999999999</v>
      </c>
      <c r="E11" s="50">
        <f>'[1]2004'!EI$3</f>
        <v>0.61066799999999999</v>
      </c>
      <c r="F11" s="50">
        <f>'[1]2004'!EJ$3</f>
        <v>7.0439999999999999E-3</v>
      </c>
      <c r="G11" s="50">
        <f>'[1]2004'!EK$3</f>
        <v>0.11239499999999999</v>
      </c>
      <c r="H11" s="50">
        <f>'[1]2004'!EL$3</f>
        <v>0</v>
      </c>
      <c r="I11" s="50">
        <f>'[1]2004'!EM$3</f>
        <v>27.548539999999999</v>
      </c>
      <c r="J11" s="50">
        <f>'[1]2004'!EN$3</f>
        <v>2.3429989999999998</v>
      </c>
      <c r="K11" s="50">
        <f>'[1]2004'!EO$3</f>
        <v>96.214699999999993</v>
      </c>
      <c r="L11" s="50">
        <f>'[1]2004'!EP$3</f>
        <v>1.5176879999999999</v>
      </c>
      <c r="M11" s="50">
        <f>'[1]2004'!EQ$3</f>
        <v>0</v>
      </c>
      <c r="N11" s="50">
        <f>'[1]2004'!ER$3</f>
        <v>31.894580999999999</v>
      </c>
      <c r="O11" s="50">
        <f>'[1]2004'!ES$3</f>
        <v>0</v>
      </c>
      <c r="P11" s="50">
        <f>'[1]2004'!ET$3</f>
        <v>0.52571899999999994</v>
      </c>
      <c r="Q11" s="50">
        <f>'[1]2004'!EU$3</f>
        <v>1707.111733</v>
      </c>
      <c r="R11" s="50">
        <f>'[1]2004'!EV$3</f>
        <v>0.10416399999999999</v>
      </c>
      <c r="S11" s="50">
        <f>'[1]2004'!EW$3</f>
        <v>0.25253999999999999</v>
      </c>
      <c r="T11" s="50">
        <f>'[1]2004'!EX$3</f>
        <v>0</v>
      </c>
      <c r="U11" s="50">
        <f>'[1]2004'!EY$3</f>
        <v>0</v>
      </c>
      <c r="V11" s="50">
        <f>'[1]2004'!EZ$3</f>
        <v>1010.6984189999999</v>
      </c>
      <c r="W11" s="50">
        <f>'[1]2004'!FA$3</f>
        <v>0.13454199999999999</v>
      </c>
      <c r="X11" s="50">
        <f>'[1]2004'!FB$3</f>
        <v>0</v>
      </c>
      <c r="Y11" s="50">
        <f>'[1]2004'!FC$3</f>
        <v>0</v>
      </c>
      <c r="Z11" s="50">
        <f>'[1]2004'!FD$3</f>
        <v>0</v>
      </c>
      <c r="AA11" s="50">
        <f>'[1]2004'!FE$3</f>
        <v>111.65957999999999</v>
      </c>
      <c r="AB11" s="50">
        <f>'[1]2004'!FF$3</f>
        <v>0.77504099999999998</v>
      </c>
      <c r="AC11" s="50">
        <f>'[1]2004'!FG$3</f>
        <v>0</v>
      </c>
      <c r="AD11" s="50">
        <f>'[1]2004'!FH$3</f>
        <v>21.836107999999999</v>
      </c>
      <c r="AE11" s="50">
        <f>'[1]2004'!FI$3</f>
        <v>0.498</v>
      </c>
      <c r="AF11" s="50">
        <f>'[1]2004'!FJ$3</f>
        <v>13.146093110856327</v>
      </c>
      <c r="AG11" s="50">
        <f>'[1]2004'!FK$3</f>
        <v>151.77920474540451</v>
      </c>
      <c r="AH11" s="50">
        <f>'[1]2004'!FL$3</f>
        <v>7.8634211954747437</v>
      </c>
      <c r="AI11" s="5">
        <f>'[1]2004'!EG$3</f>
        <v>23.407656267139114</v>
      </c>
      <c r="AJ11" s="61">
        <f>'[1]2004'!FN$3</f>
        <v>19.785690027239649</v>
      </c>
    </row>
    <row r="12" spans="1:36" ht="12.5" x14ac:dyDescent="0.25">
      <c r="A12">
        <f t="shared" si="0"/>
        <v>2005</v>
      </c>
      <c r="B12" s="2">
        <f>'[1]2005'!CW$3</f>
        <v>1079.2586982965852</v>
      </c>
      <c r="C12" s="5">
        <f t="shared" si="1"/>
        <v>6.3549135341806959</v>
      </c>
      <c r="D12" s="50">
        <f>'[1]2005'!EH$3</f>
        <v>0.69450750661331051</v>
      </c>
      <c r="E12" s="50">
        <f>'[1]2005'!EI$3</f>
        <v>1.7101389999999999</v>
      </c>
      <c r="F12" s="50">
        <f>'[1]2005'!EJ$3</f>
        <v>0</v>
      </c>
      <c r="G12" s="50">
        <f>'[1]2005'!EK$3</f>
        <v>0</v>
      </c>
      <c r="H12" s="50">
        <f>'[1]2005'!EL$3</f>
        <v>0</v>
      </c>
      <c r="I12" s="50">
        <f>'[1]2005'!EM$3</f>
        <v>25.410708</v>
      </c>
      <c r="J12" s="50">
        <f>'[1]2005'!EN$3</f>
        <v>1.451668</v>
      </c>
      <c r="K12" s="50">
        <f>'[1]2005'!EO$3</f>
        <v>99.028454999999994</v>
      </c>
      <c r="L12" s="50">
        <f>'[1]2005'!EP$3</f>
        <v>9.1647359999999995</v>
      </c>
      <c r="M12" s="50">
        <f>'[1]2005'!EQ$3</f>
        <v>0.22936499999999999</v>
      </c>
      <c r="N12" s="50">
        <f>'[1]2005'!ER$3</f>
        <v>36.118432999999996</v>
      </c>
      <c r="O12" s="50">
        <f>'[1]2005'!ES$3</f>
        <v>0</v>
      </c>
      <c r="P12" s="50">
        <f>'[1]2005'!ET$3</f>
        <v>0.38084999999999997</v>
      </c>
      <c r="Q12" s="50">
        <f>'[1]2005'!EU$3</f>
        <v>1685.579958</v>
      </c>
      <c r="R12" s="50">
        <f>'[1]2005'!EV$3</f>
        <v>0</v>
      </c>
      <c r="S12" s="50">
        <f>'[1]2005'!EW$3</f>
        <v>0.14266999999999999</v>
      </c>
      <c r="T12" s="50">
        <f>'[1]2005'!EX$3</f>
        <v>0</v>
      </c>
      <c r="U12" s="50">
        <f>'[1]2005'!EY$3</f>
        <v>0</v>
      </c>
      <c r="V12" s="50">
        <f>'[1]2005'!EZ$3</f>
        <v>1055.986989</v>
      </c>
      <c r="W12" s="50">
        <f>'[1]2005'!FA$3</f>
        <v>5.7780999999999999E-2</v>
      </c>
      <c r="X12" s="50">
        <f>'[1]2005'!FB$3</f>
        <v>0</v>
      </c>
      <c r="Y12" s="50">
        <f>'[1]2005'!FC$3</f>
        <v>0</v>
      </c>
      <c r="Z12" s="50">
        <f>'[1]2005'!FD$3</f>
        <v>0</v>
      </c>
      <c r="AA12" s="50">
        <f>'[1]2005'!FE$3</f>
        <v>128.36617709719187</v>
      </c>
      <c r="AB12" s="50">
        <f>'[1]2005'!FF$3</f>
        <v>0.75015199999999993</v>
      </c>
      <c r="AC12" s="50">
        <f>'[1]2005'!FG$3</f>
        <v>3.3049999999999998E-3</v>
      </c>
      <c r="AD12" s="50">
        <f>'[1]2005'!FH$3</f>
        <v>29.340481999999998</v>
      </c>
      <c r="AE12" s="50">
        <f>'[1]2005'!FI$3</f>
        <v>0.97551499999999991</v>
      </c>
      <c r="AF12" s="50">
        <f>'[1]2005'!FJ$3</f>
        <v>10.440228928285956</v>
      </c>
      <c r="AG12" s="50">
        <f>'[1]2005'!FK$3</f>
        <v>169.21873428426622</v>
      </c>
      <c r="AH12" s="50">
        <f>'[1]2005'!FL$3</f>
        <v>5.1000139999999998</v>
      </c>
      <c r="AI12" s="5">
        <f>'[1]2005'!EG$3</f>
        <v>30.310446386482067</v>
      </c>
      <c r="AJ12" s="61">
        <f>'[1]2005'!FN$3</f>
        <v>23.955532852301371</v>
      </c>
    </row>
    <row r="13" spans="1:36" ht="12.5" x14ac:dyDescent="0.25">
      <c r="A13">
        <f t="shared" si="0"/>
        <v>2006</v>
      </c>
      <c r="B13" s="2">
        <f>'[1]2006'!CW$3</f>
        <v>1256.4294321035079</v>
      </c>
      <c r="C13" s="5">
        <f t="shared" si="1"/>
        <v>5.2082269450746921</v>
      </c>
      <c r="D13" s="50">
        <f>'[1]2006'!EH$3</f>
        <v>2.2465729999999997</v>
      </c>
      <c r="E13" s="50">
        <f>'[1]2006'!EI$3</f>
        <v>2.525541</v>
      </c>
      <c r="F13" s="50">
        <f>'[1]2006'!EJ$3</f>
        <v>9.4347280874952156E-4</v>
      </c>
      <c r="G13" s="50">
        <f>'[1]2006'!EK$3</f>
        <v>0.12441999999999999</v>
      </c>
      <c r="H13" s="50">
        <f>'[1]2006'!EL$3</f>
        <v>0</v>
      </c>
      <c r="I13" s="50">
        <f>'[1]2006'!EM$3</f>
        <v>27.238578999999998</v>
      </c>
      <c r="J13" s="50">
        <f>'[1]2006'!EN$3</f>
        <v>1.1056999999999999</v>
      </c>
      <c r="K13" s="50">
        <f>'[1]2006'!EO$3</f>
        <v>111.85593</v>
      </c>
      <c r="L13" s="50">
        <f>'[1]2006'!EP$3</f>
        <v>11.548964999999999</v>
      </c>
      <c r="M13" s="50">
        <f>'[1]2006'!EQ$3</f>
        <v>0.1134</v>
      </c>
      <c r="N13" s="50">
        <f>'[1]2006'!ER$3</f>
        <v>26.679250999999997</v>
      </c>
      <c r="O13" s="50">
        <f>'[1]2006'!ES$3</f>
        <v>0</v>
      </c>
      <c r="P13" s="50">
        <f>'[1]2006'!ET$3</f>
        <v>6.1698499999999994</v>
      </c>
      <c r="Q13" s="50">
        <f>'[1]2006'!EU$3</f>
        <v>1952.2677719999999</v>
      </c>
      <c r="R13" s="50">
        <f>'[1]2006'!EV$3</f>
        <v>0</v>
      </c>
      <c r="S13" s="50">
        <f>'[1]2006'!EW$3</f>
        <v>0.86568865706447728</v>
      </c>
      <c r="T13" s="50">
        <f>'[1]2006'!EX$3</f>
        <v>0</v>
      </c>
      <c r="U13" s="50">
        <f>'[1]2006'!EY$3</f>
        <v>0</v>
      </c>
      <c r="V13" s="50">
        <f>'[1]2006'!EZ$3</f>
        <v>1062.1471219999999</v>
      </c>
      <c r="W13" s="50">
        <f>'[1]2006'!FA$3</f>
        <v>6.0441999999999996E-2</v>
      </c>
      <c r="X13" s="50">
        <f>'[1]2006'!FB$3</f>
        <v>0</v>
      </c>
      <c r="Y13" s="50">
        <f>'[1]2006'!FC$3</f>
        <v>8.7309074435397047</v>
      </c>
      <c r="Z13" s="50">
        <f>'[1]2006'!FD$3</f>
        <v>0</v>
      </c>
      <c r="AA13" s="50">
        <f>'[1]2006'!FE$3</f>
        <v>126.2504216678437</v>
      </c>
      <c r="AB13" s="50">
        <f>'[1]2006'!FF$3</f>
        <v>3.9733259999999997</v>
      </c>
      <c r="AC13" s="50">
        <f>'[1]2006'!FG$3</f>
        <v>0</v>
      </c>
      <c r="AD13" s="50">
        <f>'[1]2006'!FH$3</f>
        <v>26.743043</v>
      </c>
      <c r="AE13" s="50">
        <f>'[1]2006'!FI$3</f>
        <v>0.42965999999999999</v>
      </c>
      <c r="AF13" s="50">
        <f>'[1]2006'!FJ$3</f>
        <v>10.728567</v>
      </c>
      <c r="AG13" s="50">
        <f>'[1]2006'!FK$3</f>
        <v>166.52383599999999</v>
      </c>
      <c r="AH13" s="50">
        <f>'[1]2006'!FL$3</f>
        <v>5.030285452746436</v>
      </c>
      <c r="AI13" s="5">
        <f>'[1]2006'!EG$3</f>
        <v>39.303067305756613</v>
      </c>
      <c r="AJ13" s="61">
        <f>'[1]2006'!FN$3</f>
        <v>34.094840360681921</v>
      </c>
    </row>
    <row r="14" spans="1:36" ht="12.5" x14ac:dyDescent="0.25">
      <c r="A14">
        <f t="shared" si="0"/>
        <v>2007</v>
      </c>
      <c r="B14" s="2">
        <f>'[1]2007'!CW$3</f>
        <v>1294.867751296691</v>
      </c>
      <c r="C14" s="5">
        <f t="shared" si="1"/>
        <v>9.9147907093849099</v>
      </c>
      <c r="D14" s="50">
        <f>'[1]2007'!EH$3</f>
        <v>2.6937859999999998</v>
      </c>
      <c r="E14" s="50">
        <f>'[1]2007'!EI$3</f>
        <v>2.5139579999999997</v>
      </c>
      <c r="F14" s="50">
        <f>'[1]2007'!EJ$3</f>
        <v>3.6749917484801976E-2</v>
      </c>
      <c r="G14" s="50">
        <f>'[1]2007'!EK$3</f>
        <v>0.37291399999999997</v>
      </c>
      <c r="H14" s="50">
        <f>'[1]2007'!EL$3</f>
        <v>0</v>
      </c>
      <c r="I14" s="50">
        <f>'[1]2007'!EM$3</f>
        <v>22.626659999999998</v>
      </c>
      <c r="J14" s="50">
        <f>'[1]2007'!EN$3</f>
        <v>1.2828219999999999</v>
      </c>
      <c r="K14" s="50">
        <f>'[1]2007'!EO$3</f>
        <v>121.226</v>
      </c>
      <c r="L14" s="50">
        <f>'[1]2007'!EP$3</f>
        <v>10.203683</v>
      </c>
      <c r="M14" s="50">
        <f>'[1]2007'!EQ$3</f>
        <v>1.8622799999999999</v>
      </c>
      <c r="N14" s="50">
        <f>'[1]2007'!ER$3</f>
        <v>45.270285000000001</v>
      </c>
      <c r="O14" s="50">
        <f>'[1]2007'!ES$3</f>
        <v>0</v>
      </c>
      <c r="P14" s="50">
        <f>'[1]2007'!ET$3</f>
        <v>1.03E-2</v>
      </c>
      <c r="Q14" s="50">
        <f>'[1]2007'!EU$3</f>
        <v>2122.467474</v>
      </c>
      <c r="R14" s="50">
        <f>'[1]2007'!EV$3</f>
        <v>9.5375000000000001E-2</v>
      </c>
      <c r="S14" s="50">
        <f>'[1]2007'!EW$3</f>
        <v>0.28238928827976956</v>
      </c>
      <c r="T14" s="50">
        <f>'[1]2007'!EX$3</f>
        <v>0</v>
      </c>
      <c r="U14" s="50">
        <f>'[1]2007'!EY$3</f>
        <v>0</v>
      </c>
      <c r="V14" s="50">
        <f>'[1]2007'!EZ$3</f>
        <v>951.74619599999994</v>
      </c>
      <c r="W14" s="50">
        <f>'[1]2007'!FA$3</f>
        <v>3.9176279999999997</v>
      </c>
      <c r="X14" s="50">
        <f>'[1]2007'!FB$3</f>
        <v>0</v>
      </c>
      <c r="Y14" s="50">
        <f>'[1]2007'!FC$3</f>
        <v>87.887166999999991</v>
      </c>
      <c r="Z14" s="50">
        <f>'[1]2007'!FD$3</f>
        <v>9.9999999999999992E-2</v>
      </c>
      <c r="AA14" s="50">
        <f>'[1]2007'!FE$3</f>
        <v>105.08725199999999</v>
      </c>
      <c r="AB14" s="50">
        <f>'[1]2007'!FF$3</f>
        <v>5.0720900000000002</v>
      </c>
      <c r="AC14" s="50">
        <f>'[1]2007'!FG$3</f>
        <v>4.4999999999999996E-5</v>
      </c>
      <c r="AD14" s="50">
        <f>'[1]2007'!FH$3</f>
        <v>877.67972399999996</v>
      </c>
      <c r="AE14" s="50">
        <f>'[1]2007'!FI$3</f>
        <v>0.63971999999999996</v>
      </c>
      <c r="AF14" s="50">
        <f>'[1]2007'!FJ$3</f>
        <v>14.637265506512296</v>
      </c>
      <c r="AG14" s="50">
        <f>'[1]2007'!FK$3</f>
        <v>196.38500099999999</v>
      </c>
      <c r="AH14" s="50">
        <f>'[1]2007'!FL$3</f>
        <v>5.1408404087662287</v>
      </c>
      <c r="AI14" s="5">
        <f>'[1]2007'!EG$3</f>
        <v>52.038205061407432</v>
      </c>
      <c r="AJ14" s="61">
        <f>'[1]2007'!FN$3</f>
        <v>42.123414352022522</v>
      </c>
    </row>
    <row r="15" spans="1:36" ht="12.5" x14ac:dyDescent="0.25">
      <c r="A15">
        <f t="shared" si="0"/>
        <v>2008</v>
      </c>
      <c r="B15" s="2">
        <f>'[1]2008'!CW$3</f>
        <v>1176.5350942133205</v>
      </c>
      <c r="C15" s="5">
        <f t="shared" si="1"/>
        <v>14.098451330861621</v>
      </c>
      <c r="D15" s="50">
        <f>'[1]2008'!EH$3</f>
        <v>1.5507759999999999</v>
      </c>
      <c r="E15" s="50">
        <f>'[1]2008'!EI$3</f>
        <v>2.5613419999999998</v>
      </c>
      <c r="F15" s="50">
        <f>'[1]2008'!EJ$3</f>
        <v>0.30869999999999997</v>
      </c>
      <c r="G15" s="50">
        <f>'[1]2008'!EK$3</f>
        <v>9.075699999999999E-2</v>
      </c>
      <c r="H15" s="50">
        <f>'[1]2008'!EL$3</f>
        <v>0</v>
      </c>
      <c r="I15" s="50">
        <f>'[1]2008'!EM$3</f>
        <v>22.00506</v>
      </c>
      <c r="J15" s="50">
        <f>'[1]2008'!EN$3</f>
        <v>0.72398382072487377</v>
      </c>
      <c r="K15" s="50">
        <f>'[1]2008'!EO$3</f>
        <v>130.99780200000001</v>
      </c>
      <c r="L15" s="50">
        <f>'[1]2008'!EP$3</f>
        <v>14.778663999999999</v>
      </c>
      <c r="M15" s="50">
        <f>'[1]2008'!EQ$3</f>
        <v>2.9282399999999997</v>
      </c>
      <c r="N15" s="50">
        <f>'[1]2008'!ER$3</f>
        <v>52.743848</v>
      </c>
      <c r="O15" s="50">
        <f>'[1]2008'!ES$3</f>
        <v>0</v>
      </c>
      <c r="P15" s="50">
        <f>'[1]2008'!ET$3</f>
        <v>7.4060000000000001E-2</v>
      </c>
      <c r="Q15" s="50">
        <f>'[1]2008'!EU$3</f>
        <v>2148.448684</v>
      </c>
      <c r="R15" s="50">
        <f>'[1]2008'!EV$3</f>
        <v>0</v>
      </c>
      <c r="S15" s="50">
        <f>'[1]2008'!EW$3</f>
        <v>0.34176400000000001</v>
      </c>
      <c r="T15" s="50">
        <f>'[1]2008'!EX$3</f>
        <v>0</v>
      </c>
      <c r="U15" s="50">
        <f>'[1]2008'!EY$3</f>
        <v>0</v>
      </c>
      <c r="V15" s="50">
        <f>'[1]2008'!EZ$3</f>
        <v>861.42421899999999</v>
      </c>
      <c r="W15" s="50">
        <f>'[1]2008'!FA$3</f>
        <v>4.1592339999999997</v>
      </c>
      <c r="X15" s="50">
        <f>'[1]2008'!FB$3</f>
        <v>0</v>
      </c>
      <c r="Y15" s="50">
        <f>'[1]2008'!FC$3</f>
        <v>195.40687699999998</v>
      </c>
      <c r="Z15" s="50">
        <f>'[1]2008'!FD$3</f>
        <v>0</v>
      </c>
      <c r="AA15" s="50">
        <f>'[1]2008'!FE$3</f>
        <v>97.869669999999999</v>
      </c>
      <c r="AB15" s="50">
        <f>'[1]2008'!FF$3</f>
        <v>4.1788340000000002</v>
      </c>
      <c r="AC15" s="50">
        <f>'[1]2008'!FG$3</f>
        <v>0</v>
      </c>
      <c r="AD15" s="50">
        <f>'[1]2008'!FH$3</f>
        <v>986.61381799999992</v>
      </c>
      <c r="AE15" s="50">
        <f>'[1]2008'!FI$3</f>
        <v>0.86105899999999991</v>
      </c>
      <c r="AF15" s="50">
        <f>'[1]2008'!FJ$3</f>
        <v>15.677194</v>
      </c>
      <c r="AG15" s="50">
        <f>'[1]2008'!FK$3</f>
        <v>143.705513</v>
      </c>
      <c r="AH15" s="50">
        <f>'[1]2008'!FL$3</f>
        <v>1.7791341941145784</v>
      </c>
      <c r="AI15" s="5">
        <f>'[1]2008'!EG$3</f>
        <v>61.013519525370356</v>
      </c>
      <c r="AJ15" s="61">
        <f>'[1]2008'!FN$3</f>
        <v>46.915068194508734</v>
      </c>
    </row>
    <row r="16" spans="1:36" ht="12.5" x14ac:dyDescent="0.25">
      <c r="A16">
        <f t="shared" si="0"/>
        <v>2009</v>
      </c>
      <c r="B16" s="2">
        <f>'[1]2009'!CW$3</f>
        <v>1285.3009914360132</v>
      </c>
      <c r="C16" s="5">
        <f t="shared" si="1"/>
        <v>8.9900551541454945</v>
      </c>
      <c r="D16" s="50">
        <f>'[1]2009'!EH$3</f>
        <v>1.8413089999999999</v>
      </c>
      <c r="E16" s="50">
        <f>'[1]2009'!EI$3</f>
        <v>1.1462989642925183</v>
      </c>
      <c r="F16" s="50">
        <f>'[1]2009'!EJ$3</f>
        <v>0.11357445163535844</v>
      </c>
      <c r="G16" s="50">
        <f>'[1]2009'!EK$3</f>
        <v>2.1426000000000001E-2</v>
      </c>
      <c r="H16" s="50">
        <f>'[1]2009'!EL$3</f>
        <v>0</v>
      </c>
      <c r="I16" s="50">
        <f>'[1]2009'!EM$3</f>
        <v>26.778839999999999</v>
      </c>
      <c r="J16" s="50">
        <f>'[1]2009'!EN$3</f>
        <v>0.148676</v>
      </c>
      <c r="K16" s="50">
        <f>'[1]2009'!EO$3</f>
        <v>150.498231</v>
      </c>
      <c r="L16" s="50">
        <f>'[1]2009'!EP$3</f>
        <v>17.677605122693926</v>
      </c>
      <c r="M16" s="50">
        <f>'[1]2009'!EQ$3</f>
        <v>1.7009999999999998</v>
      </c>
      <c r="N16" s="50">
        <f>'[1]2009'!ER$3</f>
        <v>57.541481999999995</v>
      </c>
      <c r="O16" s="50">
        <f>'[1]2009'!ES$3</f>
        <v>0</v>
      </c>
      <c r="P16" s="50">
        <f>'[1]2009'!ET$3</f>
        <v>1.3607999999999999E-2</v>
      </c>
      <c r="Q16" s="50">
        <f>'[1]2009'!EU$3</f>
        <v>1905.0157159999999</v>
      </c>
      <c r="R16" s="50">
        <f>'[1]2009'!EV$3</f>
        <v>0.16348499999999999</v>
      </c>
      <c r="S16" s="50">
        <f>'[1]2009'!EW$3</f>
        <v>1.6251819999999999</v>
      </c>
      <c r="T16" s="50">
        <f>'[1]2009'!EX$3</f>
        <v>0</v>
      </c>
      <c r="U16" s="50">
        <f>'[1]2009'!EY$3</f>
        <v>0</v>
      </c>
      <c r="V16" s="50">
        <f>'[1]2009'!EZ$3</f>
        <v>659.93439899999998</v>
      </c>
      <c r="W16" s="50">
        <f>'[1]2009'!FA$3</f>
        <v>1.846328</v>
      </c>
      <c r="X16" s="50">
        <f>'[1]2009'!FB$3</f>
        <v>0</v>
      </c>
      <c r="Y16" s="50">
        <f>'[1]2009'!FC$3</f>
        <v>70.706540763112557</v>
      </c>
      <c r="Z16" s="50">
        <f>'[1]2009'!FD$3</f>
        <v>7.0480000000000001E-2</v>
      </c>
      <c r="AA16" s="50">
        <f>'[1]2009'!FE$3</f>
        <v>84.587385999999995</v>
      </c>
      <c r="AB16" s="50">
        <f>'[1]2009'!FF$3</f>
        <v>5.3455779999999997</v>
      </c>
      <c r="AC16" s="50">
        <f>'[1]2009'!FG$3</f>
        <v>1.56E-4</v>
      </c>
      <c r="AD16" s="50">
        <f>'[1]2009'!FH$3</f>
        <v>825.57651399999997</v>
      </c>
      <c r="AE16" s="50">
        <f>'[1]2009'!FI$3</f>
        <v>0.86357699999999993</v>
      </c>
      <c r="AF16" s="50">
        <f>'[1]2009'!FJ$3</f>
        <v>18.348647033434027</v>
      </c>
      <c r="AG16" s="50">
        <f>'[1]2009'!FK$3</f>
        <v>130.98774499999999</v>
      </c>
      <c r="AH16" s="50">
        <f>'[1]2009'!FL$3</f>
        <v>2.2689363886146894</v>
      </c>
      <c r="AI16" s="5">
        <f>'[1]2009'!EG$3</f>
        <v>105.01956537277708</v>
      </c>
      <c r="AJ16" s="61">
        <f>'[1]2009'!FN$3</f>
        <v>96.029510218631586</v>
      </c>
    </row>
    <row r="17" spans="1:36" ht="12.5" x14ac:dyDescent="0.25">
      <c r="A17">
        <f t="shared" si="0"/>
        <v>2010</v>
      </c>
      <c r="B17" s="2">
        <f>'[3]2010'!CW$3</f>
        <v>1209.4007165348728</v>
      </c>
      <c r="C17" s="5">
        <f t="shared" si="1"/>
        <v>9.1633369999999843</v>
      </c>
      <c r="D17" s="50">
        <f>'[3]2010'!EH$3</f>
        <v>6.7132909999999999</v>
      </c>
      <c r="E17" s="50">
        <f>'[3]2010'!EI$3</f>
        <v>0.65195899999999996</v>
      </c>
      <c r="F17" s="50">
        <f>'[3]2010'!EJ$3</f>
        <v>2.4373126464765679E-2</v>
      </c>
      <c r="G17" s="50">
        <f>'[3]2010'!EK$3</f>
        <v>0</v>
      </c>
      <c r="H17" s="50">
        <f>'[3]2010'!EL$3</f>
        <v>6.3E-2</v>
      </c>
      <c r="I17" s="50">
        <f>'[3]2010'!EM$3</f>
        <v>24.692059999999998</v>
      </c>
      <c r="J17" s="50">
        <f>'[3]2010'!EN$3</f>
        <v>0.63533699999999993</v>
      </c>
      <c r="K17" s="50">
        <f>'[3]2010'!EO$3</f>
        <v>165.81310999999999</v>
      </c>
      <c r="L17" s="50">
        <f>'[3]2010'!EP$3</f>
        <v>0</v>
      </c>
      <c r="M17" s="50">
        <f>'[3]2010'!EQ$3</f>
        <v>1.57894</v>
      </c>
      <c r="N17" s="50">
        <f>'[3]2010'!ER$3</f>
        <v>55.444929999999999</v>
      </c>
      <c r="O17" s="50">
        <f>'[3]2010'!ES$3</f>
        <v>0</v>
      </c>
      <c r="P17" s="50">
        <f>'[3]2010'!ET$3</f>
        <v>0.29462499999999997</v>
      </c>
      <c r="Q17" s="50">
        <f>'[3]2010'!EU$3</f>
        <v>2278.8203989999997</v>
      </c>
      <c r="R17" s="50">
        <f>'[3]2010'!EV$3</f>
        <v>8.675999999999999E-2</v>
      </c>
      <c r="S17" s="50">
        <f>'[3]2010'!EW$3</f>
        <v>3.2146649999999997</v>
      </c>
      <c r="T17" s="50">
        <f>'[3]2010'!EX$3</f>
        <v>0</v>
      </c>
      <c r="U17" s="50">
        <f>'[3]2010'!EY$3</f>
        <v>0</v>
      </c>
      <c r="V17" s="50">
        <f>'[3]2010'!EZ$3</f>
        <v>838.52241599999991</v>
      </c>
      <c r="W17" s="50">
        <f>'[3]2010'!FA$3</f>
        <v>1.915864</v>
      </c>
      <c r="X17" s="50">
        <f>'[3]2010'!FB$3</f>
        <v>0</v>
      </c>
      <c r="Y17" s="50">
        <f>'[3]2010'!FC$3</f>
        <v>129.66209089963849</v>
      </c>
      <c r="Z17" s="50">
        <f>'[3]2010'!FD$3</f>
        <v>1.503619</v>
      </c>
      <c r="AA17" s="50">
        <f>'[3]2010'!FE$3</f>
        <v>88.696619999999996</v>
      </c>
      <c r="AB17" s="50">
        <f>'[3]2010'!FF$3</f>
        <v>2.587415</v>
      </c>
      <c r="AC17" s="50">
        <f>'[3]2010'!FG$3</f>
        <v>0</v>
      </c>
      <c r="AD17" s="50">
        <f>'[3]2010'!FH$3</f>
        <v>930.49465199999997</v>
      </c>
      <c r="AE17" s="50">
        <f>'[3]2010'!FI$3</f>
        <v>1.4080059999999999</v>
      </c>
      <c r="AF17" s="50">
        <f>'[3]2010'!FJ$3</f>
        <v>22.948473935334668</v>
      </c>
      <c r="AG17" s="50">
        <f>'[3]2010'!FK$3</f>
        <v>206.52499999999998</v>
      </c>
      <c r="AH17" s="50">
        <f>'[3]2010'!FL$3</f>
        <v>3.8527113253575971</v>
      </c>
      <c r="AI17" s="5">
        <f>'[3]2010'!EG$3</f>
        <v>182.80941999999999</v>
      </c>
      <c r="AJ17" s="61">
        <f>'[3]2010'!FN$3</f>
        <v>173.646083</v>
      </c>
    </row>
    <row r="18" spans="1:36" ht="12.5" x14ac:dyDescent="0.25">
      <c r="A18">
        <f t="shared" si="0"/>
        <v>2011</v>
      </c>
      <c r="B18" s="2">
        <f>'[3]2011'!CW$3</f>
        <v>1222.0590319527048</v>
      </c>
      <c r="C18" s="5">
        <f t="shared" si="1"/>
        <v>5.0437727724658146</v>
      </c>
      <c r="D18" s="50">
        <f>'[3]2011'!EH$3</f>
        <v>3.4649369999999999</v>
      </c>
      <c r="E18" s="50">
        <f>'[3]2011'!EI$3</f>
        <v>0.24065099999999998</v>
      </c>
      <c r="F18" s="50">
        <f>'[3]2011'!EJ$3</f>
        <v>0.14207799999999998</v>
      </c>
      <c r="G18" s="50">
        <f>'[3]2011'!EK$3</f>
        <v>0.22001299999999999</v>
      </c>
      <c r="H18" s="50">
        <f>'[3]2011'!EL$3</f>
        <v>0</v>
      </c>
      <c r="I18" s="50">
        <f>'[3]2011'!EM$3</f>
        <v>25.242899999999999</v>
      </c>
      <c r="J18" s="50">
        <f>'[3]2011'!EN$3</f>
        <v>0.90029899999999996</v>
      </c>
      <c r="K18" s="50">
        <f>'[3]2011'!EO$3</f>
        <v>228.21058262815552</v>
      </c>
      <c r="L18" s="50">
        <f>'[3]2011'!EP$3</f>
        <v>0</v>
      </c>
      <c r="M18" s="50">
        <f>'[3]2011'!EQ$3</f>
        <v>5.0309010000000001</v>
      </c>
      <c r="N18" s="50">
        <f>'[3]2011'!ER$3</f>
        <v>65.253627999999992</v>
      </c>
      <c r="O18" s="50">
        <f>'[3]2011'!ES$3</f>
        <v>0</v>
      </c>
      <c r="P18" s="50">
        <f>'[3]2011'!ET$3</f>
        <v>1.1320299999999999</v>
      </c>
      <c r="Q18" s="50">
        <f>'[3]2011'!EU$3</f>
        <v>2478.9040329999998</v>
      </c>
      <c r="R18" s="50">
        <f>'[3]2011'!EV$3</f>
        <v>0.13355999999999998</v>
      </c>
      <c r="S18" s="50">
        <f>'[3]2011'!EW$3</f>
        <v>0.30910299999999996</v>
      </c>
      <c r="T18" s="50">
        <f>'[3]2011'!EX$3</f>
        <v>0</v>
      </c>
      <c r="U18" s="50">
        <f>'[3]2011'!EY$3</f>
        <v>0</v>
      </c>
      <c r="V18" s="50">
        <f>'[3]2011'!EZ$3</f>
        <v>898.38090199999999</v>
      </c>
      <c r="W18" s="50">
        <f>'[3]2011'!FA$3</f>
        <v>0.7041101700233714</v>
      </c>
      <c r="X18" s="50">
        <f>'[3]2011'!FB$3</f>
        <v>0</v>
      </c>
      <c r="Y18" s="50">
        <f>'[3]2011'!FC$3</f>
        <v>69.367137</v>
      </c>
      <c r="Z18" s="50">
        <f>'[3]2011'!FD$3</f>
        <v>0.77367900000000001</v>
      </c>
      <c r="AA18" s="50">
        <f>'[3]2011'!FE$3</f>
        <v>72.797020000000003</v>
      </c>
      <c r="AB18" s="50">
        <f>'[3]2011'!FF$3</f>
        <v>3.0785480000000001</v>
      </c>
      <c r="AC18" s="50">
        <f>'[3]2011'!FG$3</f>
        <v>1.9999999999999998E-4</v>
      </c>
      <c r="AD18" s="50">
        <f>'[3]2011'!FH$3</f>
        <v>1224.1253409999999</v>
      </c>
      <c r="AE18" s="50">
        <f>'[3]2011'!FI$3</f>
        <v>0.32747899999999996</v>
      </c>
      <c r="AF18" s="50">
        <f>'[3]2011'!FJ$3</f>
        <v>23.276129641797311</v>
      </c>
      <c r="AG18" s="50">
        <f>'[3]2011'!FK$3</f>
        <v>295.97979699999996</v>
      </c>
      <c r="AH18" s="50">
        <f>'[3]2011'!FL$3</f>
        <v>8.2393755286381438</v>
      </c>
      <c r="AI18" s="5">
        <f>'[3]2011'!EG$3</f>
        <v>218.9831990782632</v>
      </c>
      <c r="AJ18" s="61">
        <f>'[3]2011'!FN$3</f>
        <v>213.93942630579738</v>
      </c>
    </row>
    <row r="19" spans="1:36" ht="12.5" x14ac:dyDescent="0.25">
      <c r="A19">
        <f t="shared" si="0"/>
        <v>2012</v>
      </c>
      <c r="B19" s="2">
        <f>'[3]2012'!CW$3</f>
        <v>1209.5469439310057</v>
      </c>
      <c r="C19" s="5">
        <f t="shared" si="1"/>
        <v>7.4865819999999985</v>
      </c>
      <c r="D19" s="50">
        <f>'[3]2012'!EH$3</f>
        <v>4.806527</v>
      </c>
      <c r="E19" s="50">
        <f>'[3]2012'!EI$3</f>
        <v>0.12526599999999999</v>
      </c>
      <c r="F19" s="50">
        <f>'[3]2012'!EJ$3</f>
        <v>3.3847999999999996E-2</v>
      </c>
      <c r="G19" s="50">
        <f>'[3]2012'!EK$3</f>
        <v>0.26289699999999999</v>
      </c>
      <c r="H19" s="50">
        <f>'[3]2012'!EL$3</f>
        <v>0</v>
      </c>
      <c r="I19" s="50">
        <f>'[3]2012'!EM$3</f>
        <v>23.48696</v>
      </c>
      <c r="J19" s="50">
        <f>'[3]2012'!EN$3</f>
        <v>1.066845</v>
      </c>
      <c r="K19" s="50">
        <f>'[3]2012'!EO$3</f>
        <v>243.69429199999999</v>
      </c>
      <c r="L19" s="50">
        <f>'[3]2012'!EP$3</f>
        <v>0</v>
      </c>
      <c r="M19" s="50">
        <f>'[3]2012'!EQ$3</f>
        <v>9.4020599999999988</v>
      </c>
      <c r="N19" s="50">
        <f>'[3]2012'!ER$3</f>
        <v>63.929902999999996</v>
      </c>
      <c r="O19" s="50">
        <f>'[3]2012'!ES$3</f>
        <v>0</v>
      </c>
      <c r="P19" s="50">
        <f>'[3]2012'!ET$3</f>
        <v>0.64539999999999997</v>
      </c>
      <c r="Q19" s="50">
        <f>'[3]2012'!EU$3</f>
        <v>2370.1363959999999</v>
      </c>
      <c r="R19" s="50">
        <f>'[3]2012'!EV$3</f>
        <v>3.9425999999999996E-2</v>
      </c>
      <c r="S19" s="50">
        <f>'[3]2012'!EW$3</f>
        <v>0.85512099999999991</v>
      </c>
      <c r="T19" s="50">
        <f>'[3]2012'!EX$3</f>
        <v>2.1055593465570199</v>
      </c>
      <c r="U19" s="50">
        <f>'[3]2012'!EY$3</f>
        <v>0</v>
      </c>
      <c r="V19" s="50">
        <f>'[3]2012'!EZ$3</f>
        <v>728.47223699999995</v>
      </c>
      <c r="W19" s="50">
        <f>'[3]2012'!FA$3</f>
        <v>0.403945</v>
      </c>
      <c r="X19" s="50">
        <f>'[3]2012'!FB$3</f>
        <v>5.0531735493576979E-2</v>
      </c>
      <c r="Y19" s="50">
        <f>'[3]2012'!FC$3</f>
        <v>61.550280999999998</v>
      </c>
      <c r="Z19" s="50">
        <f>'[3]2012'!FD$3</f>
        <v>3.197238</v>
      </c>
      <c r="AA19" s="50">
        <f>'[3]2012'!FE$3</f>
        <v>60.028119999999994</v>
      </c>
      <c r="AB19" s="50">
        <f>'[3]2012'!FF$3</f>
        <v>4.4623739999999996</v>
      </c>
      <c r="AC19" s="50">
        <f>'[3]2012'!FG$3</f>
        <v>1.2E-5</v>
      </c>
      <c r="AD19" s="50">
        <f>'[3]2012'!FH$3</f>
        <v>1286.91372</v>
      </c>
      <c r="AE19" s="50">
        <f>'[3]2012'!FI$3</f>
        <v>0.160133</v>
      </c>
      <c r="AF19" s="50">
        <f>'[3]2012'!FJ$3</f>
        <v>24.849048999999997</v>
      </c>
      <c r="AG19" s="50">
        <f>'[3]2012'!FK$3</f>
        <v>716.99309999999991</v>
      </c>
      <c r="AH19" s="50">
        <f>'[3]2012'!FL$3</f>
        <v>5.6382458992471625</v>
      </c>
      <c r="AI19" s="5">
        <f>'[3]2012'!EG$3</f>
        <v>166.10863599999999</v>
      </c>
      <c r="AJ19" s="61">
        <f>'[3]2012'!FN$3</f>
        <v>158.62205399999999</v>
      </c>
    </row>
    <row r="20" spans="1:36" ht="12.5" x14ac:dyDescent="0.25">
      <c r="A20">
        <f t="shared" si="0"/>
        <v>2013</v>
      </c>
      <c r="B20" s="2">
        <f>'[3]2013'!CW$3</f>
        <v>1339.2756022318006</v>
      </c>
      <c r="C20" s="5">
        <f t="shared" si="1"/>
        <v>10.952175983869864</v>
      </c>
      <c r="D20" s="50">
        <f>'[3]2013'!EH$3</f>
        <v>1.7725149999999998</v>
      </c>
      <c r="E20" s="50">
        <f>'[3]2013'!EI$3</f>
        <v>9.8641283012220332E-2</v>
      </c>
      <c r="F20" s="50">
        <f>'[3]2013'!EJ$3</f>
        <v>1.122E-3</v>
      </c>
      <c r="G20" s="50">
        <f>'[3]2013'!EK$3</f>
        <v>1.313126871298417</v>
      </c>
      <c r="H20" s="50">
        <f>'[3]2013'!EL$3</f>
        <v>6.7999999999999999E-5</v>
      </c>
      <c r="I20" s="50">
        <f>'[3]2013'!EM$3</f>
        <v>31.329989999999999</v>
      </c>
      <c r="J20" s="50">
        <f>'[3]2013'!EN$3</f>
        <v>1.159794</v>
      </c>
      <c r="K20" s="50">
        <f>'[3]2013'!EO$3</f>
        <v>256.03810199999998</v>
      </c>
      <c r="L20" s="50">
        <f>'[3]2013'!EP$3</f>
        <v>0</v>
      </c>
      <c r="M20" s="50">
        <f>'[3]2013'!EQ$3</f>
        <v>9.9753799999999995</v>
      </c>
      <c r="N20" s="50">
        <f>'[3]2013'!ER$3</f>
        <v>63.639492999999995</v>
      </c>
      <c r="O20" s="50">
        <f>'[3]2013'!ES$3</f>
        <v>0</v>
      </c>
      <c r="P20" s="50">
        <f>'[3]2013'!ET$3</f>
        <v>7.5141489999999997</v>
      </c>
      <c r="Q20" s="50">
        <f>'[3]2013'!EU$3</f>
        <v>2626.7637409999998</v>
      </c>
      <c r="R20" s="50">
        <f>'[3]2013'!EV$3</f>
        <v>7.9999999999999993E-5</v>
      </c>
      <c r="S20" s="50">
        <f>'[3]2013'!EW$3</f>
        <v>0.17862546355169723</v>
      </c>
      <c r="T20" s="50">
        <f>'[3]2013'!EX$3</f>
        <v>5.4291561808029476</v>
      </c>
      <c r="U20" s="50">
        <f>'[3]2013'!EY$3</f>
        <v>0</v>
      </c>
      <c r="V20" s="50">
        <f>'[3]2013'!EZ$3</f>
        <v>792.89982499999996</v>
      </c>
      <c r="W20" s="50">
        <f>'[3]2013'!FA$3</f>
        <v>1.3369999999999999E-3</v>
      </c>
      <c r="X20" s="50">
        <f>'[3]2013'!FB$3</f>
        <v>0</v>
      </c>
      <c r="Y20" s="50">
        <f>'[3]2013'!FC$3</f>
        <v>95.230525999999998</v>
      </c>
      <c r="Z20" s="50">
        <f>'[3]2013'!FD$3</f>
        <v>10.298115521830361</v>
      </c>
      <c r="AA20" s="50">
        <f>'[3]2013'!FE$3</f>
        <v>40.876829999999998</v>
      </c>
      <c r="AB20" s="50">
        <f>'[3]2013'!FF$3</f>
        <v>2.048783959042527</v>
      </c>
      <c r="AC20" s="50">
        <f>'[3]2013'!FG$3</f>
        <v>0</v>
      </c>
      <c r="AD20" s="50">
        <f>'[3]2013'!FH$3</f>
        <v>1470.7624719999999</v>
      </c>
      <c r="AE20" s="50">
        <f>'[3]2013'!FI$3</f>
        <v>1.312495</v>
      </c>
      <c r="AF20" s="50">
        <f>'[3]2013'!FJ$3</f>
        <v>18.773717082463026</v>
      </c>
      <c r="AG20" s="50">
        <f>'[3]2013'!FK$3</f>
        <v>874.12268299999994</v>
      </c>
      <c r="AH20" s="50">
        <f>'[3]2013'!FL$3</f>
        <v>10.917194897709846</v>
      </c>
      <c r="AI20" s="5">
        <f>'[3]2013'!EG$3</f>
        <v>164.31302789888971</v>
      </c>
      <c r="AJ20" s="61">
        <f>'[3]2013'!FN$3</f>
        <v>153.36085191501985</v>
      </c>
    </row>
    <row r="21" spans="1:36" ht="12.5" x14ac:dyDescent="0.25">
      <c r="A21">
        <f t="shared" si="0"/>
        <v>2014</v>
      </c>
      <c r="B21" s="2">
        <f>'[3]2014'!CW$3</f>
        <v>1343.0088357372458</v>
      </c>
      <c r="C21" s="5">
        <f t="shared" si="1"/>
        <v>11.959559407353822</v>
      </c>
      <c r="D21" s="50">
        <f>'[3]2014'!EH$3</f>
        <v>11.493561999999999</v>
      </c>
      <c r="E21" s="50">
        <f>'[3]2014'!EI$3</f>
        <v>0.16442399999999999</v>
      </c>
      <c r="F21" s="50">
        <f>'[3]2014'!EJ$3</f>
        <v>1.6024862158374635E-3</v>
      </c>
      <c r="G21" s="50">
        <f>'[3]2014'!EK$3</f>
        <v>0.81137837621195574</v>
      </c>
      <c r="H21" s="50">
        <f>'[3]2014'!EL$3</f>
        <v>0</v>
      </c>
      <c r="I21" s="50">
        <f>'[3]2014'!EM$3</f>
        <v>43.405387999999995</v>
      </c>
      <c r="J21" s="50">
        <f>'[3]2014'!EN$3</f>
        <v>0.67244700000000002</v>
      </c>
      <c r="K21" s="50">
        <f>'[3]2014'!EO$3</f>
        <v>351.55341699999997</v>
      </c>
      <c r="L21" s="50">
        <f>'[3]2014'!EP$3</f>
        <v>0</v>
      </c>
      <c r="M21" s="50">
        <f>'[3]2014'!EQ$3</f>
        <v>0</v>
      </c>
      <c r="N21" s="50">
        <f>'[3]2014'!ER$3</f>
        <v>64.762703000000002</v>
      </c>
      <c r="O21" s="50">
        <f>'[3]2014'!ES$3</f>
        <v>0</v>
      </c>
      <c r="P21" s="50">
        <f>'[3]2014'!ET$3</f>
        <v>1.1097239999999999</v>
      </c>
      <c r="Q21" s="50">
        <f>'[3]2014'!EU$3</f>
        <v>2549.7533269999999</v>
      </c>
      <c r="R21" s="50">
        <f>'[3]2014'!EV$3</f>
        <v>0</v>
      </c>
      <c r="S21" s="50">
        <f>'[3]2014'!EW$3</f>
        <v>1.1318170665047813</v>
      </c>
      <c r="T21" s="50">
        <f>'[3]2014'!EX$3</f>
        <v>7.3452159999999997</v>
      </c>
      <c r="U21" s="50">
        <f>'[3]2014'!EY$3</f>
        <v>0</v>
      </c>
      <c r="V21" s="50">
        <f>'[3]2014'!EZ$3</f>
        <v>675.09963299999993</v>
      </c>
      <c r="W21" s="50">
        <f>'[3]2014'!FA$3</f>
        <v>9.192199999999999E-2</v>
      </c>
      <c r="X21" s="50">
        <f>'[3]2014'!FB$3</f>
        <v>7.7544409999999999</v>
      </c>
      <c r="Y21" s="50">
        <f>'[3]2014'!FC$3</f>
        <v>34.997531540285301</v>
      </c>
      <c r="Z21" s="50">
        <f>'[3]2014'!FD$3</f>
        <v>3.2205642376880252</v>
      </c>
      <c r="AA21" s="50">
        <f>'[3]2014'!FE$3</f>
        <v>47.26728</v>
      </c>
      <c r="AB21" s="50">
        <f>'[3]2014'!FF$3</f>
        <v>0.91174999999999995</v>
      </c>
      <c r="AC21" s="50">
        <f>'[3]2014'!FG$3</f>
        <v>0</v>
      </c>
      <c r="AD21" s="50">
        <f>'[3]2014'!FH$3</f>
        <v>1529.008953</v>
      </c>
      <c r="AE21" s="50">
        <f>'[3]2014'!FI$3</f>
        <v>0.43759499999999996</v>
      </c>
      <c r="AF21" s="50">
        <f>'[3]2014'!FJ$3</f>
        <v>23.565872886059523</v>
      </c>
      <c r="AG21" s="50">
        <f>'[3]2014'!FK$3</f>
        <v>849.01567599999998</v>
      </c>
      <c r="AH21" s="50">
        <f>'[3]2014'!FL$3</f>
        <v>6.8243259920924739</v>
      </c>
      <c r="AI21" s="5">
        <f>'[3]2014'!EG$3</f>
        <v>237.44378113344129</v>
      </c>
      <c r="AJ21" s="61">
        <f>'[3]2014'!FN$3</f>
        <v>225.48422172608747</v>
      </c>
    </row>
    <row r="22" spans="1:36" ht="12.5" x14ac:dyDescent="0.25">
      <c r="A22">
        <f t="shared" si="0"/>
        <v>2015</v>
      </c>
      <c r="B22" s="2">
        <f>'[3]2015'!CW$3</f>
        <v>1304.7329725824345</v>
      </c>
      <c r="C22" s="5">
        <f t="shared" si="1"/>
        <v>12.269446428041931</v>
      </c>
      <c r="D22" s="50">
        <f>'[3]2015'!EH$3</f>
        <v>0.85940772609387539</v>
      </c>
      <c r="E22" s="50">
        <f>'[3]2015'!EI$3</f>
        <v>9.0732999999999994E-2</v>
      </c>
      <c r="F22" s="50">
        <f>'[3]2015'!EJ$3</f>
        <v>2.2095E-2</v>
      </c>
      <c r="G22" s="50">
        <f>'[3]2015'!EK$3</f>
        <v>2.7268968071481567</v>
      </c>
      <c r="H22" s="50">
        <f>'[3]2015'!EL$3</f>
        <v>0.50819999999999999</v>
      </c>
      <c r="I22" s="50">
        <f>'[3]2015'!EM$3</f>
        <v>40.229351999999999</v>
      </c>
      <c r="J22" s="50">
        <f>'[3]2015'!EN$3</f>
        <v>1.9236089999999999</v>
      </c>
      <c r="K22" s="50">
        <f>'[3]2015'!EO$3</f>
        <v>409.22458615189322</v>
      </c>
      <c r="L22" s="50">
        <f>'[3]2015'!EP$3</f>
        <v>0</v>
      </c>
      <c r="M22" s="50">
        <f>'[3]2015'!EQ$3</f>
        <v>0</v>
      </c>
      <c r="N22" s="50">
        <f>'[3]2015'!ER$3</f>
        <v>60.153314934554537</v>
      </c>
      <c r="O22" s="50">
        <f>'[3]2015'!ES$3</f>
        <v>1.7E-5</v>
      </c>
      <c r="P22" s="50">
        <f>'[3]2015'!ET$3</f>
        <v>0.99965999999999999</v>
      </c>
      <c r="Q22" s="50">
        <f>'[3]2015'!EU$3</f>
        <v>2543.5458100000001</v>
      </c>
      <c r="R22" s="50">
        <f>'[3]2015'!EV$3</f>
        <v>0</v>
      </c>
      <c r="S22" s="50">
        <f>'[3]2015'!EW$3</f>
        <v>0.73195699999999997</v>
      </c>
      <c r="T22" s="50">
        <f>'[3]2015'!EX$3</f>
        <v>4.5744819999999997</v>
      </c>
      <c r="U22" s="50">
        <f>'[3]2015'!EY$3</f>
        <v>0</v>
      </c>
      <c r="V22" s="50">
        <f>'[3]2015'!EZ$3</f>
        <v>665.85359699999992</v>
      </c>
      <c r="W22" s="50">
        <f>'[3]2015'!FA$3</f>
        <v>9.2577999999999994E-2</v>
      </c>
      <c r="X22" s="50">
        <f>'[3]2015'!FB$3</f>
        <v>16.861194999999999</v>
      </c>
      <c r="Y22" s="50">
        <f>'[3]2015'!FC$3</f>
        <v>0</v>
      </c>
      <c r="Z22" s="50">
        <f>'[3]2015'!FD$3</f>
        <v>2.9358930000000001</v>
      </c>
      <c r="AA22" s="50">
        <f>'[3]2015'!FE$3</f>
        <v>50.582569999999997</v>
      </c>
      <c r="AB22" s="50">
        <f>'[3]2015'!FF$3</f>
        <v>0.41034699999999996</v>
      </c>
      <c r="AC22" s="50">
        <f>'[3]2015'!FG$3</f>
        <v>1.6999999999999999E-3</v>
      </c>
      <c r="AD22" s="50">
        <f>'[3]2015'!FH$3</f>
        <v>1822.2198389999999</v>
      </c>
      <c r="AE22" s="50">
        <f>'[3]2015'!FI$3</f>
        <v>0.35997128641140563</v>
      </c>
      <c r="AF22" s="50">
        <f>'[3]2015'!FJ$3</f>
        <v>16.868328381419783</v>
      </c>
      <c r="AG22" s="50">
        <f>'[3]2015'!FK$3</f>
        <v>634.22420018481648</v>
      </c>
      <c r="AH22" s="50">
        <f>'[3]2015'!FL$3</f>
        <v>7.8082910541617956</v>
      </c>
      <c r="AI22" s="5">
        <f>'[3]2015'!EG$3</f>
        <v>307.59654619893905</v>
      </c>
      <c r="AJ22" s="61">
        <f>'[3]2015'!FN$3</f>
        <v>295.32709977089712</v>
      </c>
    </row>
    <row r="23" spans="1:36" ht="12.5" x14ac:dyDescent="0.25">
      <c r="A23">
        <f t="shared" si="0"/>
        <v>2016</v>
      </c>
      <c r="B23" s="2">
        <f>'[3]2016'!CW$3</f>
        <v>1520.2966352402439</v>
      </c>
      <c r="C23" s="5">
        <f t="shared" si="1"/>
        <v>11.582851439133464</v>
      </c>
      <c r="D23" s="50">
        <f>'[3]2016'!EH$3</f>
        <v>9.4928314396934717</v>
      </c>
      <c r="E23" s="50">
        <f>'[3]2016'!EI$3</f>
        <v>5.8920999999999994E-2</v>
      </c>
      <c r="F23" s="50">
        <f>'[3]2016'!EJ$3</f>
        <v>2.3434553850339889E-2</v>
      </c>
      <c r="G23" s="50">
        <f>'[3]2016'!EK$3</f>
        <v>1.2847258831104711</v>
      </c>
      <c r="H23" s="50">
        <f>'[3]2016'!EL$3</f>
        <v>0</v>
      </c>
      <c r="I23" s="50">
        <f>'[3]2016'!EM$3</f>
        <v>33.892359999999996</v>
      </c>
      <c r="J23" s="50">
        <f>'[3]2016'!EN$3</f>
        <v>0.44046799999999997</v>
      </c>
      <c r="K23" s="50">
        <f>'[3]2016'!EO$3</f>
        <v>445.81345999999996</v>
      </c>
      <c r="L23" s="50">
        <f>'[3]2016'!EP$3</f>
        <v>0</v>
      </c>
      <c r="M23" s="50">
        <f>'[3]2016'!EQ$3</f>
        <v>25.331084999999998</v>
      </c>
      <c r="N23" s="50">
        <f>'[3]2016'!ER$3</f>
        <v>56.660256999999994</v>
      </c>
      <c r="O23" s="50">
        <f>'[3]2016'!ES$3</f>
        <v>0</v>
      </c>
      <c r="P23" s="50">
        <f>'[3]2016'!ET$3</f>
        <v>3.5807535135752859</v>
      </c>
      <c r="Q23" s="50">
        <f>'[3]2016'!EU$3</f>
        <v>2493.659306</v>
      </c>
      <c r="R23" s="50">
        <f>'[3]2016'!EV$3</f>
        <v>1.7799999999999999E-4</v>
      </c>
      <c r="S23" s="50">
        <f>'[3]2016'!EW$3</f>
        <v>1.0300384403674232</v>
      </c>
      <c r="T23" s="50">
        <f>'[3]2016'!EX$3</f>
        <v>29.493209</v>
      </c>
      <c r="U23" s="50">
        <f>'[3]2016'!EY$3</f>
        <v>0</v>
      </c>
      <c r="V23" s="50">
        <f>'[3]2016'!EZ$3</f>
        <v>607.75357299999996</v>
      </c>
      <c r="W23" s="50">
        <f>'[3]2016'!FA$3</f>
        <v>0.27533099999999999</v>
      </c>
      <c r="X23" s="50">
        <f>'[3]2016'!FB$3</f>
        <v>26.474299221085317</v>
      </c>
      <c r="Y23" s="50">
        <f>'[3]2016'!FC$3</f>
        <v>26.492912999999998</v>
      </c>
      <c r="Z23" s="50">
        <f>'[3]2016'!FD$3</f>
        <v>2.2595480000000001</v>
      </c>
      <c r="AA23" s="50">
        <f>'[3]2016'!FE$3</f>
        <v>49.307449999999996</v>
      </c>
      <c r="AB23" s="50">
        <f>'[3]2016'!FF$3</f>
        <v>1.1747570000000001</v>
      </c>
      <c r="AC23" s="50">
        <f>'[3]2016'!FG$3</f>
        <v>2.7799999999999998E-4</v>
      </c>
      <c r="AD23" s="50">
        <f>'[3]2016'!FH$3</f>
        <v>1733.7135059999998</v>
      </c>
      <c r="AE23" s="50">
        <f>'[3]2016'!FI$3</f>
        <v>1.035442</v>
      </c>
      <c r="AF23" s="50">
        <f>'[3]2016'!FJ$3</f>
        <v>18.836091041654193</v>
      </c>
      <c r="AG23" s="50">
        <f>'[3]2016'!FK$3</f>
        <v>507.89537999999999</v>
      </c>
      <c r="AH23" s="50">
        <f>'[3]2016'!FL$3</f>
        <v>5.0724570889970479</v>
      </c>
      <c r="AI23" s="5">
        <f>'[3]2016'!EG$3</f>
        <v>248.14956308800146</v>
      </c>
      <c r="AJ23" s="61">
        <f>'[3]2016'!FN$3</f>
        <v>236.56671164886799</v>
      </c>
    </row>
    <row r="24" spans="1:36" ht="12.5" x14ac:dyDescent="0.25">
      <c r="A24">
        <f t="shared" si="0"/>
        <v>2017</v>
      </c>
      <c r="B24" s="2">
        <f>'[3]2017'!CW$3</f>
        <v>1534.8874646296297</v>
      </c>
      <c r="C24" s="5">
        <f t="shared" si="1"/>
        <v>17.731195419346847</v>
      </c>
      <c r="D24" s="50">
        <f>'[3]2017'!EH$3</f>
        <v>9.1473639999999996</v>
      </c>
      <c r="E24" s="50">
        <f>'[3]2017'!EI$3</f>
        <v>6.3940999999999998E-2</v>
      </c>
      <c r="F24" s="50">
        <f>'[3]2017'!EJ$3</f>
        <v>3.9220000000000001E-3</v>
      </c>
      <c r="G24" s="50">
        <f>'[3]2017'!EK$3</f>
        <v>0.76014275433338552</v>
      </c>
      <c r="H24" s="50">
        <f>'[3]2017'!EL$3</f>
        <v>1.3799999999999999E-4</v>
      </c>
      <c r="I24" s="50">
        <f>'[3]2017'!EM$3</f>
        <v>33.949829999999999</v>
      </c>
      <c r="J24" s="50">
        <f>'[3]2017'!EN$3</f>
        <v>0.67890399999999995</v>
      </c>
      <c r="K24" s="50">
        <f>'[3]2017'!EO$3</f>
        <v>478.25316699999996</v>
      </c>
      <c r="L24" s="50">
        <f>'[3]2017'!EP$3</f>
        <v>0</v>
      </c>
      <c r="M24" s="50">
        <f>'[3]2017'!EQ$3</f>
        <v>28.697969999999998</v>
      </c>
      <c r="N24" s="50">
        <f>'[3]2017'!ER$3</f>
        <v>63.660529999999994</v>
      </c>
      <c r="O24" s="50">
        <f>'[3]2017'!ES$3</f>
        <v>0</v>
      </c>
      <c r="P24" s="50">
        <f>'[3]2017'!ET$3</f>
        <v>7.9867269999999992</v>
      </c>
      <c r="Q24" s="50">
        <f>'[3]2017'!EU$3</f>
        <v>2924.0258589999999</v>
      </c>
      <c r="R24" s="50">
        <f>'[3]2017'!EV$3</f>
        <v>0</v>
      </c>
      <c r="S24" s="50">
        <f>'[3]2017'!EW$3</f>
        <v>2.3280164415979501</v>
      </c>
      <c r="T24" s="50">
        <f>'[3]2017'!EX$3</f>
        <v>65.502808999999999</v>
      </c>
      <c r="U24" s="50">
        <f>'[3]2017'!EY$3</f>
        <v>0</v>
      </c>
      <c r="V24" s="50">
        <f>'[3]2017'!EZ$3</f>
        <v>580.45832499999995</v>
      </c>
      <c r="W24" s="50">
        <f>'[3]2017'!FA$3</f>
        <v>0.48068</v>
      </c>
      <c r="X24" s="50">
        <f>'[3]2017'!FB$3</f>
        <v>33.118172999999999</v>
      </c>
      <c r="Y24" s="50">
        <f>'[3]2017'!FC$3</f>
        <v>30.233981</v>
      </c>
      <c r="Z24" s="50">
        <f>'[3]2017'!FD$3</f>
        <v>13.747542916152359</v>
      </c>
      <c r="AA24" s="50">
        <f>'[3]2017'!FE$3</f>
        <v>49.596376999999997</v>
      </c>
      <c r="AB24" s="50">
        <f>'[3]2017'!FF$3</f>
        <v>1.0145199999999999</v>
      </c>
      <c r="AC24" s="50">
        <f>'[3]2017'!FG$3</f>
        <v>0</v>
      </c>
      <c r="AD24" s="50">
        <f>'[3]2017'!FH$3</f>
        <v>1585.213166</v>
      </c>
      <c r="AE24" s="50">
        <f>'[3]2017'!FI$3</f>
        <v>0.21201399999999998</v>
      </c>
      <c r="AF24" s="50">
        <f>'[3]2017'!FJ$3</f>
        <v>17.784727008473954</v>
      </c>
      <c r="AG24" s="50">
        <f>'[3]2017'!FK$3</f>
        <v>400.86469999999997</v>
      </c>
      <c r="AH24" s="50">
        <f>'[3]2017'!FL$3</f>
        <v>3.7675762687322112</v>
      </c>
      <c r="AI24" s="5">
        <f>'[3]2017'!EG$3</f>
        <v>232.66603965781871</v>
      </c>
      <c r="AJ24" s="61">
        <f>'[3]2017'!FN$3</f>
        <v>214.93484423847187</v>
      </c>
    </row>
    <row r="25" spans="1:36" ht="12.5" x14ac:dyDescent="0.25">
      <c r="A25">
        <f t="shared" si="0"/>
        <v>2018</v>
      </c>
      <c r="B25" s="2">
        <f>'[3]2018'!CW$3</f>
        <v>1711.1246051578946</v>
      </c>
      <c r="C25" s="5">
        <f t="shared" si="1"/>
        <v>14.026345957937536</v>
      </c>
      <c r="D25" s="50">
        <f>'[3]2018'!EH$3</f>
        <v>4.8368436575393989</v>
      </c>
      <c r="E25" s="50">
        <f>'[3]2018'!EI$3</f>
        <v>5.6743999999999996E-2</v>
      </c>
      <c r="F25" s="50">
        <f>'[3]2018'!EJ$3</f>
        <v>1.8884999999999999E-2</v>
      </c>
      <c r="G25" s="50">
        <f>'[3]2018'!EK$3</f>
        <v>0.366456</v>
      </c>
      <c r="H25" s="50">
        <f>'[3]2018'!EL$3</f>
        <v>0</v>
      </c>
      <c r="I25" s="50">
        <f>'[3]2018'!EM$3</f>
        <v>0</v>
      </c>
      <c r="J25" s="50">
        <f>'[3]2018'!EN$3</f>
        <v>1.816103</v>
      </c>
      <c r="K25" s="50">
        <f>'[3]2018'!EO$3</f>
        <v>512.11889499999995</v>
      </c>
      <c r="L25" s="50">
        <f>'[3]2018'!EP$3</f>
        <v>0</v>
      </c>
      <c r="M25" s="50">
        <f>'[3]2018'!EQ$3</f>
        <v>32.563119999999998</v>
      </c>
      <c r="N25" s="50">
        <f>'[3]2018'!ER$3</f>
        <v>65.571478999999997</v>
      </c>
      <c r="O25" s="50">
        <f>'[3]2018'!ES$3</f>
        <v>0</v>
      </c>
      <c r="P25" s="50">
        <f>'[3]2018'!ET$3</f>
        <v>4.7970299999999995</v>
      </c>
      <c r="Q25" s="50">
        <f>'[3]2018'!EU$3</f>
        <v>2741.6578169999998</v>
      </c>
      <c r="R25" s="50">
        <f>'[3]2018'!EV$3</f>
        <v>3.4894999999999995E-2</v>
      </c>
      <c r="S25" s="50">
        <f>'[3]2018'!EW$3</f>
        <v>0.67775699999999994</v>
      </c>
      <c r="T25" s="50">
        <f>'[3]2018'!EX$3</f>
        <v>73.009659999999997</v>
      </c>
      <c r="U25" s="50">
        <f>'[3]2018'!EY$3</f>
        <v>0</v>
      </c>
      <c r="V25" s="50">
        <f>'[3]2018'!EZ$3</f>
        <v>609.43430000000001</v>
      </c>
      <c r="W25" s="50">
        <f>'[3]2018'!FA$3</f>
        <v>1.2338</v>
      </c>
      <c r="X25" s="50">
        <f>'[3]2018'!FB$3</f>
        <v>18.515898999999997</v>
      </c>
      <c r="Y25" s="50">
        <f>'[3]2018'!FC$3</f>
        <v>37.733253300667236</v>
      </c>
      <c r="Z25" s="50">
        <f>'[3]2018'!FD$3</f>
        <v>20.840743462736292</v>
      </c>
      <c r="AA25" s="50">
        <f>'[3]2018'!FE$3</f>
        <v>50.74333</v>
      </c>
      <c r="AB25" s="50">
        <f>'[3]2018'!FF$3</f>
        <v>0</v>
      </c>
      <c r="AC25" s="50">
        <f>'[3]2018'!FG$3</f>
        <v>0</v>
      </c>
      <c r="AD25" s="50">
        <f>'[3]2018'!FH$3</f>
        <v>1529.1057309999999</v>
      </c>
      <c r="AE25" s="50">
        <f>'[3]2018'!FI$3</f>
        <v>0.26338800000000001</v>
      </c>
      <c r="AF25" s="50">
        <f>'[3]2018'!FJ$3</f>
        <v>16.612559956600201</v>
      </c>
      <c r="AG25" s="50">
        <f>'[3]2018'!FK$3</f>
        <v>392.54563199999996</v>
      </c>
      <c r="AH25" s="50">
        <f>'[3]2018'!FL$3</f>
        <v>7.7792675994330134</v>
      </c>
      <c r="AI25" s="5">
        <f>'[3]2018'!EG$3</f>
        <v>268.83687595793754</v>
      </c>
      <c r="AJ25" s="61">
        <f>'[3]2018'!FN$3</f>
        <v>254.81053</v>
      </c>
    </row>
    <row r="26" spans="1:36" ht="12.5" x14ac:dyDescent="0.25">
      <c r="A26">
        <f t="shared" si="0"/>
        <v>2019</v>
      </c>
      <c r="B26" s="2">
        <f>'[3]2019'!CW$3</f>
        <v>1658.0051105833284</v>
      </c>
      <c r="C26" s="5">
        <f t="shared" si="1"/>
        <v>10.956929435869995</v>
      </c>
      <c r="D26" s="50">
        <f>'[3]2019'!EH$3</f>
        <v>7.8842095955958236</v>
      </c>
      <c r="E26" s="50">
        <f>'[3]2019'!EI$3</f>
        <v>0.65102599999999999</v>
      </c>
      <c r="F26" s="50">
        <f>'[3]2019'!EJ$3</f>
        <v>2.5505E-2</v>
      </c>
      <c r="G26" s="50">
        <f>'[3]2019'!EK$3</f>
        <v>0.70061499999999999</v>
      </c>
      <c r="H26" s="50">
        <f>'[3]2019'!EL$3</f>
        <v>0</v>
      </c>
      <c r="I26" s="50">
        <f>'[3]2019'!EM$3</f>
        <v>0</v>
      </c>
      <c r="J26" s="50">
        <f>'[3]2019'!EN$3</f>
        <v>1.9062749999999999</v>
      </c>
      <c r="K26" s="50">
        <f>'[3]2019'!EO$3</f>
        <v>603.67067999999995</v>
      </c>
      <c r="L26" s="50">
        <f>'[3]2019'!EP$3</f>
        <v>0</v>
      </c>
      <c r="M26" s="50">
        <f>'[3]2019'!EQ$3</f>
        <v>48.5535</v>
      </c>
      <c r="N26" s="50">
        <f>'[3]2019'!ER$3</f>
        <v>61.584543999999994</v>
      </c>
      <c r="O26" s="50">
        <f>'[3]2019'!ES$3</f>
        <v>0</v>
      </c>
      <c r="P26" s="50">
        <f>'[3]2019'!ET$3</f>
        <v>8.5796689999999991</v>
      </c>
      <c r="Q26" s="50">
        <f>'[3]2019'!EU$3</f>
        <v>2440.6082659999997</v>
      </c>
      <c r="R26" s="50">
        <f>'[3]2019'!EV$3</f>
        <v>2.8294714880701226E-3</v>
      </c>
      <c r="S26" s="50">
        <f>'[3]2019'!EW$3</f>
        <v>1.2562848414464209</v>
      </c>
      <c r="T26" s="50">
        <f>'[3]2019'!EX$3</f>
        <v>137.04904399999998</v>
      </c>
      <c r="U26" s="50">
        <f>'[3]2019'!EY$3</f>
        <v>0</v>
      </c>
      <c r="V26" s="50">
        <f>'[3]2019'!EZ$3</f>
        <v>605.05634199999997</v>
      </c>
      <c r="W26" s="50">
        <f>'[3]2019'!FA$3</f>
        <v>0.90109799999999995</v>
      </c>
      <c r="X26" s="50">
        <f>'[3]2019'!FB$3</f>
        <v>17.686419999999998</v>
      </c>
      <c r="Y26" s="50">
        <f>'[3]2019'!FC$3</f>
        <v>38.252939999999995</v>
      </c>
      <c r="Z26" s="50">
        <f>'[3]2019'!FD$3</f>
        <v>22.138873</v>
      </c>
      <c r="AA26" s="50">
        <f>'[3]2019'!FE$3</f>
        <v>69.423810000000003</v>
      </c>
      <c r="AB26" s="50">
        <f>'[3]2019'!FF$3</f>
        <v>0</v>
      </c>
      <c r="AC26" s="50">
        <f>'[3]2019'!FG$3</f>
        <v>2.256E-2</v>
      </c>
      <c r="AD26" s="50">
        <f>'[3]2019'!FH$3</f>
        <v>1474.189224</v>
      </c>
      <c r="AE26" s="50">
        <f>'[3]2019'!FI$3</f>
        <v>0.59933899999999996</v>
      </c>
      <c r="AF26" s="50">
        <f>'[3]2019'!FJ$3</f>
        <v>11.936388810251037</v>
      </c>
      <c r="AG26" s="50">
        <f>'[3]2019'!FK$3</f>
        <v>498.52117199999998</v>
      </c>
      <c r="AH26" s="50">
        <f>'[3]2019'!FL$3</f>
        <v>13.647615565536814</v>
      </c>
      <c r="AI26" s="5">
        <f>'[3]2019'!EG$3</f>
        <v>292.36524484997688</v>
      </c>
      <c r="AJ26" s="61">
        <f>'[3]2019'!FN$3</f>
        <v>281.40831541410688</v>
      </c>
    </row>
    <row r="27" spans="1:36" ht="12.5" x14ac:dyDescent="0.25">
      <c r="A27">
        <f t="shared" si="0"/>
        <v>2020</v>
      </c>
      <c r="B27" s="2">
        <f>'[4]2020'!CW$3</f>
        <v>83.920891241019817</v>
      </c>
      <c r="C27" s="5">
        <f t="shared" si="1"/>
        <v>8.0708170400062187</v>
      </c>
      <c r="D27" s="50">
        <f>'[4]2020'!EH$3</f>
        <v>0</v>
      </c>
      <c r="E27" s="50">
        <f>'[4]2020'!EI$3</f>
        <v>0</v>
      </c>
      <c r="F27" s="50">
        <f>'[4]2020'!EJ$3</f>
        <v>0</v>
      </c>
      <c r="G27" s="50">
        <f>'[4]2020'!EK$3</f>
        <v>0</v>
      </c>
      <c r="H27" s="50">
        <f>'[4]2020'!EL$3</f>
        <v>0</v>
      </c>
      <c r="I27" s="50">
        <f>'[4]2020'!EM$3</f>
        <v>0</v>
      </c>
      <c r="J27" s="50">
        <f>'[4]2020'!EN$3</f>
        <v>0</v>
      </c>
      <c r="K27" s="50">
        <f>'[4]2020'!EO$3</f>
        <v>0</v>
      </c>
      <c r="L27" s="50">
        <f>'[4]2020'!EP$3</f>
        <v>0</v>
      </c>
      <c r="M27" s="50">
        <f>'[4]2020'!EQ$3</f>
        <v>0</v>
      </c>
      <c r="N27" s="50">
        <f>'[4]2020'!ER$3</f>
        <v>59.6218</v>
      </c>
      <c r="O27" s="50">
        <f>'[4]2020'!ES$3</f>
        <v>0</v>
      </c>
      <c r="P27" s="50">
        <f>'[4]2020'!ET$3</f>
        <v>5.6539259999999993</v>
      </c>
      <c r="Q27" s="50">
        <f>'[4]2020'!EU$3</f>
        <v>0</v>
      </c>
      <c r="R27" s="50">
        <f>'[4]2020'!EV$3</f>
        <v>0</v>
      </c>
      <c r="S27" s="50">
        <f>'[4]2020'!EW$3</f>
        <v>0</v>
      </c>
      <c r="T27" s="50">
        <f>'[4]2020'!EX$3</f>
        <v>0</v>
      </c>
      <c r="U27" s="50">
        <f>'[4]2020'!EY$3</f>
        <v>0</v>
      </c>
      <c r="V27" s="50">
        <f>'[4]2020'!EZ$3</f>
        <v>0</v>
      </c>
      <c r="W27" s="50">
        <f>'[4]2020'!FA$3</f>
        <v>0</v>
      </c>
      <c r="X27" s="50">
        <f>'[4]2020'!FB$3</f>
        <v>0</v>
      </c>
      <c r="Y27" s="50">
        <f>'[4]2020'!FC$3</f>
        <v>0</v>
      </c>
      <c r="Z27" s="50">
        <f>'[4]2020'!FD$3</f>
        <v>0</v>
      </c>
      <c r="AA27" s="50">
        <f>'[4]2020'!FE$3</f>
        <v>0</v>
      </c>
      <c r="AB27" s="50">
        <f>'[4]2020'!FF$3</f>
        <v>0</v>
      </c>
      <c r="AC27" s="50">
        <f>'[4]2020'!FG$3</f>
        <v>0</v>
      </c>
      <c r="AD27" s="50">
        <f>'[4]2020'!FH$3</f>
        <v>0</v>
      </c>
      <c r="AE27" s="50">
        <f>'[4]2020'!FI$3</f>
        <v>0</v>
      </c>
      <c r="AF27" s="50">
        <f>'[4]2020'!FJ$3</f>
        <v>11.003298502429626</v>
      </c>
      <c r="AG27" s="50">
        <f>'[4]2020'!FK$3</f>
        <v>0</v>
      </c>
      <c r="AH27" s="50">
        <f>'[4]2020'!FL$3</f>
        <v>5.5809609999999994</v>
      </c>
      <c r="AI27" s="5">
        <f>'[4]2020'!EG$3</f>
        <v>93.583021933622533</v>
      </c>
      <c r="AJ27" s="61">
        <f>'[4]2020'!FN$3</f>
        <v>85.512204893616314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11376-E47A-43DF-84E6-06151AA65B77}">
  <dimension ref="A1:AJ27"/>
  <sheetViews>
    <sheetView workbookViewId="0">
      <pane xSplit="2" ySplit="2" topLeftCell="C3" activePane="bottomRight" state="frozen"/>
      <selection pane="topRight"/>
      <selection pane="bottomLeft"/>
      <selection pane="bottomRight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6" x14ac:dyDescent="0.3">
      <c r="A1" s="49">
        <f>'[1]2000'!$FO$1</f>
        <v>400129</v>
      </c>
      <c r="D1" s="66"/>
      <c r="Q1" s="3"/>
    </row>
    <row r="2" spans="1:36" ht="12.5" x14ac:dyDescent="0.25">
      <c r="B2" t="s">
        <v>1</v>
      </c>
      <c r="C2" s="5" t="str">
        <f>'[1]2000'!$FO$4</f>
        <v>EU-28</v>
      </c>
      <c r="D2" s="50" t="str">
        <f>'[1]2000'!FP$4</f>
        <v>China</v>
      </c>
      <c r="E2" s="50" t="str">
        <f>'[1]2000'!FQ$4</f>
        <v>Hong Kong</v>
      </c>
      <c r="F2" s="50" t="str">
        <f>'[1]2000'!FR$4</f>
        <v>Australia</v>
      </c>
      <c r="G2" s="50" t="str">
        <f>'[1]2000'!FS$4</f>
        <v>Brazil</v>
      </c>
      <c r="H2" s="50" t="str">
        <f>'[1]2000'!FT$4</f>
        <v>Cambodia</v>
      </c>
      <c r="I2" s="50" t="str">
        <f>'[1]2000'!FU$4</f>
        <v>Cameroon</v>
      </c>
      <c r="J2" s="50" t="str">
        <f>'[1]2000'!FV$4</f>
        <v>Canada</v>
      </c>
      <c r="K2" s="50" t="str">
        <f>'[1]2000'!FW$4</f>
        <v>Côte d'Ivoire</v>
      </c>
      <c r="L2" s="50" t="str">
        <f>'[1]2000'!FX$4</f>
        <v>Gabon</v>
      </c>
      <c r="M2" s="50" t="str">
        <f>'[1]2000'!FY$4</f>
        <v>Ghana</v>
      </c>
      <c r="N2" s="50" t="str">
        <f>'[1]2000'!FZ$4</f>
        <v>Guatemala</v>
      </c>
      <c r="O2" s="50" t="str">
        <f>'[1]2000'!GA$4</f>
        <v>Guinea</v>
      </c>
      <c r="P2" s="50" t="str">
        <f>'[1]2000'!GB$4</f>
        <v>India</v>
      </c>
      <c r="Q2" s="50" t="str">
        <f>'[1]2000'!GC$4</f>
        <v>Indonesia</v>
      </c>
      <c r="R2" s="50" t="str">
        <f>'[1]2000'!GD$4</f>
        <v>Japan</v>
      </c>
      <c r="S2" s="50" t="str">
        <f>'[1]2000'!GE$4</f>
        <v>Korea, South</v>
      </c>
      <c r="T2" s="50" t="str">
        <f>'[1]2000'!GF$4</f>
        <v>Laos</v>
      </c>
      <c r="U2" s="50" t="str">
        <f>'[1]2000'!GG$4</f>
        <v>Malawi</v>
      </c>
      <c r="V2" s="50" t="str">
        <f>'[1]2000'!GH$4</f>
        <v>Malaysia</v>
      </c>
      <c r="W2" s="50" t="str">
        <f>'[1]2000'!GI$4</f>
        <v>Mexico</v>
      </c>
      <c r="X2" s="50" t="str">
        <f>'[1]2000'!GJ$4</f>
        <v>Myanmar</v>
      </c>
      <c r="Y2" s="50" t="str">
        <f>'[1]2000'!GK$4</f>
        <v>Nigeria</v>
      </c>
      <c r="Z2" s="50" t="str">
        <f>'[1]2000'!GL$4</f>
        <v>Philippines</v>
      </c>
      <c r="AA2" s="50" t="str">
        <f>'[1]2000'!GM$4</f>
        <v>Singapore</v>
      </c>
      <c r="AB2" s="50" t="str">
        <f>'[1]2000'!GN$4</f>
        <v>Sri Lanka</v>
      </c>
      <c r="AC2" s="50" t="str">
        <f>'[1]2000'!GO$4</f>
        <v>Taiwan</v>
      </c>
      <c r="AD2" s="50" t="str">
        <f>'[1]2000'!GP$4</f>
        <v>Thailand</v>
      </c>
      <c r="AE2" s="50" t="str">
        <f>'[1]2000'!GQ$4</f>
        <v>Turkey</v>
      </c>
      <c r="AF2" s="50" t="str">
        <f>'[1]2000'!GR$4</f>
        <v>USA</v>
      </c>
      <c r="AG2" s="50" t="str">
        <f>'[1]2000'!GS$4</f>
        <v>Viet Nam</v>
      </c>
      <c r="AH2" s="50" t="str">
        <f>'[1]2000'!GT$4</f>
        <v>Rest of World</v>
      </c>
      <c r="AI2" s="5" t="str">
        <f>'[1]2000'!$FO$4</f>
        <v>EU-28</v>
      </c>
      <c r="AJ2" s="61" t="str">
        <f>'[1]2000'!GV$4</f>
        <v>Intra-EU</v>
      </c>
    </row>
    <row r="3" spans="1:36" ht="12.5" x14ac:dyDescent="0.25">
      <c r="A3">
        <v>1996</v>
      </c>
      <c r="B3" s="2">
        <f>'[2]1996'!CW$3</f>
        <v>673.10255100692518</v>
      </c>
      <c r="C3" s="5">
        <f>AI3-AJ3</f>
        <v>5.3684612652954016</v>
      </c>
      <c r="D3" s="50">
        <f>'[2]1996'!FP$3</f>
        <v>9.521310999999999</v>
      </c>
      <c r="E3" s="50">
        <f>'[2]1996'!FQ$3</f>
        <v>12.234658999999999</v>
      </c>
      <c r="F3" s="50">
        <f>'[2]1996'!FR$3</f>
        <v>4.6782999999999998E-2</v>
      </c>
      <c r="G3" s="50">
        <f>'[2]1996'!FS$3</f>
        <v>4.0000000000000001E-3</v>
      </c>
      <c r="H3" s="50">
        <f>'[2]1996'!FT$3</f>
        <v>0</v>
      </c>
      <c r="I3" s="50">
        <f>'[2]1996'!FU$3</f>
        <v>18.700733</v>
      </c>
      <c r="J3" s="50">
        <f>'[2]1996'!FV$3</f>
        <v>0.29575000000000001</v>
      </c>
      <c r="K3" s="50">
        <f>'[2]1996'!FW$3</f>
        <v>75.742198000000002</v>
      </c>
      <c r="L3" s="50">
        <f>'[2]1996'!FX$3</f>
        <v>0</v>
      </c>
      <c r="M3" s="50">
        <f>'[2]1996'!FY$3</f>
        <v>1.2044280000000001</v>
      </c>
      <c r="N3" s="50">
        <f>'[2]1996'!FZ$3</f>
        <v>0.06</v>
      </c>
      <c r="O3" s="50">
        <f>'[2]1996'!GA$3</f>
        <v>0</v>
      </c>
      <c r="P3" s="50">
        <f>'[2]1996'!GB$3</f>
        <v>3.6499999999999998E-2</v>
      </c>
      <c r="Q3" s="50">
        <f>'[2]1996'!GC$3</f>
        <v>0.86514799999999992</v>
      </c>
      <c r="R3" s="50">
        <f>'[2]1996'!GD$3</f>
        <v>3.7477999999999997E-2</v>
      </c>
      <c r="S3" s="50">
        <f>'[2]1996'!GE$3</f>
        <v>1.348168</v>
      </c>
      <c r="T3" s="50">
        <f>'[2]1996'!GF$3</f>
        <v>0</v>
      </c>
      <c r="U3" s="50">
        <f>'[2]1996'!GG$3</f>
        <v>1.389812</v>
      </c>
      <c r="V3" s="50">
        <f>'[2]1996'!GH$3</f>
        <v>44.045018999999996</v>
      </c>
      <c r="W3" s="50">
        <f>'[2]1996'!GI$3</f>
        <v>1.058146</v>
      </c>
      <c r="X3" s="50">
        <f>'[2]1996'!GJ$3</f>
        <v>0</v>
      </c>
      <c r="Y3" s="50">
        <f>'[2]1996'!GK$3</f>
        <v>0.84732099999999999</v>
      </c>
      <c r="Z3" s="50">
        <f>'[2]1996'!GL$3</f>
        <v>34.312035999999999</v>
      </c>
      <c r="AA3" s="50">
        <f>'[2]1996'!GM$3</f>
        <v>24.758938000000001</v>
      </c>
      <c r="AB3" s="50">
        <f>'[2]1996'!GN$3</f>
        <v>0</v>
      </c>
      <c r="AC3" s="50">
        <f>'[2]1996'!GO$3</f>
        <v>0</v>
      </c>
      <c r="AD3" s="50">
        <f>'[2]1996'!GP$3</f>
        <v>374.01078200000001</v>
      </c>
      <c r="AE3" s="50">
        <f>'[2]1996'!GQ$3</f>
        <v>4.4641E-2</v>
      </c>
      <c r="AF3" s="50">
        <f>'[2]1996'!GR$3</f>
        <v>4.935033088581088</v>
      </c>
      <c r="AG3" s="50">
        <f>'[2]1996'!GS$3</f>
        <v>0</v>
      </c>
      <c r="AH3" s="50">
        <f>'[2]1996'!GT$3</f>
        <v>1.2345501828111103</v>
      </c>
      <c r="AI3" s="5">
        <f>'[2]1996'!$FO$3</f>
        <v>27.851594529293454</v>
      </c>
      <c r="AJ3" s="61">
        <f>'[2]1996'!GV$3</f>
        <v>22.483133263998052</v>
      </c>
    </row>
    <row r="4" spans="1:36" ht="12.5" x14ac:dyDescent="0.25">
      <c r="A4">
        <f t="shared" ref="A4:A27" si="0">1+A3</f>
        <v>1997</v>
      </c>
      <c r="B4" s="2">
        <f>'[2]1997'!CW$3</f>
        <v>644.43557391939487</v>
      </c>
      <c r="C4" s="5">
        <f t="shared" ref="C4:C27" si="1">AI4-AJ4</f>
        <v>5.8618042279636917</v>
      </c>
      <c r="D4" s="50">
        <f>'[2]1997'!FP$3</f>
        <v>12.746723999999999</v>
      </c>
      <c r="E4" s="50">
        <f>'[2]1997'!FQ$3</f>
        <v>14.445908999999999</v>
      </c>
      <c r="F4" s="50">
        <f>'[2]1997'!FR$3</f>
        <v>0.107573</v>
      </c>
      <c r="G4" s="50">
        <f>'[2]1997'!FS$3</f>
        <v>4.9999999999999996E-5</v>
      </c>
      <c r="H4" s="50">
        <f>'[2]1997'!FT$3</f>
        <v>0</v>
      </c>
      <c r="I4" s="50">
        <f>'[2]1997'!FU$3</f>
        <v>14.381466999999999</v>
      </c>
      <c r="J4" s="50">
        <f>'[2]1997'!FV$3</f>
        <v>3.0933120000000001</v>
      </c>
      <c r="K4" s="50">
        <f>'[2]1997'!FW$3</f>
        <v>48.324742999999998</v>
      </c>
      <c r="L4" s="50">
        <f>'[2]1997'!FX$3</f>
        <v>0</v>
      </c>
      <c r="M4" s="50">
        <f>'[2]1997'!FY$3</f>
        <v>1.8E-5</v>
      </c>
      <c r="N4" s="50">
        <f>'[2]1997'!FZ$3</f>
        <v>4.4811999999999998E-2</v>
      </c>
      <c r="O4" s="50">
        <f>'[2]1997'!GA$3</f>
        <v>0</v>
      </c>
      <c r="P4" s="50">
        <f>'[2]1997'!GB$3</f>
        <v>0.10489699999999999</v>
      </c>
      <c r="Q4" s="50">
        <f>'[2]1997'!GC$3</f>
        <v>0.26301799999999997</v>
      </c>
      <c r="R4" s="50">
        <f>'[2]1997'!GD$3</f>
        <v>4.6863999999999996E-2</v>
      </c>
      <c r="S4" s="50">
        <f>'[2]1997'!GE$3</f>
        <v>0.61586600000000002</v>
      </c>
      <c r="T4" s="50">
        <f>'[2]1997'!GF$3</f>
        <v>0</v>
      </c>
      <c r="U4" s="50">
        <f>'[2]1997'!GG$3</f>
        <v>1.3913119999999999</v>
      </c>
      <c r="V4" s="50">
        <f>'[2]1997'!GH$3</f>
        <v>39.972864999999999</v>
      </c>
      <c r="W4" s="50">
        <f>'[2]1997'!GI$3</f>
        <v>0.34951599999999999</v>
      </c>
      <c r="X4" s="50">
        <f>'[2]1997'!GJ$3</f>
        <v>0</v>
      </c>
      <c r="Y4" s="50">
        <f>'[2]1997'!GK$3</f>
        <v>0</v>
      </c>
      <c r="Z4" s="50">
        <f>'[2]1997'!GL$3</f>
        <v>32.164456999999999</v>
      </c>
      <c r="AA4" s="50">
        <f>'[2]1997'!GM$3</f>
        <v>43.260079999999995</v>
      </c>
      <c r="AB4" s="50">
        <f>'[2]1997'!GN$3</f>
        <v>0</v>
      </c>
      <c r="AC4" s="50">
        <f>'[2]1997'!GO$3</f>
        <v>1.4249999999999999E-2</v>
      </c>
      <c r="AD4" s="50">
        <f>'[2]1997'!GP$3</f>
        <v>493.62849799999998</v>
      </c>
      <c r="AE4" s="50">
        <f>'[2]1997'!GQ$3</f>
        <v>7.0609999999999996E-3</v>
      </c>
      <c r="AF4" s="50">
        <f>'[2]1997'!GR$3</f>
        <v>8.6525821991639837</v>
      </c>
      <c r="AG4" s="50">
        <f>'[2]1997'!GS$3</f>
        <v>0</v>
      </c>
      <c r="AH4" s="50">
        <f>'[2]1997'!GT$3</f>
        <v>3.5146378197912282</v>
      </c>
      <c r="AI4" s="5">
        <f>'[2]1997'!$FO$3</f>
        <v>36.434576934748932</v>
      </c>
      <c r="AJ4" s="61">
        <f>'[2]1997'!GV$3</f>
        <v>30.572772706785241</v>
      </c>
    </row>
    <row r="5" spans="1:36" ht="12.5" x14ac:dyDescent="0.25">
      <c r="A5">
        <f t="shared" si="0"/>
        <v>1998</v>
      </c>
      <c r="B5" s="2">
        <f>'[2]1998'!CW$3</f>
        <v>642.72540381565341</v>
      </c>
      <c r="C5" s="5">
        <f t="shared" si="1"/>
        <v>7.9082858860311056</v>
      </c>
      <c r="D5" s="50">
        <f>'[2]1998'!FP$3</f>
        <v>5.6334359999999997</v>
      </c>
      <c r="E5" s="50">
        <f>'[2]1998'!FQ$3</f>
        <v>22.745441</v>
      </c>
      <c r="F5" s="50">
        <f>'[2]1998'!FR$3</f>
        <v>4.4333999999999998E-2</v>
      </c>
      <c r="G5" s="50">
        <f>'[2]1998'!FS$3</f>
        <v>7.5929999999999999E-3</v>
      </c>
      <c r="H5" s="50">
        <f>'[2]1998'!FT$3</f>
        <v>0</v>
      </c>
      <c r="I5" s="50">
        <f>'[2]1998'!FU$3</f>
        <v>0</v>
      </c>
      <c r="J5" s="50">
        <f>'[2]1998'!FV$3</f>
        <v>9.0935740000000003</v>
      </c>
      <c r="K5" s="50">
        <f>'[2]1998'!FW$3</f>
        <v>46.380324999999999</v>
      </c>
      <c r="L5" s="50">
        <f>'[2]1998'!FX$3</f>
        <v>2.4369999999999999E-3</v>
      </c>
      <c r="M5" s="50">
        <f>'[2]1998'!FY$3</f>
        <v>7.9573999999999992E-2</v>
      </c>
      <c r="N5" s="50">
        <f>'[2]1998'!FZ$3</f>
        <v>2.5506999999999998E-2</v>
      </c>
      <c r="O5" s="50">
        <f>'[2]1998'!GA$3</f>
        <v>0</v>
      </c>
      <c r="P5" s="50">
        <f>'[2]1998'!GB$3</f>
        <v>0.15262299999999998</v>
      </c>
      <c r="Q5" s="50">
        <f>'[2]1998'!GC$3</f>
        <v>0.54802200000000001</v>
      </c>
      <c r="R5" s="50">
        <f>'[2]1998'!GD$3</f>
        <v>7.0123999999999992E-2</v>
      </c>
      <c r="S5" s="50">
        <f>'[2]1998'!GE$3</f>
        <v>0.20700844343153071</v>
      </c>
      <c r="T5" s="50">
        <f>'[2]1998'!GF$3</f>
        <v>0</v>
      </c>
      <c r="U5" s="50">
        <f>'[2]1998'!GG$3</f>
        <v>1.6450849999999999</v>
      </c>
      <c r="V5" s="50">
        <f>'[2]1998'!GH$3</f>
        <v>33.161892000000002</v>
      </c>
      <c r="W5" s="50">
        <f>'[2]1998'!GI$3</f>
        <v>0.31227199999999999</v>
      </c>
      <c r="X5" s="50">
        <f>'[2]1998'!GJ$3</f>
        <v>0</v>
      </c>
      <c r="Y5" s="50">
        <f>'[2]1998'!GK$3</f>
        <v>0.20272599999999999</v>
      </c>
      <c r="Z5" s="50">
        <f>'[2]1998'!GL$3</f>
        <v>30.077251</v>
      </c>
      <c r="AA5" s="50">
        <f>'[2]1998'!GM$3</f>
        <v>27.051651</v>
      </c>
      <c r="AB5" s="50">
        <f>'[2]1998'!GN$3</f>
        <v>0</v>
      </c>
      <c r="AC5" s="50">
        <f>'[2]1998'!GO$3</f>
        <v>0.65582399999999996</v>
      </c>
      <c r="AD5" s="50">
        <f>'[2]1998'!GP$3</f>
        <v>530.73014999999998</v>
      </c>
      <c r="AE5" s="50">
        <f>'[2]1998'!GQ$3</f>
        <v>1.6324999999999999E-2</v>
      </c>
      <c r="AF5" s="50">
        <f>'[2]1998'!GR$3</f>
        <v>9.8381911146493515</v>
      </c>
      <c r="AG5" s="50">
        <f>'[2]1998'!GS$3</f>
        <v>0</v>
      </c>
      <c r="AH5" s="50">
        <f>'[2]1998'!GT$3</f>
        <v>1.8159134247819093</v>
      </c>
      <c r="AI5" s="5">
        <f>'[2]1998'!$FO$3</f>
        <v>39.230544421574159</v>
      </c>
      <c r="AJ5" s="61">
        <f>'[2]1998'!GV$3</f>
        <v>31.322258535543053</v>
      </c>
    </row>
    <row r="6" spans="1:36" ht="12.5" x14ac:dyDescent="0.25">
      <c r="A6">
        <f t="shared" si="0"/>
        <v>1999</v>
      </c>
      <c r="B6" s="2">
        <f>'[2]1999'!CW$3</f>
        <v>610.19320688223786</v>
      </c>
      <c r="C6" s="5">
        <f t="shared" si="1"/>
        <v>4.2687184453944553</v>
      </c>
      <c r="D6" s="50">
        <f>'[2]1999'!FP$3</f>
        <v>0.73070799999999991</v>
      </c>
      <c r="E6" s="50">
        <f>'[2]1999'!FQ$3</f>
        <v>18.081104</v>
      </c>
      <c r="F6" s="50">
        <f>'[2]1999'!FR$3</f>
        <v>2.6509999999999999E-2</v>
      </c>
      <c r="G6" s="50">
        <f>'[2]1999'!FS$3</f>
        <v>0.19098099999999998</v>
      </c>
      <c r="H6" s="50">
        <f>'[2]1999'!FT$3</f>
        <v>0</v>
      </c>
      <c r="I6" s="50">
        <f>'[2]1999'!FU$3</f>
        <v>0</v>
      </c>
      <c r="J6" s="50">
        <f>'[2]1999'!FV$3</f>
        <v>1.2819369999999999</v>
      </c>
      <c r="K6" s="50">
        <f>'[2]1999'!FW$3</f>
        <v>36.198290999999998</v>
      </c>
      <c r="L6" s="50">
        <f>'[2]1999'!FX$3</f>
        <v>0</v>
      </c>
      <c r="M6" s="50">
        <f>'[2]1999'!FY$3</f>
        <v>0</v>
      </c>
      <c r="N6" s="50">
        <f>'[2]1999'!FZ$3</f>
        <v>3.5451999999999997E-2</v>
      </c>
      <c r="O6" s="50">
        <f>'[2]1999'!GA$3</f>
        <v>0</v>
      </c>
      <c r="P6" s="50">
        <f>'[2]1999'!GB$3</f>
        <v>0.102699</v>
      </c>
      <c r="Q6" s="50">
        <f>'[2]1999'!GC$3</f>
        <v>4.7662499999999994</v>
      </c>
      <c r="R6" s="50">
        <f>'[2]1999'!GD$3</f>
        <v>8.9974999999999999E-2</v>
      </c>
      <c r="S6" s="50">
        <f>'[2]1999'!GE$3</f>
        <v>0.100975</v>
      </c>
      <c r="T6" s="50">
        <f>'[2]1999'!GF$3</f>
        <v>0</v>
      </c>
      <c r="U6" s="50">
        <f>'[2]1999'!GG$3</f>
        <v>2.3039130000000001</v>
      </c>
      <c r="V6" s="50">
        <f>'[2]1999'!GH$3</f>
        <v>32.190047</v>
      </c>
      <c r="W6" s="50">
        <f>'[2]1999'!GI$3</f>
        <v>9.6148999999999998E-2</v>
      </c>
      <c r="X6" s="50">
        <f>'[2]1999'!GJ$3</f>
        <v>0</v>
      </c>
      <c r="Y6" s="50">
        <f>'[2]1999'!GK$3</f>
        <v>0.16128099999999998</v>
      </c>
      <c r="Z6" s="50">
        <f>'[2]1999'!GL$3</f>
        <v>30.512442999999998</v>
      </c>
      <c r="AA6" s="50">
        <f>'[2]1999'!GM$3</f>
        <v>23.183999999999997</v>
      </c>
      <c r="AB6" s="50">
        <f>'[2]1999'!GN$3</f>
        <v>25.115772</v>
      </c>
      <c r="AC6" s="50">
        <f>'[2]1999'!GO$3</f>
        <v>0.80620899999999995</v>
      </c>
      <c r="AD6" s="50">
        <f>'[2]1999'!GP$3</f>
        <v>595.66556100000003</v>
      </c>
      <c r="AE6" s="50">
        <f>'[2]1999'!GQ$3</f>
        <v>0.76680973045638223</v>
      </c>
      <c r="AF6" s="50">
        <f>'[2]1999'!GR$3</f>
        <v>11.931014489419667</v>
      </c>
      <c r="AG6" s="50">
        <f>'[2]1999'!GS$3</f>
        <v>0</v>
      </c>
      <c r="AH6" s="50">
        <f>'[2]1999'!GT$3</f>
        <v>3.1700351541026697</v>
      </c>
      <c r="AI6" s="5">
        <f>'[2]1999'!$FO$3</f>
        <v>39.864945445394454</v>
      </c>
      <c r="AJ6" s="61">
        <f>'[2]1999'!GV$3</f>
        <v>35.596226999999999</v>
      </c>
    </row>
    <row r="7" spans="1:36" ht="12.5" x14ac:dyDescent="0.25">
      <c r="A7">
        <f t="shared" si="0"/>
        <v>2000</v>
      </c>
      <c r="B7" s="2">
        <f>'[1]2000'!CW$3</f>
        <v>784.53764560854165</v>
      </c>
      <c r="C7" s="5">
        <f t="shared" si="1"/>
        <v>2.1669543571900434</v>
      </c>
      <c r="D7" s="50">
        <f>'[1]2000'!FP$3</f>
        <v>0.17219799999999999</v>
      </c>
      <c r="E7" s="50">
        <f>'[1]2000'!FQ$3</f>
        <v>10.047328</v>
      </c>
      <c r="F7" s="50">
        <f>'[1]2000'!FR$3</f>
        <v>0.11075758189500171</v>
      </c>
      <c r="G7" s="50">
        <f>'[1]2000'!FS$3</f>
        <v>0.16741</v>
      </c>
      <c r="H7" s="50">
        <f>'[1]2000'!FT$3</f>
        <v>2.6448</v>
      </c>
      <c r="I7" s="50">
        <f>'[1]2000'!FU$3</f>
        <v>0</v>
      </c>
      <c r="J7" s="50">
        <f>'[1]2000'!FV$3</f>
        <v>1.097499</v>
      </c>
      <c r="K7" s="50">
        <f>'[1]2000'!FW$3</f>
        <v>31.649194999999999</v>
      </c>
      <c r="L7" s="50">
        <f>'[1]2000'!FX$3</f>
        <v>0</v>
      </c>
      <c r="M7" s="50">
        <f>'[1]2000'!FY$3</f>
        <v>0</v>
      </c>
      <c r="N7" s="50">
        <f>'[1]2000'!FZ$3</f>
        <v>0.92214399999999996</v>
      </c>
      <c r="O7" s="50">
        <f>'[1]2000'!GA$3</f>
        <v>1.8851E-2</v>
      </c>
      <c r="P7" s="50">
        <f>'[1]2000'!GB$3</f>
        <v>8.0143999999999993E-2</v>
      </c>
      <c r="Q7" s="50">
        <f>'[1]2000'!GC$3</f>
        <v>5.3072089999999994</v>
      </c>
      <c r="R7" s="50">
        <f>'[1]2000'!GD$3</f>
        <v>0.19193299999999999</v>
      </c>
      <c r="S7" s="50">
        <f>'[1]2000'!GE$3</f>
        <v>0.113387</v>
      </c>
      <c r="T7" s="50">
        <f>'[1]2000'!GF$3</f>
        <v>0</v>
      </c>
      <c r="U7" s="50">
        <f>'[1]2000'!GG$3</f>
        <v>2.3853800000000001</v>
      </c>
      <c r="V7" s="50">
        <f>'[1]2000'!GH$3</f>
        <v>22.435834999999997</v>
      </c>
      <c r="W7" s="50">
        <f>'[1]2000'!GI$3</f>
        <v>0.34537499999999999</v>
      </c>
      <c r="X7" s="50">
        <f>'[1]2000'!GJ$3</f>
        <v>0</v>
      </c>
      <c r="Y7" s="50">
        <f>'[1]2000'!GK$3</f>
        <v>1.0062E-2</v>
      </c>
      <c r="Z7" s="50">
        <f>'[1]2000'!GL$3</f>
        <v>30.683833999999997</v>
      </c>
      <c r="AA7" s="50">
        <f>'[1]2000'!GM$3</f>
        <v>18.529519999999998</v>
      </c>
      <c r="AB7" s="50">
        <f>'[1]2000'!GN$3</f>
        <v>21.681470999999998</v>
      </c>
      <c r="AC7" s="50">
        <f>'[1]2000'!GO$3</f>
        <v>0</v>
      </c>
      <c r="AD7" s="50">
        <f>'[1]2000'!GP$3</f>
        <v>878.39781299999993</v>
      </c>
      <c r="AE7" s="50">
        <f>'[1]2000'!GQ$3</f>
        <v>0.138462</v>
      </c>
      <c r="AF7" s="50">
        <f>'[1]2000'!GR$3</f>
        <v>10.310299234243844</v>
      </c>
      <c r="AG7" s="50">
        <f>'[1]2000'!GS$3</f>
        <v>0.14426881378632109</v>
      </c>
      <c r="AH7" s="50">
        <f>'[1]2000'!GT$3</f>
        <v>1.1475852268783293</v>
      </c>
      <c r="AI7" s="5">
        <f>'[1]2000'!$FO$3</f>
        <v>32.22039730475214</v>
      </c>
      <c r="AJ7" s="61">
        <f>'[1]2000'!GV$3</f>
        <v>30.053442947562097</v>
      </c>
    </row>
    <row r="8" spans="1:36" ht="12.5" x14ac:dyDescent="0.25">
      <c r="A8">
        <f t="shared" si="0"/>
        <v>2001</v>
      </c>
      <c r="B8" s="2">
        <f>'[1]2001'!CW$3</f>
        <v>891.01910182488757</v>
      </c>
      <c r="C8" s="5">
        <f t="shared" si="1"/>
        <v>3.7660040482311601</v>
      </c>
      <c r="D8" s="50">
        <f>'[1]2001'!FP$3</f>
        <v>6.0406999999999995E-2</v>
      </c>
      <c r="E8" s="50">
        <f>'[1]2001'!FQ$3</f>
        <v>6.8405779999999998</v>
      </c>
      <c r="F8" s="50">
        <f>'[1]2001'!FR$3</f>
        <v>3.6826666642373905E-2</v>
      </c>
      <c r="G8" s="50">
        <f>'[1]2001'!FS$3</f>
        <v>4.0554E-2</v>
      </c>
      <c r="H8" s="50">
        <f>'[1]2001'!FT$3</f>
        <v>19.039359999999999</v>
      </c>
      <c r="I8" s="50">
        <f>'[1]2001'!FU$3</f>
        <v>0</v>
      </c>
      <c r="J8" s="50">
        <f>'[1]2001'!FV$3</f>
        <v>1.8901869999999998</v>
      </c>
      <c r="K8" s="50">
        <f>'[1]2001'!FW$3</f>
        <v>33.595210000000002</v>
      </c>
      <c r="L8" s="50">
        <f>'[1]2001'!FX$3</f>
        <v>0</v>
      </c>
      <c r="M8" s="50">
        <f>'[1]2001'!FY$3</f>
        <v>0</v>
      </c>
      <c r="N8" s="50">
        <f>'[1]2001'!FZ$3</f>
        <v>0.46142899999999998</v>
      </c>
      <c r="O8" s="50">
        <f>'[1]2001'!GA$3</f>
        <v>0</v>
      </c>
      <c r="P8" s="50">
        <f>'[1]2001'!GB$3</f>
        <v>0.48630099999999998</v>
      </c>
      <c r="Q8" s="50">
        <f>'[1]2001'!GC$3</f>
        <v>14.158546879986552</v>
      </c>
      <c r="R8" s="50">
        <f>'[1]2001'!GD$3</f>
        <v>0.16850499999999999</v>
      </c>
      <c r="S8" s="50">
        <f>'[1]2001'!GE$3</f>
        <v>6.8909999999999999E-2</v>
      </c>
      <c r="T8" s="50">
        <f>'[1]2001'!GF$3</f>
        <v>0</v>
      </c>
      <c r="U8" s="50">
        <f>'[1]2001'!GG$3</f>
        <v>3.4847779999999999</v>
      </c>
      <c r="V8" s="50">
        <f>'[1]2001'!GH$3</f>
        <v>13.999509</v>
      </c>
      <c r="W8" s="50">
        <f>'[1]2001'!GI$3</f>
        <v>8.1299999999999992E-4</v>
      </c>
      <c r="X8" s="50">
        <f>'[1]2001'!GJ$3</f>
        <v>0</v>
      </c>
      <c r="Y8" s="50">
        <f>'[1]2001'!GK$3</f>
        <v>0</v>
      </c>
      <c r="Z8" s="50">
        <f>'[1]2001'!GL$3</f>
        <v>40.525089000000001</v>
      </c>
      <c r="AA8" s="50">
        <f>'[1]2001'!GM$3</f>
        <v>11.935319999999999</v>
      </c>
      <c r="AB8" s="50">
        <f>'[1]2001'!GN$3</f>
        <v>21.894655</v>
      </c>
      <c r="AC8" s="50">
        <f>'[1]2001'!GO$3</f>
        <v>3.2999999999999996E-5</v>
      </c>
      <c r="AD8" s="50">
        <f>'[1]2001'!GP$3</f>
        <v>888.09530387626342</v>
      </c>
      <c r="AE8" s="50">
        <f>'[1]2001'!GQ$3</f>
        <v>2.4405E-2</v>
      </c>
      <c r="AF8" s="50">
        <f>'[1]2001'!GR$3</f>
        <v>10.922691421637289</v>
      </c>
      <c r="AG8" s="50">
        <f>'[1]2001'!GS$3</f>
        <v>2.7061925423144211</v>
      </c>
      <c r="AH8" s="50">
        <f>'[1]2001'!GT$3</f>
        <v>1.2121323997103983</v>
      </c>
      <c r="AI8" s="5">
        <f>'[1]2001'!$FO$3</f>
        <v>36.154880244724403</v>
      </c>
      <c r="AJ8" s="61">
        <f>'[1]2001'!GV$3</f>
        <v>32.388876196493243</v>
      </c>
    </row>
    <row r="9" spans="1:36" ht="12.5" x14ac:dyDescent="0.25">
      <c r="A9">
        <f t="shared" si="0"/>
        <v>2002</v>
      </c>
      <c r="B9" s="2">
        <f>'[1]2002'!CW$3</f>
        <v>930.29377342857163</v>
      </c>
      <c r="C9" s="5">
        <f t="shared" si="1"/>
        <v>3.4643058197105461</v>
      </c>
      <c r="D9" s="50">
        <f>'[1]2002'!FP$3</f>
        <v>4.6094999999999997E-2</v>
      </c>
      <c r="E9" s="50">
        <f>'[1]2002'!FQ$3</f>
        <v>8.2554249999999989</v>
      </c>
      <c r="F9" s="50">
        <f>'[1]2002'!FR$3</f>
        <v>0.32580988703193176</v>
      </c>
      <c r="G9" s="50">
        <f>'[1]2002'!FS$3</f>
        <v>0.16412599999999999</v>
      </c>
      <c r="H9" s="50">
        <f>'[1]2002'!FT$3</f>
        <v>43.115499999999997</v>
      </c>
      <c r="I9" s="50">
        <f>'[1]2002'!FU$3</f>
        <v>0</v>
      </c>
      <c r="J9" s="50">
        <f>'[1]2002'!FV$3</f>
        <v>1.9653209999999999</v>
      </c>
      <c r="K9" s="50">
        <f>'[1]2002'!FW$3</f>
        <v>37.60718</v>
      </c>
      <c r="L9" s="50">
        <f>'[1]2002'!FX$3</f>
        <v>0</v>
      </c>
      <c r="M9" s="50">
        <f>'[1]2002'!FY$3</f>
        <v>0</v>
      </c>
      <c r="N9" s="50">
        <f>'[1]2002'!FZ$3</f>
        <v>0</v>
      </c>
      <c r="O9" s="50">
        <f>'[1]2002'!GA$3</f>
        <v>1.7986339999999998</v>
      </c>
      <c r="P9" s="50">
        <f>'[1]2002'!GB$3</f>
        <v>0.90569</v>
      </c>
      <c r="Q9" s="50">
        <f>'[1]2002'!GC$3</f>
        <v>37.233379445402569</v>
      </c>
      <c r="R9" s="50">
        <f>'[1]2002'!GD$3</f>
        <v>0.30111267866310432</v>
      </c>
      <c r="S9" s="50">
        <f>'[1]2002'!GE$3</f>
        <v>6.7254999999999995E-2</v>
      </c>
      <c r="T9" s="50">
        <f>'[1]2002'!GF$3</f>
        <v>0</v>
      </c>
      <c r="U9" s="50">
        <f>'[1]2002'!GG$3</f>
        <v>2.7981389999999999</v>
      </c>
      <c r="V9" s="50">
        <f>'[1]2002'!GH$3</f>
        <v>14.683999999999999</v>
      </c>
      <c r="W9" s="50">
        <f>'[1]2002'!GI$3</f>
        <v>1.8645999999999999E-2</v>
      </c>
      <c r="X9" s="50">
        <f>'[1]2002'!GJ$3</f>
        <v>0</v>
      </c>
      <c r="Y9" s="50">
        <f>'[1]2002'!GK$3</f>
        <v>0</v>
      </c>
      <c r="Z9" s="50">
        <f>'[1]2002'!GL$3</f>
        <v>46.335403999999997</v>
      </c>
      <c r="AA9" s="50">
        <f>'[1]2002'!GM$3</f>
        <v>4.8683399999999999</v>
      </c>
      <c r="AB9" s="50">
        <f>'[1]2002'!GN$3</f>
        <v>19.616761999999998</v>
      </c>
      <c r="AC9" s="50">
        <f>'[1]2002'!GO$3</f>
        <v>0.15942899999999999</v>
      </c>
      <c r="AD9" s="50">
        <f>'[1]2002'!GP$3</f>
        <v>916.63679200000001</v>
      </c>
      <c r="AE9" s="50">
        <f>'[1]2002'!GQ$3</f>
        <v>8.2272576124423694E-2</v>
      </c>
      <c r="AF9" s="50">
        <f>'[1]2002'!GR$3</f>
        <v>11.255217505133267</v>
      </c>
      <c r="AG9" s="50">
        <f>'[1]2002'!GS$3</f>
        <v>82.613516808988749</v>
      </c>
      <c r="AH9" s="50">
        <f>'[1]2002'!GT$3</f>
        <v>1.074647747350264</v>
      </c>
      <c r="AI9" s="5">
        <f>'[1]2002'!$FO$3</f>
        <v>33.867021660917537</v>
      </c>
      <c r="AJ9" s="61">
        <f>'[1]2002'!GV$3</f>
        <v>30.402715841206991</v>
      </c>
    </row>
    <row r="10" spans="1:36" ht="12.5" x14ac:dyDescent="0.25">
      <c r="A10">
        <f t="shared" si="0"/>
        <v>2003</v>
      </c>
      <c r="B10" s="2">
        <f>'[1]2003'!CW$3</f>
        <v>1064.9895217945527</v>
      </c>
      <c r="C10" s="5">
        <f t="shared" si="1"/>
        <v>3.6735597895361209</v>
      </c>
      <c r="D10" s="50">
        <f>'[1]2003'!FP$3</f>
        <v>0.41031899999999999</v>
      </c>
      <c r="E10" s="50">
        <f>'[1]2003'!FQ$3</f>
        <v>10.361549</v>
      </c>
      <c r="F10" s="50">
        <f>'[1]2003'!FR$3</f>
        <v>0.17280499999999999</v>
      </c>
      <c r="G10" s="50">
        <f>'[1]2003'!FS$3</f>
        <v>9.01E-4</v>
      </c>
      <c r="H10" s="50">
        <f>'[1]2003'!FT$3</f>
        <v>36.212869999999995</v>
      </c>
      <c r="I10" s="50">
        <f>'[1]2003'!FU$3</f>
        <v>0</v>
      </c>
      <c r="J10" s="50">
        <f>'[1]2003'!FV$3</f>
        <v>2.3800810000000001</v>
      </c>
      <c r="K10" s="50">
        <f>'[1]2003'!FW$3</f>
        <v>37.125475000000002</v>
      </c>
      <c r="L10" s="50">
        <f>'[1]2003'!FX$3</f>
        <v>0</v>
      </c>
      <c r="M10" s="50">
        <f>'[1]2003'!FY$3</f>
        <v>0</v>
      </c>
      <c r="N10" s="50">
        <f>'[1]2003'!FZ$3</f>
        <v>0.173401</v>
      </c>
      <c r="O10" s="50">
        <f>'[1]2003'!GA$3</f>
        <v>0</v>
      </c>
      <c r="P10" s="50">
        <f>'[1]2003'!GB$3</f>
        <v>3.637451</v>
      </c>
      <c r="Q10" s="50">
        <f>'[1]2003'!GC$3</f>
        <v>13.01204772612822</v>
      </c>
      <c r="R10" s="50">
        <f>'[1]2003'!GD$3</f>
        <v>2.8119999999999999E-2</v>
      </c>
      <c r="S10" s="50">
        <f>'[1]2003'!GE$3</f>
        <v>9.1531000000000001E-2</v>
      </c>
      <c r="T10" s="50">
        <f>'[1]2003'!GF$3</f>
        <v>0</v>
      </c>
      <c r="U10" s="50">
        <f>'[1]2003'!GG$3</f>
        <v>3.0792739999999998</v>
      </c>
      <c r="V10" s="50">
        <f>'[1]2003'!GH$3</f>
        <v>13.464229</v>
      </c>
      <c r="W10" s="50">
        <f>'[1]2003'!GI$3</f>
        <v>1.2779659999999999</v>
      </c>
      <c r="X10" s="50">
        <f>'[1]2003'!GJ$3</f>
        <v>0</v>
      </c>
      <c r="Y10" s="50">
        <f>'[1]2003'!GK$3</f>
        <v>0</v>
      </c>
      <c r="Z10" s="50">
        <f>'[1]2003'!GL$3</f>
        <v>57.041629999999998</v>
      </c>
      <c r="AA10" s="50">
        <f>'[1]2003'!GM$3</f>
        <v>20.112209999999997</v>
      </c>
      <c r="AB10" s="50">
        <f>'[1]2003'!GN$3</f>
        <v>18.291812999999998</v>
      </c>
      <c r="AC10" s="50">
        <f>'[1]2003'!GO$3</f>
        <v>0.41982399999999997</v>
      </c>
      <c r="AD10" s="50">
        <f>'[1]2003'!GP$3</f>
        <v>1080.2246689999999</v>
      </c>
      <c r="AE10" s="50">
        <f>'[1]2003'!GQ$3</f>
        <v>0.648756</v>
      </c>
      <c r="AF10" s="50">
        <f>'[1]2003'!GR$3</f>
        <v>15.684266990251549</v>
      </c>
      <c r="AG10" s="50">
        <f>'[1]2003'!GS$3</f>
        <v>76.278915637800878</v>
      </c>
      <c r="AH10" s="50">
        <f>'[1]2003'!GT$3</f>
        <v>2.8693513847788799</v>
      </c>
      <c r="AI10" s="5">
        <f>'[1]2003'!$FO$3</f>
        <v>59.844696863975003</v>
      </c>
      <c r="AJ10" s="61">
        <f>'[1]2003'!GV$3</f>
        <v>56.171137074438882</v>
      </c>
    </row>
    <row r="11" spans="1:36" ht="12.5" x14ac:dyDescent="0.25">
      <c r="A11">
        <f t="shared" si="0"/>
        <v>2004</v>
      </c>
      <c r="B11" s="2">
        <f>'[1]2004'!CW$3</f>
        <v>1206.1270591952496</v>
      </c>
      <c r="C11" s="5">
        <f t="shared" si="1"/>
        <v>6.2337951635110187</v>
      </c>
      <c r="D11" s="50">
        <f>'[1]2004'!FP$3</f>
        <v>0.40179499999999996</v>
      </c>
      <c r="E11" s="50">
        <f>'[1]2004'!FQ$3</f>
        <v>5.7367243555809999</v>
      </c>
      <c r="F11" s="50">
        <f>'[1]2004'!FR$3</f>
        <v>0.17481651199172871</v>
      </c>
      <c r="G11" s="50">
        <f>'[1]2004'!FS$3</f>
        <v>0.16266</v>
      </c>
      <c r="H11" s="50">
        <f>'[1]2004'!FT$3</f>
        <v>32.421265999999996</v>
      </c>
      <c r="I11" s="50">
        <f>'[1]2004'!FU$3</f>
        <v>0</v>
      </c>
      <c r="J11" s="50">
        <f>'[1]2004'!FV$3</f>
        <v>3.9983899999999997</v>
      </c>
      <c r="K11" s="50">
        <f>'[1]2004'!FW$3</f>
        <v>40.778584650941497</v>
      </c>
      <c r="L11" s="50">
        <f>'[1]2004'!FX$3</f>
        <v>0</v>
      </c>
      <c r="M11" s="50">
        <f>'[1]2004'!FY$3</f>
        <v>0</v>
      </c>
      <c r="N11" s="50">
        <f>'[1]2004'!FZ$3</f>
        <v>4.2374999999999996E-2</v>
      </c>
      <c r="O11" s="50">
        <f>'[1]2004'!GA$3</f>
        <v>8.2479399999999998</v>
      </c>
      <c r="P11" s="50">
        <f>'[1]2004'!GB$3</f>
        <v>6.2904037290292267</v>
      </c>
      <c r="Q11" s="50">
        <f>'[1]2004'!GC$3</f>
        <v>10.0623631183883</v>
      </c>
      <c r="R11" s="50">
        <f>'[1]2004'!GD$3</f>
        <v>9.1849638367039757E-2</v>
      </c>
      <c r="S11" s="50">
        <f>'[1]2004'!GE$3</f>
        <v>9.8061999999999996E-2</v>
      </c>
      <c r="T11" s="50">
        <f>'[1]2004'!GF$3</f>
        <v>0</v>
      </c>
      <c r="U11" s="50">
        <f>'[1]2004'!GG$3</f>
        <v>3.267525</v>
      </c>
      <c r="V11" s="50">
        <f>'[1]2004'!GH$3</f>
        <v>13.728919999999999</v>
      </c>
      <c r="W11" s="50">
        <f>'[1]2004'!GI$3</f>
        <v>2.8526669999999998</v>
      </c>
      <c r="X11" s="50">
        <f>'[1]2004'!GJ$3</f>
        <v>0</v>
      </c>
      <c r="Y11" s="50">
        <f>'[1]2004'!GK$3</f>
        <v>0</v>
      </c>
      <c r="Z11" s="50">
        <f>'[1]2004'!GL$3</f>
        <v>44.537755999999995</v>
      </c>
      <c r="AA11" s="50">
        <f>'[1]2004'!GM$3</f>
        <v>57.2973</v>
      </c>
      <c r="AB11" s="50">
        <f>'[1]2004'!GN$3</f>
        <v>19.183827000000001</v>
      </c>
      <c r="AC11" s="50">
        <f>'[1]2004'!GO$3</f>
        <v>0.19621</v>
      </c>
      <c r="AD11" s="50">
        <f>'[1]2004'!GP$3</f>
        <v>1118.158565</v>
      </c>
      <c r="AE11" s="50">
        <f>'[1]2004'!GQ$3</f>
        <v>3.4818000000000002E-2</v>
      </c>
      <c r="AF11" s="50">
        <f>'[1]2004'!GR$3</f>
        <v>8.3159674053979753</v>
      </c>
      <c r="AG11" s="50">
        <f>'[1]2004'!GS$3</f>
        <v>130.72649310091148</v>
      </c>
      <c r="AH11" s="50">
        <f>'[1]2004'!GT$3</f>
        <v>2.905972773360578</v>
      </c>
      <c r="AI11" s="5">
        <f>'[1]2004'!$FO$3</f>
        <v>35.92035624458201</v>
      </c>
      <c r="AJ11" s="61">
        <f>'[1]2004'!GV$3</f>
        <v>29.686561081070991</v>
      </c>
    </row>
    <row r="12" spans="1:36" ht="12.5" x14ac:dyDescent="0.25">
      <c r="A12">
        <f t="shared" si="0"/>
        <v>2005</v>
      </c>
      <c r="B12" s="2">
        <f>'[1]2005'!CW$3</f>
        <v>1079.2586982965852</v>
      </c>
      <c r="C12" s="5">
        <f t="shared" si="1"/>
        <v>3.1711324972416861</v>
      </c>
      <c r="D12" s="50">
        <f>'[1]2005'!FP$3</f>
        <v>0.16594100000000001</v>
      </c>
      <c r="E12" s="50">
        <f>'[1]2005'!FQ$3</f>
        <v>6.4313028176561788</v>
      </c>
      <c r="F12" s="50">
        <f>'[1]2005'!FR$3</f>
        <v>0.1755937319777677</v>
      </c>
      <c r="G12" s="50">
        <f>'[1]2005'!FS$3</f>
        <v>0.16079499999999999</v>
      </c>
      <c r="H12" s="50">
        <f>'[1]2005'!FT$3</f>
        <v>27.920065999999998</v>
      </c>
      <c r="I12" s="50">
        <f>'[1]2005'!FU$3</f>
        <v>0</v>
      </c>
      <c r="J12" s="50">
        <f>'[1]2005'!FV$3</f>
        <v>2.0039180000000001</v>
      </c>
      <c r="K12" s="50">
        <f>'[1]2005'!FW$3</f>
        <v>56.508800000000001</v>
      </c>
      <c r="L12" s="50">
        <f>'[1]2005'!FX$3</f>
        <v>0</v>
      </c>
      <c r="M12" s="50">
        <f>'[1]2005'!FY$3</f>
        <v>3.5969689999999996</v>
      </c>
      <c r="N12" s="50">
        <f>'[1]2005'!FZ$3</f>
        <v>0</v>
      </c>
      <c r="O12" s="50">
        <f>'[1]2005'!GA$3</f>
        <v>11.26657</v>
      </c>
      <c r="P12" s="50">
        <f>'[1]2005'!GB$3</f>
        <v>5.8838099999999995</v>
      </c>
      <c r="Q12" s="50">
        <f>'[1]2005'!GC$3</f>
        <v>6.2413999999999997E-2</v>
      </c>
      <c r="R12" s="50">
        <f>'[1]2005'!GD$3</f>
        <v>6.2045328536053657E-2</v>
      </c>
      <c r="S12" s="50">
        <f>'[1]2005'!GE$3</f>
        <v>0.32820309964659655</v>
      </c>
      <c r="T12" s="50">
        <f>'[1]2005'!GF$3</f>
        <v>0</v>
      </c>
      <c r="U12" s="50">
        <f>'[1]2005'!GG$3</f>
        <v>1.584625</v>
      </c>
      <c r="V12" s="50">
        <f>'[1]2005'!GH$3</f>
        <v>8.0516199999999998</v>
      </c>
      <c r="W12" s="50">
        <f>'[1]2005'!GI$3</f>
        <v>2.2248609999999998</v>
      </c>
      <c r="X12" s="50">
        <f>'[1]2005'!GJ$3</f>
        <v>0</v>
      </c>
      <c r="Y12" s="50">
        <f>'[1]2005'!GK$3</f>
        <v>0</v>
      </c>
      <c r="Z12" s="50">
        <f>'[1]2005'!GL$3</f>
        <v>42.503599000000001</v>
      </c>
      <c r="AA12" s="50">
        <f>'[1]2005'!GM$3</f>
        <v>33.708739999999999</v>
      </c>
      <c r="AB12" s="50">
        <f>'[1]2005'!GN$3</f>
        <v>17.599187999999998</v>
      </c>
      <c r="AC12" s="50">
        <f>'[1]2005'!GO$3</f>
        <v>0.608518</v>
      </c>
      <c r="AD12" s="50">
        <f>'[1]2005'!GP$3</f>
        <v>1184.5380009999999</v>
      </c>
      <c r="AE12" s="50">
        <f>'[1]2005'!GQ$3</f>
        <v>1.0559999999999999E-3</v>
      </c>
      <c r="AF12" s="50">
        <f>'[1]2005'!GR$3</f>
        <v>10.489366881187536</v>
      </c>
      <c r="AG12" s="50">
        <f>'[1]2005'!GS$3</f>
        <v>324.95312169796063</v>
      </c>
      <c r="AH12" s="50">
        <f>'[1]2005'!GT$3</f>
        <v>2.9364203821457227</v>
      </c>
      <c r="AI12" s="5">
        <f>'[1]2005'!$FO$3</f>
        <v>24.394513031372174</v>
      </c>
      <c r="AJ12" s="61">
        <f>'[1]2005'!GV$3</f>
        <v>21.223380534130488</v>
      </c>
    </row>
    <row r="13" spans="1:36" ht="12.5" x14ac:dyDescent="0.25">
      <c r="A13">
        <f t="shared" si="0"/>
        <v>2006</v>
      </c>
      <c r="B13" s="2">
        <f>'[1]2006'!CW$3</f>
        <v>1256.4294321035079</v>
      </c>
      <c r="C13" s="5">
        <f t="shared" si="1"/>
        <v>13.382646656428996</v>
      </c>
      <c r="D13" s="50">
        <f>'[1]2006'!FP$3</f>
        <v>0.34185199999999999</v>
      </c>
      <c r="E13" s="50">
        <f>'[1]2006'!FQ$3</f>
        <v>5.116117</v>
      </c>
      <c r="F13" s="50">
        <f>'[1]2006'!FR$3</f>
        <v>0.13249227925069554</v>
      </c>
      <c r="G13" s="50">
        <f>'[1]2006'!FS$3</f>
        <v>7.7318999999999999E-2</v>
      </c>
      <c r="H13" s="50">
        <f>'[1]2006'!FT$3</f>
        <v>23.291587999999997</v>
      </c>
      <c r="I13" s="50">
        <f>'[1]2006'!FU$3</f>
        <v>0</v>
      </c>
      <c r="J13" s="50">
        <f>'[1]2006'!FV$3</f>
        <v>3.0933039999999998</v>
      </c>
      <c r="K13" s="50">
        <f>'[1]2006'!FW$3</f>
        <v>60.217693999999995</v>
      </c>
      <c r="L13" s="50">
        <f>'[1]2006'!FX$3</f>
        <v>0</v>
      </c>
      <c r="M13" s="50">
        <f>'[1]2006'!FY$3</f>
        <v>1.449525</v>
      </c>
      <c r="N13" s="50">
        <f>'[1]2006'!FZ$3</f>
        <v>2.7999999999999998E-4</v>
      </c>
      <c r="O13" s="50">
        <f>'[1]2006'!GA$3</f>
        <v>6.6579239999999995</v>
      </c>
      <c r="P13" s="50">
        <f>'[1]2006'!GB$3</f>
        <v>3.872849</v>
      </c>
      <c r="Q13" s="50">
        <f>'[1]2006'!GC$3</f>
        <v>2.5539999999999998E-3</v>
      </c>
      <c r="R13" s="50">
        <f>'[1]2006'!GD$3</f>
        <v>0.50453199999999998</v>
      </c>
      <c r="S13" s="50">
        <f>'[1]2006'!GE$3</f>
        <v>0.20463199999999998</v>
      </c>
      <c r="T13" s="50">
        <f>'[1]2006'!GF$3</f>
        <v>0</v>
      </c>
      <c r="U13" s="50">
        <f>'[1]2006'!GG$3</f>
        <v>2.4698799999999999</v>
      </c>
      <c r="V13" s="50">
        <f>'[1]2006'!GH$3</f>
        <v>7.1944299999999997</v>
      </c>
      <c r="W13" s="50">
        <f>'[1]2006'!GI$3</f>
        <v>2.4258199999999999</v>
      </c>
      <c r="X13" s="50">
        <f>'[1]2006'!GJ$3</f>
        <v>0</v>
      </c>
      <c r="Y13" s="50">
        <f>'[1]2006'!GK$3</f>
        <v>1.0190282880445079E-3</v>
      </c>
      <c r="Z13" s="50">
        <f>'[1]2006'!GL$3</f>
        <v>35.273818999999996</v>
      </c>
      <c r="AA13" s="50">
        <f>'[1]2006'!GM$3</f>
        <v>2.9273899999999999</v>
      </c>
      <c r="AB13" s="50">
        <f>'[1]2006'!GN$3</f>
        <v>20.686246000000001</v>
      </c>
      <c r="AC13" s="50">
        <f>'[1]2006'!GO$3</f>
        <v>1.2868929999999998</v>
      </c>
      <c r="AD13" s="50">
        <f>'[1]2006'!GP$3</f>
        <v>1143.7864096838514</v>
      </c>
      <c r="AE13" s="50">
        <f>'[1]2006'!GQ$3</f>
        <v>5.9521999999999999E-2</v>
      </c>
      <c r="AF13" s="50">
        <f>'[1]2006'!GR$3</f>
        <v>7.1178420955533941</v>
      </c>
      <c r="AG13" s="50">
        <f>'[1]2006'!GS$3</f>
        <v>329.59238399999998</v>
      </c>
      <c r="AH13" s="50">
        <f>'[1]2006'!GT$3</f>
        <v>2.2648608186238444</v>
      </c>
      <c r="AI13" s="5">
        <f>'[1]2006'!$FO$3</f>
        <v>30.230973454362605</v>
      </c>
      <c r="AJ13" s="61">
        <f>'[1]2006'!GV$3</f>
        <v>16.848326797933609</v>
      </c>
    </row>
    <row r="14" spans="1:36" ht="12.5" x14ac:dyDescent="0.25">
      <c r="A14">
        <f t="shared" si="0"/>
        <v>2007</v>
      </c>
      <c r="B14" s="2">
        <f>'[1]2007'!CW$3</f>
        <v>1294.867751296691</v>
      </c>
      <c r="C14" s="5">
        <f t="shared" si="1"/>
        <v>14.709148514759974</v>
      </c>
      <c r="D14" s="50">
        <f>'[1]2007'!FP$3</f>
        <v>0.37480426798985045</v>
      </c>
      <c r="E14" s="50">
        <f>'[1]2007'!FQ$3</f>
        <v>4.3816566503953931</v>
      </c>
      <c r="F14" s="50">
        <f>'[1]2007'!FR$3</f>
        <v>6.3242135692683721E-2</v>
      </c>
      <c r="G14" s="50">
        <f>'[1]2007'!FS$3</f>
        <v>0.57917799999999997</v>
      </c>
      <c r="H14" s="50">
        <f>'[1]2007'!FT$3</f>
        <v>20.359344</v>
      </c>
      <c r="I14" s="50">
        <f>'[1]2007'!FU$3</f>
        <v>0</v>
      </c>
      <c r="J14" s="50">
        <f>'[1]2007'!FV$3</f>
        <v>4.4742119999999996</v>
      </c>
      <c r="K14" s="50">
        <f>'[1]2007'!FW$3</f>
        <v>61.100569999999998</v>
      </c>
      <c r="L14" s="50">
        <f>'[1]2007'!FX$3</f>
        <v>3.1877999999999997</v>
      </c>
      <c r="M14" s="50">
        <f>'[1]2007'!FY$3</f>
        <v>5.6975999999999999E-2</v>
      </c>
      <c r="N14" s="50">
        <f>'[1]2007'!FZ$3</f>
        <v>0</v>
      </c>
      <c r="O14" s="50">
        <f>'[1]2007'!GA$3</f>
        <v>7.4030299999999993</v>
      </c>
      <c r="P14" s="50">
        <f>'[1]2007'!GB$3</f>
        <v>4.3798216360890434</v>
      </c>
      <c r="Q14" s="50">
        <f>'[1]2007'!GC$3</f>
        <v>1.1814979999999999</v>
      </c>
      <c r="R14" s="50">
        <f>'[1]2007'!GD$3</f>
        <v>0.27035168427219936</v>
      </c>
      <c r="S14" s="50">
        <f>'[1]2007'!GE$3</f>
        <v>0.23370261417553601</v>
      </c>
      <c r="T14" s="50">
        <f>'[1]2007'!GF$3</f>
        <v>0</v>
      </c>
      <c r="U14" s="50">
        <f>'[1]2007'!GG$3</f>
        <v>2.51776</v>
      </c>
      <c r="V14" s="50">
        <f>'[1]2007'!GH$3</f>
        <v>4.48454</v>
      </c>
      <c r="W14" s="50">
        <f>'[1]2007'!GI$3</f>
        <v>0.53168976496143761</v>
      </c>
      <c r="X14" s="50">
        <f>'[1]2007'!GJ$3</f>
        <v>0</v>
      </c>
      <c r="Y14" s="50">
        <f>'[1]2007'!GK$3</f>
        <v>0.129028</v>
      </c>
      <c r="Z14" s="50">
        <f>'[1]2007'!GL$3</f>
        <v>31.865218079277554</v>
      </c>
      <c r="AA14" s="50">
        <f>'[1]2007'!GM$3</f>
        <v>4.1332000000000001E-2</v>
      </c>
      <c r="AB14" s="50">
        <f>'[1]2007'!GN$3</f>
        <v>23.540327999999999</v>
      </c>
      <c r="AC14" s="50">
        <f>'[1]2007'!GO$3</f>
        <v>0.80849099999999996</v>
      </c>
      <c r="AD14" s="50">
        <f>'[1]2007'!GP$3</f>
        <v>323.30096900000001</v>
      </c>
      <c r="AE14" s="50">
        <f>'[1]2007'!GQ$3</f>
        <v>0.18629599999999999</v>
      </c>
      <c r="AF14" s="50">
        <f>'[1]2007'!GR$3</f>
        <v>5.0208656785153503</v>
      </c>
      <c r="AG14" s="50">
        <f>'[1]2007'!GS$3</f>
        <v>338.47522199999997</v>
      </c>
      <c r="AH14" s="50">
        <f>'[1]2007'!GT$3</f>
        <v>3.1736773316692202</v>
      </c>
      <c r="AI14" s="5">
        <f>'[1]2007'!$FO$3</f>
        <v>53.833012423534889</v>
      </c>
      <c r="AJ14" s="61">
        <f>'[1]2007'!GV$3</f>
        <v>39.123863908774915</v>
      </c>
    </row>
    <row r="15" spans="1:36" ht="12.5" x14ac:dyDescent="0.25">
      <c r="A15">
        <f t="shared" si="0"/>
        <v>2008</v>
      </c>
      <c r="B15" s="2">
        <f>'[1]2008'!CW$3</f>
        <v>1176.5350942133205</v>
      </c>
      <c r="C15" s="5">
        <f t="shared" si="1"/>
        <v>15.923201411611483</v>
      </c>
      <c r="D15" s="50">
        <f>'[1]2008'!FP$3</f>
        <v>0.71405618251193104</v>
      </c>
      <c r="E15" s="50">
        <f>'[1]2008'!FQ$3</f>
        <v>4.9737650000000002</v>
      </c>
      <c r="F15" s="50">
        <f>'[1]2008'!FR$3</f>
        <v>0.23291668257228884</v>
      </c>
      <c r="G15" s="50">
        <f>'[1]2008'!FS$3</f>
        <v>2.3068093685458466E-2</v>
      </c>
      <c r="H15" s="50">
        <f>'[1]2008'!FT$3</f>
        <v>11.880934</v>
      </c>
      <c r="I15" s="50">
        <f>'[1]2008'!FU$3</f>
        <v>0</v>
      </c>
      <c r="J15" s="50">
        <f>'[1]2008'!FV$3</f>
        <v>3.2530114096949783</v>
      </c>
      <c r="K15" s="50">
        <f>'[1]2008'!FW$3</f>
        <v>68.723677999999992</v>
      </c>
      <c r="L15" s="50">
        <f>'[1]2008'!FX$3</f>
        <v>3.7296</v>
      </c>
      <c r="M15" s="50">
        <f>'[1]2008'!FY$3</f>
        <v>0</v>
      </c>
      <c r="N15" s="50">
        <f>'[1]2008'!FZ$3</f>
        <v>3.8795999999999997E-2</v>
      </c>
      <c r="O15" s="50">
        <f>'[1]2008'!GA$3</f>
        <v>10.319815</v>
      </c>
      <c r="P15" s="50">
        <f>'[1]2008'!GB$3</f>
        <v>10.524278559822294</v>
      </c>
      <c r="Q15" s="50">
        <f>'[1]2008'!GC$3</f>
        <v>0.70605200000000001</v>
      </c>
      <c r="R15" s="50">
        <f>'[1]2008'!GD$3</f>
        <v>0.30839</v>
      </c>
      <c r="S15" s="50">
        <f>'[1]2008'!GE$3</f>
        <v>0.28290699999999996</v>
      </c>
      <c r="T15" s="50">
        <f>'[1]2008'!GF$3</f>
        <v>0</v>
      </c>
      <c r="U15" s="50">
        <f>'[1]2008'!GG$3</f>
        <v>2.6431999999999998</v>
      </c>
      <c r="V15" s="50">
        <f>'[1]2008'!GH$3</f>
        <v>5.2732659999999996</v>
      </c>
      <c r="W15" s="50">
        <f>'[1]2008'!GI$3</f>
        <v>0.43881799999999999</v>
      </c>
      <c r="X15" s="50">
        <f>'[1]2008'!GJ$3</f>
        <v>0</v>
      </c>
      <c r="Y15" s="50">
        <f>'[1]2008'!GK$3</f>
        <v>1.4393959999999999</v>
      </c>
      <c r="Z15" s="50">
        <f>'[1]2008'!GL$3</f>
        <v>37.731189999999998</v>
      </c>
      <c r="AA15" s="50">
        <f>'[1]2008'!GM$3</f>
        <v>0.27556999999999998</v>
      </c>
      <c r="AB15" s="50">
        <f>'[1]2008'!GN$3</f>
        <v>21.096194999999998</v>
      </c>
      <c r="AC15" s="50">
        <f>'[1]2008'!GO$3</f>
        <v>2.2343189999999997</v>
      </c>
      <c r="AD15" s="50">
        <f>'[1]2008'!GP$3</f>
        <v>240.11310499999999</v>
      </c>
      <c r="AE15" s="50">
        <f>'[1]2008'!GQ$3</f>
        <v>0.174709</v>
      </c>
      <c r="AF15" s="50">
        <f>'[1]2008'!GR$3</f>
        <v>6.0490296171366298</v>
      </c>
      <c r="AG15" s="50">
        <f>'[1]2008'!GS$3</f>
        <v>373.87444999999997</v>
      </c>
      <c r="AH15" s="50">
        <f>'[1]2008'!GT$3</f>
        <v>1.6350232708356269</v>
      </c>
      <c r="AI15" s="5">
        <f>'[1]2008'!$FO$3</f>
        <v>39.236053710158764</v>
      </c>
      <c r="AJ15" s="61">
        <f>'[1]2008'!GV$3</f>
        <v>23.312852298547281</v>
      </c>
    </row>
    <row r="16" spans="1:36" ht="12.5" x14ac:dyDescent="0.25">
      <c r="A16">
        <f t="shared" si="0"/>
        <v>2009</v>
      </c>
      <c r="B16" s="2">
        <f>'[1]2009'!CW$3</f>
        <v>1285.3009914360132</v>
      </c>
      <c r="C16" s="5">
        <f t="shared" si="1"/>
        <v>12.639687674026739</v>
      </c>
      <c r="D16" s="50">
        <f>'[1]2009'!FP$3</f>
        <v>0.64866335595947566</v>
      </c>
      <c r="E16" s="50">
        <f>'[1]2009'!FQ$3</f>
        <v>3.3225890114809573</v>
      </c>
      <c r="F16" s="50">
        <f>'[1]2009'!FR$3</f>
        <v>0.14606779075739867</v>
      </c>
      <c r="G16" s="50">
        <f>'[1]2009'!FS$3</f>
        <v>1.639559</v>
      </c>
      <c r="H16" s="50">
        <f>'[1]2009'!FT$3</f>
        <v>30.968940999999997</v>
      </c>
      <c r="I16" s="50">
        <f>'[1]2009'!FU$3</f>
        <v>0</v>
      </c>
      <c r="J16" s="50">
        <f>'[1]2009'!FV$3</f>
        <v>2.0139483129681452</v>
      </c>
      <c r="K16" s="50">
        <f>'[1]2009'!FW$3</f>
        <v>68.056550000000001</v>
      </c>
      <c r="L16" s="50">
        <f>'[1]2009'!FX$3</f>
        <v>0.18143999999999999</v>
      </c>
      <c r="M16" s="50">
        <f>'[1]2009'!FY$3</f>
        <v>0.92616399999999999</v>
      </c>
      <c r="N16" s="50">
        <f>'[1]2009'!FZ$3</f>
        <v>7.2399999999999993E-4</v>
      </c>
      <c r="O16" s="50">
        <f>'[1]2009'!GA$3</f>
        <v>0</v>
      </c>
      <c r="P16" s="50">
        <f>'[1]2009'!GB$3</f>
        <v>5.5362658686413839</v>
      </c>
      <c r="Q16" s="50">
        <f>'[1]2009'!GC$3</f>
        <v>6.5865417276121593E-2</v>
      </c>
      <c r="R16" s="50">
        <f>'[1]2009'!GD$3</f>
        <v>0.28963499999999998</v>
      </c>
      <c r="S16" s="50">
        <f>'[1]2009'!GE$3</f>
        <v>0.25037599999999999</v>
      </c>
      <c r="T16" s="50">
        <f>'[1]2009'!GF$3</f>
        <v>0</v>
      </c>
      <c r="U16" s="50">
        <f>'[1]2009'!GG$3</f>
        <v>2.2766099999999998</v>
      </c>
      <c r="V16" s="50">
        <f>'[1]2009'!GH$3</f>
        <v>2.9366729999999999</v>
      </c>
      <c r="W16" s="50">
        <f>'[1]2009'!GI$3</f>
        <v>0.53944683946277994</v>
      </c>
      <c r="X16" s="50">
        <f>'[1]2009'!GJ$3</f>
        <v>0</v>
      </c>
      <c r="Y16" s="50">
        <f>'[1]2009'!GK$3</f>
        <v>2.2169420841383447</v>
      </c>
      <c r="Z16" s="50">
        <f>'[1]2009'!GL$3</f>
        <v>25.394969</v>
      </c>
      <c r="AA16" s="50">
        <f>'[1]2009'!GM$3</f>
        <v>3.8051960046880051E-2</v>
      </c>
      <c r="AB16" s="50">
        <f>'[1]2009'!GN$3</f>
        <v>20.477567000000001</v>
      </c>
      <c r="AC16" s="50">
        <f>'[1]2009'!GO$3</f>
        <v>1.0915649999999999</v>
      </c>
      <c r="AD16" s="50">
        <f>'[1]2009'!GP$3</f>
        <v>218.10684028099834</v>
      </c>
      <c r="AE16" s="50">
        <f>'[1]2009'!GQ$3</f>
        <v>0.26035062087582606</v>
      </c>
      <c r="AF16" s="50">
        <f>'[1]2009'!GR$3</f>
        <v>11.065007329590379</v>
      </c>
      <c r="AG16" s="50">
        <f>'[1]2009'!GS$3</f>
        <v>380.63344799999999</v>
      </c>
      <c r="AH16" s="50">
        <f>'[1]2009'!GT$3</f>
        <v>1.1833252532163501</v>
      </c>
      <c r="AI16" s="5">
        <f>'[1]2009'!$FO$3</f>
        <v>37.56154884573948</v>
      </c>
      <c r="AJ16" s="61">
        <f>'[1]2009'!GV$3</f>
        <v>24.921861171712742</v>
      </c>
    </row>
    <row r="17" spans="1:36" ht="12.5" x14ac:dyDescent="0.25">
      <c r="A17">
        <f t="shared" si="0"/>
        <v>2010</v>
      </c>
      <c r="B17" s="2">
        <f>'[3]2010'!CW$3</f>
        <v>1209.4007165348728</v>
      </c>
      <c r="C17" s="5">
        <f t="shared" si="1"/>
        <v>4.2560547386563314</v>
      </c>
      <c r="D17" s="50">
        <f>'[3]2010'!FP$3</f>
        <v>1.5589059999999999</v>
      </c>
      <c r="E17" s="50">
        <f>'[3]2010'!FQ$3</f>
        <v>3.8106309999999999</v>
      </c>
      <c r="F17" s="50">
        <f>'[3]2010'!FR$3</f>
        <v>8.0926999999999999E-2</v>
      </c>
      <c r="G17" s="50">
        <f>'[3]2010'!FS$3</f>
        <v>7.0673379999999995</v>
      </c>
      <c r="H17" s="50">
        <f>'[3]2010'!FT$3</f>
        <v>26.56795</v>
      </c>
      <c r="I17" s="50">
        <f>'[3]2010'!FU$3</f>
        <v>0</v>
      </c>
      <c r="J17" s="50">
        <f>'[3]2010'!FV$3</f>
        <v>1.637983</v>
      </c>
      <c r="K17" s="50">
        <f>'[3]2010'!FW$3</f>
        <v>72.887765999999999</v>
      </c>
      <c r="L17" s="50">
        <f>'[3]2010'!FX$3</f>
        <v>0</v>
      </c>
      <c r="M17" s="50">
        <f>'[3]2010'!FY$3</f>
        <v>0.23183999999999999</v>
      </c>
      <c r="N17" s="50">
        <f>'[3]2010'!FZ$3</f>
        <v>2.1814999999999998E-2</v>
      </c>
      <c r="O17" s="50">
        <f>'[3]2010'!GA$3</f>
        <v>0</v>
      </c>
      <c r="P17" s="50">
        <f>'[3]2010'!GB$3</f>
        <v>6.1929419999999995</v>
      </c>
      <c r="Q17" s="50">
        <f>'[3]2010'!GC$3</f>
        <v>0</v>
      </c>
      <c r="R17" s="50">
        <f>'[3]2010'!GD$3</f>
        <v>0.26884199999999997</v>
      </c>
      <c r="S17" s="50">
        <f>'[3]2010'!GE$3</f>
        <v>0.25712099999999999</v>
      </c>
      <c r="T17" s="50">
        <f>'[3]2010'!GF$3</f>
        <v>0</v>
      </c>
      <c r="U17" s="50">
        <f>'[3]2010'!GG$3</f>
        <v>2.9826299999999999</v>
      </c>
      <c r="V17" s="50">
        <f>'[3]2010'!GH$3</f>
        <v>3.6418519999999996</v>
      </c>
      <c r="W17" s="50">
        <f>'[3]2010'!GI$3</f>
        <v>1.482653</v>
      </c>
      <c r="X17" s="50">
        <f>'[3]2010'!GJ$3</f>
        <v>0</v>
      </c>
      <c r="Y17" s="50">
        <f>'[3]2010'!GK$3</f>
        <v>1.9289876354552535</v>
      </c>
      <c r="Z17" s="50">
        <f>'[3]2010'!GL$3</f>
        <v>36.61974</v>
      </c>
      <c r="AA17" s="50">
        <f>'[3]2010'!GM$3</f>
        <v>4.6299999999999996E-3</v>
      </c>
      <c r="AB17" s="50">
        <f>'[3]2010'!GN$3</f>
        <v>23.438641999999998</v>
      </c>
      <c r="AC17" s="50">
        <f>'[3]2010'!GO$3</f>
        <v>1.7791679999999999</v>
      </c>
      <c r="AD17" s="50">
        <f>'[3]2010'!GP$3</f>
        <v>211.97753399999999</v>
      </c>
      <c r="AE17" s="50">
        <f>'[3]2010'!GQ$3</f>
        <v>0.10968799999999999</v>
      </c>
      <c r="AF17" s="50">
        <f>'[3]2010'!GR$3</f>
        <v>10.07174225799251</v>
      </c>
      <c r="AG17" s="50">
        <f>'[3]2010'!GS$3</f>
        <v>329.72499999999997</v>
      </c>
      <c r="AH17" s="50">
        <f>'[3]2010'!GT$3</f>
        <v>1.3832744615767003</v>
      </c>
      <c r="AI17" s="5">
        <f>'[3]2010'!$FO$3</f>
        <v>137.54591170987479</v>
      </c>
      <c r="AJ17" s="61">
        <f>'[3]2010'!GV$3</f>
        <v>133.28985697121846</v>
      </c>
    </row>
    <row r="18" spans="1:36" ht="12.5" x14ac:dyDescent="0.25">
      <c r="A18">
        <f t="shared" si="0"/>
        <v>2011</v>
      </c>
      <c r="B18" s="2">
        <f>'[3]2011'!CW$3</f>
        <v>1222.0590319527048</v>
      </c>
      <c r="C18" s="5">
        <f t="shared" si="1"/>
        <v>4.4778371547637761</v>
      </c>
      <c r="D18" s="50">
        <f>'[3]2011'!FP$3</f>
        <v>1.8569799999999999</v>
      </c>
      <c r="E18" s="50">
        <f>'[3]2011'!FQ$3</f>
        <v>3.1237349999999999</v>
      </c>
      <c r="F18" s="50">
        <f>'[3]2011'!FR$3</f>
        <v>7.7612E-2</v>
      </c>
      <c r="G18" s="50">
        <f>'[3]2011'!FS$3</f>
        <v>7.5411289999999997</v>
      </c>
      <c r="H18" s="50">
        <f>'[3]2011'!FT$3</f>
        <v>44.370818999999997</v>
      </c>
      <c r="I18" s="50">
        <f>'[3]2011'!FU$3</f>
        <v>0.20372399999999999</v>
      </c>
      <c r="J18" s="50">
        <f>'[3]2011'!FV$3</f>
        <v>1.141041</v>
      </c>
      <c r="K18" s="50">
        <f>'[3]2011'!FW$3</f>
        <v>30.361979999999999</v>
      </c>
      <c r="L18" s="50">
        <f>'[3]2011'!FX$3</f>
        <v>0</v>
      </c>
      <c r="M18" s="50">
        <f>'[3]2011'!FY$3</f>
        <v>2.7291365585147373E-2</v>
      </c>
      <c r="N18" s="50">
        <f>'[3]2011'!FZ$3</f>
        <v>7.9999999999999993E-5</v>
      </c>
      <c r="O18" s="50">
        <f>'[3]2011'!GA$3</f>
        <v>0</v>
      </c>
      <c r="P18" s="50">
        <f>'[3]2011'!GB$3</f>
        <v>5.198391</v>
      </c>
      <c r="Q18" s="50">
        <f>'[3]2011'!GC$3</f>
        <v>2.2499999999999999E-4</v>
      </c>
      <c r="R18" s="50">
        <f>'[3]2011'!GD$3</f>
        <v>0.22636410454034583</v>
      </c>
      <c r="S18" s="50">
        <f>'[3]2011'!GE$3</f>
        <v>8.9874073793185308E-2</v>
      </c>
      <c r="T18" s="50">
        <f>'[3]2011'!GF$3</f>
        <v>0</v>
      </c>
      <c r="U18" s="50">
        <f>'[3]2011'!GG$3</f>
        <v>2.9474199999999997</v>
      </c>
      <c r="V18" s="50">
        <f>'[3]2011'!GH$3</f>
        <v>2.5378599999999998</v>
      </c>
      <c r="W18" s="50">
        <f>'[3]2011'!GI$3</f>
        <v>2.6960630000000001</v>
      </c>
      <c r="X18" s="50">
        <f>'[3]2011'!GJ$3</f>
        <v>0</v>
      </c>
      <c r="Y18" s="50">
        <f>'[3]2011'!GK$3</f>
        <v>0.98783999999999994</v>
      </c>
      <c r="Z18" s="50">
        <f>'[3]2011'!GL$3</f>
        <v>42.557305999999997</v>
      </c>
      <c r="AA18" s="50">
        <f>'[3]2011'!GM$3</f>
        <v>1.9259999999999999E-2</v>
      </c>
      <c r="AB18" s="50">
        <f>'[3]2011'!GN$3</f>
        <v>24.412815999999999</v>
      </c>
      <c r="AC18" s="50">
        <f>'[3]2011'!GO$3</f>
        <v>2.0356700000000001</v>
      </c>
      <c r="AD18" s="50">
        <f>'[3]2011'!GP$3</f>
        <v>142.61134168804915</v>
      </c>
      <c r="AE18" s="50">
        <f>'[3]2011'!GQ$3</f>
        <v>0.13513500000000001</v>
      </c>
      <c r="AF18" s="50">
        <f>'[3]2011'!GR$3</f>
        <v>8.1423587938520736</v>
      </c>
      <c r="AG18" s="50">
        <f>'[3]2011'!GS$3</f>
        <v>285.470596</v>
      </c>
      <c r="AH18" s="50">
        <f>'[3]2011'!GT$3</f>
        <v>3.1656871201937</v>
      </c>
      <c r="AI18" s="5">
        <f>'[3]2011'!$FO$3</f>
        <v>111.74468573253063</v>
      </c>
      <c r="AJ18" s="61">
        <f>'[3]2011'!GV$3</f>
        <v>107.26684857776685</v>
      </c>
    </row>
    <row r="19" spans="1:36" ht="12.5" x14ac:dyDescent="0.25">
      <c r="A19">
        <f t="shared" si="0"/>
        <v>2012</v>
      </c>
      <c r="B19" s="2">
        <f>'[3]2012'!CW$3</f>
        <v>1209.5469439310057</v>
      </c>
      <c r="C19" s="5">
        <f t="shared" si="1"/>
        <v>2.7414419999999922</v>
      </c>
      <c r="D19" s="50">
        <f>'[3]2012'!FP$3</f>
        <v>0.86182599999999998</v>
      </c>
      <c r="E19" s="50">
        <f>'[3]2012'!FQ$3</f>
        <v>2.648685</v>
      </c>
      <c r="F19" s="50">
        <f>'[3]2012'!FR$3</f>
        <v>6.7735999999999991E-2</v>
      </c>
      <c r="G19" s="50">
        <f>'[3]2012'!FS$3</f>
        <v>8.9528590000000001</v>
      </c>
      <c r="H19" s="50">
        <f>'[3]2012'!FT$3</f>
        <v>56.342369999999995</v>
      </c>
      <c r="I19" s="50">
        <f>'[3]2012'!FU$3</f>
        <v>11.32086</v>
      </c>
      <c r="J19" s="50">
        <f>'[3]2012'!FV$3</f>
        <v>2.3053309999999998</v>
      </c>
      <c r="K19" s="50">
        <f>'[3]2012'!FW$3</f>
        <v>23.653627999999998</v>
      </c>
      <c r="L19" s="50">
        <f>'[3]2012'!FX$3</f>
        <v>0</v>
      </c>
      <c r="M19" s="50">
        <f>'[3]2012'!FY$3</f>
        <v>0.27817999999999998</v>
      </c>
      <c r="N19" s="50">
        <f>'[3]2012'!FZ$3</f>
        <v>7.9999999999999993E-5</v>
      </c>
      <c r="O19" s="50">
        <f>'[3]2012'!GA$3</f>
        <v>0</v>
      </c>
      <c r="P19" s="50">
        <f>'[3]2012'!GB$3</f>
        <v>2.2182689999999998</v>
      </c>
      <c r="Q19" s="50">
        <f>'[3]2012'!GC$3</f>
        <v>0</v>
      </c>
      <c r="R19" s="50">
        <f>'[3]2012'!GD$3</f>
        <v>0.14582599999999998</v>
      </c>
      <c r="S19" s="50">
        <f>'[3]2012'!GE$3</f>
        <v>6.3398999999999997E-2</v>
      </c>
      <c r="T19" s="50">
        <f>'[3]2012'!GF$3</f>
        <v>1.9354706195401181</v>
      </c>
      <c r="U19" s="50">
        <f>'[3]2012'!GG$3</f>
        <v>2.5762449999999997</v>
      </c>
      <c r="V19" s="50">
        <f>'[3]2012'!GH$3</f>
        <v>3.4475799999999999</v>
      </c>
      <c r="W19" s="50">
        <f>'[3]2012'!GI$3</f>
        <v>2.7772669999999997</v>
      </c>
      <c r="X19" s="50">
        <f>'[3]2012'!GJ$3</f>
        <v>0</v>
      </c>
      <c r="Y19" s="50">
        <f>'[3]2012'!GK$3</f>
        <v>3.410056</v>
      </c>
      <c r="Z19" s="50">
        <f>'[3]2012'!GL$3</f>
        <v>35.879810999999997</v>
      </c>
      <c r="AA19" s="50">
        <f>'[3]2012'!GM$3</f>
        <v>2.5799999999999998E-3</v>
      </c>
      <c r="AB19" s="50">
        <f>'[3]2012'!GN$3</f>
        <v>19.628458999999999</v>
      </c>
      <c r="AC19" s="50">
        <f>'[3]2012'!GO$3</f>
        <v>1.986583</v>
      </c>
      <c r="AD19" s="50">
        <f>'[3]2012'!GP$3</f>
        <v>102.10781799999999</v>
      </c>
      <c r="AE19" s="50">
        <f>'[3]2012'!GQ$3</f>
        <v>0.54673300000000002</v>
      </c>
      <c r="AF19" s="50">
        <f>'[3]2012'!GR$3</f>
        <v>8.9227670000000003</v>
      </c>
      <c r="AG19" s="50">
        <f>'[3]2012'!GS$3</f>
        <v>13.366501</v>
      </c>
      <c r="AH19" s="50">
        <f>'[3]2012'!GT$3</f>
        <v>2.4786381892747626</v>
      </c>
      <c r="AI19" s="5">
        <f>'[3]2012'!$FO$3</f>
        <v>97.04324299999999</v>
      </c>
      <c r="AJ19" s="61">
        <f>'[3]2012'!GV$3</f>
        <v>94.301800999999998</v>
      </c>
    </row>
    <row r="20" spans="1:36" ht="12.5" x14ac:dyDescent="0.25">
      <c r="A20">
        <f t="shared" si="0"/>
        <v>2013</v>
      </c>
      <c r="B20" s="2">
        <f>'[3]2013'!CW$3</f>
        <v>1339.2756022318006</v>
      </c>
      <c r="C20" s="5">
        <f t="shared" si="1"/>
        <v>4.2458468837209153</v>
      </c>
      <c r="D20" s="50">
        <f>'[3]2013'!FP$3</f>
        <v>1.3076056511627905</v>
      </c>
      <c r="E20" s="50">
        <f>'[3]2013'!FQ$3</f>
        <v>3.3580134883720931</v>
      </c>
      <c r="F20" s="50">
        <f>'[3]2013'!FR$3</f>
        <v>2.1354348837209301E-2</v>
      </c>
      <c r="G20" s="50">
        <f>'[3]2013'!FS$3</f>
        <v>0.39204165116279072</v>
      </c>
      <c r="H20" s="50">
        <f>'[3]2013'!FT$3</f>
        <v>72.746972999999997</v>
      </c>
      <c r="I20" s="50">
        <f>'[3]2013'!FU$3</f>
        <v>12.11252</v>
      </c>
      <c r="J20" s="50">
        <f>'[3]2013'!FV$3</f>
        <v>2.2910909999999998</v>
      </c>
      <c r="K20" s="50">
        <f>'[3]2013'!FW$3</f>
        <v>3.5190419999999998</v>
      </c>
      <c r="L20" s="50">
        <f>'[3]2013'!FX$3</f>
        <v>0</v>
      </c>
      <c r="M20" s="50">
        <f>'[3]2013'!FY$3</f>
        <v>0</v>
      </c>
      <c r="N20" s="50">
        <f>'[3]2013'!FZ$3</f>
        <v>3.0000000000000001E-6</v>
      </c>
      <c r="O20" s="50">
        <f>'[3]2013'!GA$3</f>
        <v>12.0182</v>
      </c>
      <c r="P20" s="50">
        <f>'[3]2013'!GB$3</f>
        <v>2.5761279999999998</v>
      </c>
      <c r="Q20" s="50">
        <f>'[3]2013'!GC$3</f>
        <v>0</v>
      </c>
      <c r="R20" s="50">
        <f>'[3]2013'!GD$3</f>
        <v>0.25437300000000002</v>
      </c>
      <c r="S20" s="50">
        <f>'[3]2013'!GE$3</f>
        <v>7.5400999999999996E-2</v>
      </c>
      <c r="T20" s="50">
        <f>'[3]2013'!GF$3</f>
        <v>4.2576539534883722</v>
      </c>
      <c r="U20" s="50">
        <f>'[3]2013'!GG$3</f>
        <v>3.1881059999999999</v>
      </c>
      <c r="V20" s="50">
        <f>'[3]2013'!GH$3</f>
        <v>8.2936019999999999</v>
      </c>
      <c r="W20" s="50">
        <f>'[3]2013'!GI$3</f>
        <v>2.2021539999999997</v>
      </c>
      <c r="X20" s="50">
        <f>'[3]2013'!GJ$3</f>
        <v>0</v>
      </c>
      <c r="Y20" s="50">
        <f>'[3]2013'!GK$3</f>
        <v>1.353183</v>
      </c>
      <c r="Z20" s="50">
        <f>'[3]2013'!GL$3</f>
        <v>29.664614</v>
      </c>
      <c r="AA20" s="50">
        <f>'[3]2013'!GM$3</f>
        <v>0.1749</v>
      </c>
      <c r="AB20" s="50">
        <f>'[3]2013'!GN$3</f>
        <v>23.163317674418604</v>
      </c>
      <c r="AC20" s="50">
        <f>'[3]2013'!GO$3</f>
        <v>3.4422729999999997</v>
      </c>
      <c r="AD20" s="50">
        <f>'[3]2013'!GP$3</f>
        <v>118.739042</v>
      </c>
      <c r="AE20" s="50">
        <f>'[3]2013'!GQ$3</f>
        <v>0.26957148837209299</v>
      </c>
      <c r="AF20" s="50">
        <f>'[3]2013'!GR$3</f>
        <v>13.804488023255812</v>
      </c>
      <c r="AG20" s="50">
        <f>'[3]2013'!GS$3</f>
        <v>6.1799239534883723</v>
      </c>
      <c r="AH20" s="50">
        <f>'[3]2013'!GT$3</f>
        <v>1.976603906976744</v>
      </c>
      <c r="AI20" s="5">
        <f>'[3]2013'!$FO$3</f>
        <v>97.116193860465103</v>
      </c>
      <c r="AJ20" s="61">
        <f>'[3]2013'!GV$3</f>
        <v>92.870346976744187</v>
      </c>
    </row>
    <row r="21" spans="1:36" ht="12.5" x14ac:dyDescent="0.25">
      <c r="A21">
        <f t="shared" si="0"/>
        <v>2014</v>
      </c>
      <c r="B21" s="2">
        <f>'[3]2014'!CW$3</f>
        <v>1343.0088357372458</v>
      </c>
      <c r="C21" s="5">
        <f t="shared" si="1"/>
        <v>2.1645456742708333</v>
      </c>
      <c r="D21" s="50">
        <f>'[3]2014'!FP$3</f>
        <v>1.3404305760141098</v>
      </c>
      <c r="E21" s="50">
        <f>'[3]2014'!FQ$3</f>
        <v>1.691846</v>
      </c>
      <c r="F21" s="50">
        <f>'[3]2014'!FR$3</f>
        <v>1.5562999999999999E-2</v>
      </c>
      <c r="G21" s="50">
        <f>'[3]2014'!FS$3</f>
        <v>0.24250479598319152</v>
      </c>
      <c r="H21" s="50">
        <f>'[3]2014'!FT$3</f>
        <v>80.485804000000002</v>
      </c>
      <c r="I21" s="50">
        <f>'[3]2014'!FU$3</f>
        <v>5.8356539999999999</v>
      </c>
      <c r="J21" s="50">
        <f>'[3]2014'!FV$3</f>
        <v>0.51668599999999998</v>
      </c>
      <c r="K21" s="50">
        <f>'[3]2014'!FW$3</f>
        <v>0.85382499999999995</v>
      </c>
      <c r="L21" s="50">
        <f>'[3]2014'!FX$3</f>
        <v>0</v>
      </c>
      <c r="M21" s="50">
        <f>'[3]2014'!FY$3</f>
        <v>0</v>
      </c>
      <c r="N21" s="50">
        <f>'[3]2014'!FZ$3</f>
        <v>2.5499999999999996E-4</v>
      </c>
      <c r="O21" s="50">
        <f>'[3]2014'!GA$3</f>
        <v>14.124858</v>
      </c>
      <c r="P21" s="50">
        <f>'[3]2014'!GB$3</f>
        <v>0.448712</v>
      </c>
      <c r="Q21" s="50">
        <f>'[3]2014'!GC$3</f>
        <v>0</v>
      </c>
      <c r="R21" s="50">
        <f>'[3]2014'!GD$3</f>
        <v>0.20527755607750844</v>
      </c>
      <c r="S21" s="50">
        <f>'[3]2014'!GE$3</f>
        <v>5.6788775204202828E-2</v>
      </c>
      <c r="T21" s="50">
        <f>'[3]2014'!GF$3</f>
        <v>3.2939699999999998</v>
      </c>
      <c r="U21" s="50">
        <f>'[3]2014'!GG$3</f>
        <v>2.2433149999999999</v>
      </c>
      <c r="V21" s="50">
        <f>'[3]2014'!GH$3</f>
        <v>5.970294</v>
      </c>
      <c r="W21" s="50">
        <f>'[3]2014'!GI$3</f>
        <v>1.7361499999999999</v>
      </c>
      <c r="X21" s="50">
        <f>'[3]2014'!GJ$3</f>
        <v>0.11204299999999999</v>
      </c>
      <c r="Y21" s="50">
        <f>'[3]2014'!GK$3</f>
        <v>1.025379</v>
      </c>
      <c r="Z21" s="50">
        <f>'[3]2014'!GL$3</f>
        <v>65.435305999999997</v>
      </c>
      <c r="AA21" s="50">
        <f>'[3]2014'!GM$3</f>
        <v>2.8069999999999998E-2</v>
      </c>
      <c r="AB21" s="50">
        <f>'[3]2014'!GN$3</f>
        <v>12.536475999999999</v>
      </c>
      <c r="AC21" s="50">
        <f>'[3]2014'!GO$3</f>
        <v>2.0666500000000001</v>
      </c>
      <c r="AD21" s="50">
        <f>'[3]2014'!GP$3</f>
        <v>106.15386344896685</v>
      </c>
      <c r="AE21" s="50">
        <f>'[3]2014'!GQ$3</f>
        <v>0.33776299999999998</v>
      </c>
      <c r="AF21" s="50">
        <f>'[3]2014'!GR$3</f>
        <v>11.76631892789162</v>
      </c>
      <c r="AG21" s="50">
        <f>'[3]2014'!GS$3</f>
        <v>2.419054103632408</v>
      </c>
      <c r="AH21" s="50">
        <f>'[3]2014'!GT$3</f>
        <v>2.1934766149130511</v>
      </c>
      <c r="AI21" s="5">
        <f>'[3]2014'!$FO$3</f>
        <v>48.964738532492007</v>
      </c>
      <c r="AJ21" s="61">
        <f>'[3]2014'!GV$3</f>
        <v>46.800192858221173</v>
      </c>
    </row>
    <row r="22" spans="1:36" ht="12.5" x14ac:dyDescent="0.25">
      <c r="A22">
        <f t="shared" si="0"/>
        <v>2015</v>
      </c>
      <c r="B22" s="2">
        <f>'[3]2015'!CW$3</f>
        <v>1304.7329725824345</v>
      </c>
      <c r="C22" s="5">
        <f t="shared" si="1"/>
        <v>2.2405542000000001</v>
      </c>
      <c r="D22" s="50">
        <f>'[3]2015'!FP$3</f>
        <v>0.98026799999999992</v>
      </c>
      <c r="E22" s="50">
        <f>'[3]2015'!FQ$3</f>
        <v>1.5081579999999999</v>
      </c>
      <c r="F22" s="50">
        <f>'[3]2015'!FR$3</f>
        <v>5.0246800000000001E-2</v>
      </c>
      <c r="G22" s="50">
        <f>'[3]2015'!FS$3</f>
        <v>1.0440727999999999</v>
      </c>
      <c r="H22" s="50">
        <f>'[3]2015'!FT$3</f>
        <v>107.72491679999999</v>
      </c>
      <c r="I22" s="50">
        <f>'[3]2015'!FU$3</f>
        <v>0.84187299999999998</v>
      </c>
      <c r="J22" s="50">
        <f>'[3]2015'!FV$3</f>
        <v>0.30829699999999999</v>
      </c>
      <c r="K22" s="50">
        <f>'[3]2015'!FW$3</f>
        <v>0.48404999999999998</v>
      </c>
      <c r="L22" s="50">
        <f>'[3]2015'!FX$3</f>
        <v>0</v>
      </c>
      <c r="M22" s="50">
        <f>'[3]2015'!FY$3</f>
        <v>0</v>
      </c>
      <c r="N22" s="50">
        <f>'[3]2015'!FZ$3</f>
        <v>8.5666199999999998E-2</v>
      </c>
      <c r="O22" s="50">
        <f>'[3]2015'!GA$3</f>
        <v>16.223313000000001</v>
      </c>
      <c r="P22" s="50">
        <f>'[3]2015'!GB$3</f>
        <v>23.202757600000002</v>
      </c>
      <c r="Q22" s="50">
        <f>'[3]2015'!GC$3</f>
        <v>0</v>
      </c>
      <c r="R22" s="50">
        <f>'[3]2015'!GD$3</f>
        <v>0.15540379999999998</v>
      </c>
      <c r="S22" s="50">
        <f>'[3]2015'!GE$3</f>
        <v>5.8174400000000001E-2</v>
      </c>
      <c r="T22" s="50">
        <f>'[3]2015'!GF$3</f>
        <v>1.592894</v>
      </c>
      <c r="U22" s="50">
        <f>'[3]2015'!GG$3</f>
        <v>2.2607900000000001</v>
      </c>
      <c r="V22" s="50">
        <f>'[3]2015'!GH$3</f>
        <v>3.7876619999999996</v>
      </c>
      <c r="W22" s="50">
        <f>'[3]2015'!GI$3</f>
        <v>1.3784069999999999</v>
      </c>
      <c r="X22" s="50">
        <f>'[3]2015'!GJ$3</f>
        <v>8.5289999999999991E-2</v>
      </c>
      <c r="Y22" s="50">
        <f>'[3]2015'!GK$3</f>
        <v>0</v>
      </c>
      <c r="Z22" s="50">
        <f>'[3]2015'!GL$3</f>
        <v>71.799168399999999</v>
      </c>
      <c r="AA22" s="50">
        <f>'[3]2015'!GM$3</f>
        <v>1.0114999999999999E-2</v>
      </c>
      <c r="AB22" s="50">
        <f>'[3]2015'!GN$3</f>
        <v>9.7098591999999986</v>
      </c>
      <c r="AC22" s="50">
        <f>'[3]2015'!GO$3</f>
        <v>1.251423</v>
      </c>
      <c r="AD22" s="50">
        <f>'[3]2015'!GP$3</f>
        <v>96.958261799999988</v>
      </c>
      <c r="AE22" s="50">
        <f>'[3]2015'!GQ$3</f>
        <v>0.18335599999999999</v>
      </c>
      <c r="AF22" s="50">
        <f>'[3]2015'!GR$3</f>
        <v>20.048402799999998</v>
      </c>
      <c r="AG22" s="50">
        <f>'[3]2015'!GS$3</f>
        <v>1.6897055999999999</v>
      </c>
      <c r="AH22" s="50">
        <f>'[3]2015'!GT$3</f>
        <v>1.4667534</v>
      </c>
      <c r="AI22" s="5">
        <f>'[3]2015'!$FO$3</f>
        <v>7.5447563999999998</v>
      </c>
      <c r="AJ22" s="61">
        <f>'[3]2015'!GV$3</f>
        <v>5.3042021999999998</v>
      </c>
    </row>
    <row r="23" spans="1:36" ht="12.5" x14ac:dyDescent="0.25">
      <c r="A23">
        <f t="shared" si="0"/>
        <v>2016</v>
      </c>
      <c r="B23" s="2">
        <f>'[3]2016'!CW$3</f>
        <v>1520.2966352402439</v>
      </c>
      <c r="C23" s="5">
        <f t="shared" si="1"/>
        <v>1.915807272727271</v>
      </c>
      <c r="D23" s="50">
        <f>'[3]2016'!FP$3</f>
        <v>0.81739745454545454</v>
      </c>
      <c r="E23" s="50">
        <f>'[3]2016'!FQ$3</f>
        <v>1.3829703636363635</v>
      </c>
      <c r="F23" s="50">
        <f>'[3]2016'!FR$3</f>
        <v>2.3143E-2</v>
      </c>
      <c r="G23" s="50">
        <f>'[3]2016'!FS$3</f>
        <v>0.19702999999999998</v>
      </c>
      <c r="H23" s="50">
        <f>'[3]2016'!FT$3</f>
        <v>102.35836399999999</v>
      </c>
      <c r="I23" s="50">
        <f>'[3]2016'!FU$3</f>
        <v>2.65E-3</v>
      </c>
      <c r="J23" s="50">
        <f>'[3]2016'!FV$3</f>
        <v>1.213622</v>
      </c>
      <c r="K23" s="50">
        <f>'[3]2016'!FW$3</f>
        <v>45.399384999999995</v>
      </c>
      <c r="L23" s="50">
        <f>'[3]2016'!FX$3</f>
        <v>0</v>
      </c>
      <c r="M23" s="50">
        <f>'[3]2016'!FY$3</f>
        <v>2.0870219999999997</v>
      </c>
      <c r="N23" s="50">
        <f>'[3]2016'!FZ$3</f>
        <v>1.1786E-2</v>
      </c>
      <c r="O23" s="50">
        <f>'[3]2016'!GA$3</f>
        <v>0</v>
      </c>
      <c r="P23" s="50">
        <f>'[3]2016'!GB$3</f>
        <v>25.250652909090906</v>
      </c>
      <c r="Q23" s="50">
        <f>'[3]2016'!GC$3</f>
        <v>0</v>
      </c>
      <c r="R23" s="50">
        <f>'[3]2016'!GD$3</f>
        <v>0.131962</v>
      </c>
      <c r="S23" s="50">
        <f>'[3]2016'!GE$3</f>
        <v>2.8301999999999997E-2</v>
      </c>
      <c r="T23" s="50">
        <f>'[3]2016'!GF$3</f>
        <v>17.566012999999998</v>
      </c>
      <c r="U23" s="50">
        <f>'[3]2016'!GG$3</f>
        <v>2.2996399999999997</v>
      </c>
      <c r="V23" s="50">
        <f>'[3]2016'!GH$3</f>
        <v>2.198623</v>
      </c>
      <c r="W23" s="50">
        <f>'[3]2016'!GI$3</f>
        <v>0.98193999999999992</v>
      </c>
      <c r="X23" s="50">
        <f>'[3]2016'!GJ$3</f>
        <v>0.64900000000000002</v>
      </c>
      <c r="Y23" s="50">
        <f>'[3]2016'!GK$3</f>
        <v>0</v>
      </c>
      <c r="Z23" s="50">
        <f>'[3]2016'!GL$3</f>
        <v>65.917419999999993</v>
      </c>
      <c r="AA23" s="50">
        <f>'[3]2016'!GM$3</f>
        <v>3.8490909090909088E-3</v>
      </c>
      <c r="AB23" s="50">
        <f>'[3]2016'!GN$3</f>
        <v>12.304179999999999</v>
      </c>
      <c r="AC23" s="50">
        <f>'[3]2016'!GO$3</f>
        <v>1.536543</v>
      </c>
      <c r="AD23" s="50">
        <f>'[3]2016'!GP$3</f>
        <v>53.892538999999999</v>
      </c>
      <c r="AE23" s="50">
        <f>'[3]2016'!GQ$3</f>
        <v>0.14508399999999999</v>
      </c>
      <c r="AF23" s="50">
        <f>'[3]2016'!GR$3</f>
        <v>6.0739677272727262</v>
      </c>
      <c r="AG23" s="50">
        <f>'[3]2016'!GS$3</f>
        <v>0.76715</v>
      </c>
      <c r="AH23" s="50">
        <f>'[3]2016'!GT$3</f>
        <v>1.2783305454545453</v>
      </c>
      <c r="AI23" s="5">
        <f>'[3]2016'!$FO$3</f>
        <v>7.8605589999999976</v>
      </c>
      <c r="AJ23" s="61">
        <f>'[3]2016'!GV$3</f>
        <v>5.9447517272727266</v>
      </c>
    </row>
    <row r="24" spans="1:36" ht="12.5" x14ac:dyDescent="0.25">
      <c r="A24">
        <f t="shared" si="0"/>
        <v>2017</v>
      </c>
      <c r="B24" s="2">
        <f>'[3]2017'!CW$3</f>
        <v>1534.8874646296297</v>
      </c>
      <c r="C24" s="5">
        <f t="shared" si="1"/>
        <v>2.5644801802857371</v>
      </c>
      <c r="D24" s="50">
        <f>'[3]2017'!FP$3</f>
        <v>2.0266389999999999</v>
      </c>
      <c r="E24" s="50">
        <f>'[3]2017'!FQ$3</f>
        <v>0.85792599999999997</v>
      </c>
      <c r="F24" s="50">
        <f>'[3]2017'!FR$3</f>
        <v>4.3208999999999997E-2</v>
      </c>
      <c r="G24" s="50">
        <f>'[3]2017'!FS$3</f>
        <v>1.7837609999999999</v>
      </c>
      <c r="H24" s="50">
        <f>'[3]2017'!FT$3</f>
        <v>79.484482</v>
      </c>
      <c r="I24" s="50">
        <f>'[3]2017'!FU$3</f>
        <v>0</v>
      </c>
      <c r="J24" s="50">
        <f>'[3]2017'!FV$3</f>
        <v>1.15418</v>
      </c>
      <c r="K24" s="50">
        <f>'[3]2017'!FW$3</f>
        <v>164.98348999999999</v>
      </c>
      <c r="L24" s="50">
        <f>'[3]2017'!FX$3</f>
        <v>0</v>
      </c>
      <c r="M24" s="50">
        <f>'[3]2017'!FY$3</f>
        <v>1.8117989999999999</v>
      </c>
      <c r="N24" s="50">
        <f>'[3]2017'!FZ$3</f>
        <v>3.1E-4</v>
      </c>
      <c r="O24" s="50">
        <f>'[3]2017'!GA$3</f>
        <v>0</v>
      </c>
      <c r="P24" s="50">
        <f>'[3]2017'!GB$3</f>
        <v>0.70596485384406427</v>
      </c>
      <c r="Q24" s="50">
        <f>'[3]2017'!GC$3</f>
        <v>0</v>
      </c>
      <c r="R24" s="50">
        <f>'[3]2017'!GD$3</f>
        <v>0.16897599999999999</v>
      </c>
      <c r="S24" s="50">
        <f>'[3]2017'!GE$3</f>
        <v>0.15521299999999999</v>
      </c>
      <c r="T24" s="50">
        <f>'[3]2017'!GF$3</f>
        <v>5.3402159999999999</v>
      </c>
      <c r="U24" s="50">
        <f>'[3]2017'!GG$3</f>
        <v>3.0440199999999997</v>
      </c>
      <c r="V24" s="50">
        <f>'[3]2017'!GH$3</f>
        <v>1.484356</v>
      </c>
      <c r="W24" s="50">
        <f>'[3]2017'!GI$3</f>
        <v>0</v>
      </c>
      <c r="X24" s="50">
        <f>'[3]2017'!GJ$3</f>
        <v>0.10063</v>
      </c>
      <c r="Y24" s="50">
        <f>'[3]2017'!GK$3</f>
        <v>0</v>
      </c>
      <c r="Z24" s="50">
        <f>'[3]2017'!GL$3</f>
        <v>93.778821999999991</v>
      </c>
      <c r="AA24" s="50">
        <f>'[3]2017'!GM$3</f>
        <v>8.8841913356499727E-2</v>
      </c>
      <c r="AB24" s="50">
        <f>'[3]2017'!GN$3</f>
        <v>9.314584</v>
      </c>
      <c r="AC24" s="50">
        <f>'[3]2017'!GO$3</f>
        <v>2.793714</v>
      </c>
      <c r="AD24" s="50">
        <f>'[3]2017'!GP$3</f>
        <v>182.609984</v>
      </c>
      <c r="AE24" s="50">
        <f>'[3]2017'!GQ$3</f>
        <v>0.17219999999999999</v>
      </c>
      <c r="AF24" s="50">
        <f>'[3]2017'!GR$3</f>
        <v>10.716478625976244</v>
      </c>
      <c r="AG24" s="50">
        <f>'[3]2017'!GS$3</f>
        <v>0.92849399999999993</v>
      </c>
      <c r="AH24" s="50">
        <f>'[3]2017'!GT$3</f>
        <v>1.4865608519695388</v>
      </c>
      <c r="AI24" s="5">
        <f>'[3]2017'!$FO$3</f>
        <v>9.6545509781713115</v>
      </c>
      <c r="AJ24" s="61">
        <f>'[3]2017'!GV$3</f>
        <v>7.0900707978855744</v>
      </c>
    </row>
    <row r="25" spans="1:36" ht="12.5" x14ac:dyDescent="0.25">
      <c r="A25">
        <f t="shared" si="0"/>
        <v>2018</v>
      </c>
      <c r="B25" s="2">
        <f>'[3]2018'!CW$3</f>
        <v>1711.1246051578946</v>
      </c>
      <c r="C25" s="5">
        <f t="shared" si="1"/>
        <v>1.5198987346300186</v>
      </c>
      <c r="D25" s="50">
        <f>'[3]2018'!FP$3</f>
        <v>1.6942189999999999</v>
      </c>
      <c r="E25" s="50">
        <f>'[3]2018'!FQ$3</f>
        <v>0.66924733422763028</v>
      </c>
      <c r="F25" s="50">
        <f>'[3]2018'!FR$3</f>
        <v>7.9480999999999996E-2</v>
      </c>
      <c r="G25" s="50">
        <f>'[3]2018'!FS$3</f>
        <v>0.232682</v>
      </c>
      <c r="H25" s="50">
        <f>'[3]2018'!FT$3</f>
        <v>70.44461299999999</v>
      </c>
      <c r="I25" s="50">
        <f>'[3]2018'!FU$3</f>
        <v>0</v>
      </c>
      <c r="J25" s="50">
        <f>'[3]2018'!FV$3</f>
        <v>0.40026499999999998</v>
      </c>
      <c r="K25" s="50">
        <f>'[3]2018'!FW$3</f>
        <v>45.564859999999996</v>
      </c>
      <c r="L25" s="50">
        <f>'[3]2018'!FX$3</f>
        <v>0</v>
      </c>
      <c r="M25" s="50">
        <f>'[3]2018'!FY$3</f>
        <v>2.189397145058213</v>
      </c>
      <c r="N25" s="50">
        <f>'[3]2018'!FZ$3</f>
        <v>6.1399999999999996E-3</v>
      </c>
      <c r="O25" s="50">
        <f>'[3]2018'!GA$3</f>
        <v>0</v>
      </c>
      <c r="P25" s="50">
        <f>'[3]2018'!GB$3</f>
        <v>0.80799324324428057</v>
      </c>
      <c r="Q25" s="50">
        <f>'[3]2018'!GC$3</f>
        <v>0</v>
      </c>
      <c r="R25" s="50">
        <f>'[3]2018'!GD$3</f>
        <v>0.239172</v>
      </c>
      <c r="S25" s="50">
        <f>'[3]2018'!GE$3</f>
        <v>0.66186384238215479</v>
      </c>
      <c r="T25" s="50">
        <f>'[3]2018'!GF$3</f>
        <v>5.8499419999999995</v>
      </c>
      <c r="U25" s="50">
        <f>'[3]2018'!GG$3</f>
        <v>0</v>
      </c>
      <c r="V25" s="50">
        <f>'[3]2018'!GH$3</f>
        <v>1.1720120000000001</v>
      </c>
      <c r="W25" s="50">
        <f>'[3]2018'!GI$3</f>
        <v>0</v>
      </c>
      <c r="X25" s="50">
        <f>'[3]2018'!GJ$3</f>
        <v>2.554877510377676</v>
      </c>
      <c r="Y25" s="50">
        <f>'[3]2018'!GK$3</f>
        <v>0</v>
      </c>
      <c r="Z25" s="50">
        <f>'[3]2018'!GL$3</f>
        <v>87.114103</v>
      </c>
      <c r="AA25" s="50">
        <f>'[3]2018'!GM$3</f>
        <v>1.7999999999999998E-4</v>
      </c>
      <c r="AB25" s="50">
        <f>'[3]2018'!GN$3</f>
        <v>0</v>
      </c>
      <c r="AC25" s="50">
        <f>'[3]2018'!GO$3</f>
        <v>0.83842399999999995</v>
      </c>
      <c r="AD25" s="50">
        <f>'[3]2018'!GP$3</f>
        <v>138.58296799999999</v>
      </c>
      <c r="AE25" s="50">
        <f>'[3]2018'!GQ$3</f>
        <v>0.15470759566848369</v>
      </c>
      <c r="AF25" s="50">
        <f>'[3]2018'!GR$3</f>
        <v>12.175824414428828</v>
      </c>
      <c r="AG25" s="50">
        <f>'[3]2018'!GS$3</f>
        <v>0.29871300000000001</v>
      </c>
      <c r="AH25" s="50">
        <f>'[3]2018'!GT$3</f>
        <v>1.0227070476214526</v>
      </c>
      <c r="AI25" s="5">
        <f>'[3]2018'!$FO$3</f>
        <v>13.561226373136002</v>
      </c>
      <c r="AJ25" s="61">
        <f>'[3]2018'!GV$3</f>
        <v>12.041327638505983</v>
      </c>
    </row>
    <row r="26" spans="1:36" ht="12.5" x14ac:dyDescent="0.25">
      <c r="A26">
        <f t="shared" si="0"/>
        <v>2019</v>
      </c>
      <c r="B26" s="2">
        <f>'[3]2019'!CW$3</f>
        <v>1658.0051105833284</v>
      </c>
      <c r="C26" s="5">
        <f t="shared" si="1"/>
        <v>2.1160264992234001</v>
      </c>
      <c r="D26" s="50">
        <f>'[3]2019'!FP$3</f>
        <v>1.7815861428852244</v>
      </c>
      <c r="E26" s="50">
        <f>'[3]2019'!FQ$3</f>
        <v>1.0863829999999999</v>
      </c>
      <c r="F26" s="50">
        <f>'[3]2019'!FR$3</f>
        <v>0.20778827571204903</v>
      </c>
      <c r="G26" s="50">
        <f>'[3]2019'!FS$3</f>
        <v>0.11902499999999999</v>
      </c>
      <c r="H26" s="50">
        <f>'[3]2019'!FT$3</f>
        <v>144.59865299999998</v>
      </c>
      <c r="I26" s="50">
        <f>'[3]2019'!FU$3</f>
        <v>0</v>
      </c>
      <c r="J26" s="50">
        <f>'[3]2019'!FV$3</f>
        <v>8.2584999999999992E-2</v>
      </c>
      <c r="K26" s="50">
        <f>'[3]2019'!FW$3</f>
        <v>87.184007999999992</v>
      </c>
      <c r="L26" s="50">
        <f>'[3]2019'!FX$3</f>
        <v>0</v>
      </c>
      <c r="M26" s="50">
        <f>'[3]2019'!FY$3</f>
        <v>2.0972689999999998</v>
      </c>
      <c r="N26" s="50">
        <f>'[3]2019'!FZ$3</f>
        <v>3.4E-5</v>
      </c>
      <c r="O26" s="50">
        <f>'[3]2019'!GA$3</f>
        <v>0</v>
      </c>
      <c r="P26" s="50">
        <f>'[3]2019'!GB$3</f>
        <v>6.0109999999999997E-2</v>
      </c>
      <c r="Q26" s="50">
        <f>'[3]2019'!GC$3</f>
        <v>0</v>
      </c>
      <c r="R26" s="50">
        <f>'[3]2019'!GD$3</f>
        <v>0.17866149096863437</v>
      </c>
      <c r="S26" s="50">
        <f>'[3]2019'!GE$3</f>
        <v>5.2389999999999997E-3</v>
      </c>
      <c r="T26" s="50">
        <f>'[3]2019'!GF$3</f>
        <v>17.216539999999998</v>
      </c>
      <c r="U26" s="50">
        <f>'[3]2019'!GG$3</f>
        <v>2.47681</v>
      </c>
      <c r="V26" s="50">
        <f>'[3]2019'!GH$3</f>
        <v>0.66249499999999995</v>
      </c>
      <c r="W26" s="50">
        <f>'[3]2019'!GI$3</f>
        <v>0</v>
      </c>
      <c r="X26" s="50">
        <f>'[3]2019'!GJ$3</f>
        <v>2.0956899999999998</v>
      </c>
      <c r="Y26" s="50">
        <f>'[3]2019'!GK$3</f>
        <v>0.13366</v>
      </c>
      <c r="Z26" s="50">
        <f>'[3]2019'!GL$3</f>
        <v>100.70730499999999</v>
      </c>
      <c r="AA26" s="50">
        <f>'[3]2019'!GM$3</f>
        <v>0.42237015743146772</v>
      </c>
      <c r="AB26" s="50">
        <f>'[3]2019'!GN$3</f>
        <v>0</v>
      </c>
      <c r="AC26" s="50">
        <f>'[3]2019'!GO$3</f>
        <v>1.0609569999999999</v>
      </c>
      <c r="AD26" s="50">
        <f>'[3]2019'!GP$3</f>
        <v>75.936216999999999</v>
      </c>
      <c r="AE26" s="50">
        <f>'[3]2019'!GQ$3</f>
        <v>5.8273999999999999E-2</v>
      </c>
      <c r="AF26" s="50">
        <f>'[3]2019'!GR$3</f>
        <v>8.1441911639572826</v>
      </c>
      <c r="AG26" s="50">
        <f>'[3]2019'!GS$3</f>
        <v>0.37751299999999999</v>
      </c>
      <c r="AH26" s="50">
        <f>'[3]2019'!GT$3</f>
        <v>3.0440790299654359</v>
      </c>
      <c r="AI26" s="5">
        <f>'[3]2019'!$FO$3</f>
        <v>12.433051482597913</v>
      </c>
      <c r="AJ26" s="61">
        <f>'[3]2019'!GV$3</f>
        <v>10.317024983374512</v>
      </c>
    </row>
    <row r="27" spans="1:36" ht="12.5" x14ac:dyDescent="0.25">
      <c r="A27">
        <f t="shared" si="0"/>
        <v>2020</v>
      </c>
      <c r="B27" s="2">
        <f>'[4]2020'!CW$3</f>
        <v>83.920891241019817</v>
      </c>
      <c r="C27" s="5">
        <f t="shared" si="1"/>
        <v>0.95082541830042278</v>
      </c>
      <c r="D27" s="50">
        <f>'[4]2020'!FP$3</f>
        <v>0</v>
      </c>
      <c r="E27" s="50">
        <f>'[4]2020'!FQ$3</f>
        <v>0</v>
      </c>
      <c r="F27" s="50">
        <f>'[4]2020'!FR$3</f>
        <v>0</v>
      </c>
      <c r="G27" s="50">
        <f>'[4]2020'!FS$3</f>
        <v>0</v>
      </c>
      <c r="H27" s="50">
        <f>'[4]2020'!FT$3</f>
        <v>0</v>
      </c>
      <c r="I27" s="50">
        <f>'[4]2020'!FU$3</f>
        <v>0</v>
      </c>
      <c r="J27" s="50">
        <f>'[4]2020'!FV$3</f>
        <v>0</v>
      </c>
      <c r="K27" s="50">
        <f>'[4]2020'!FW$3</f>
        <v>0</v>
      </c>
      <c r="L27" s="50">
        <f>'[4]2020'!FX$3</f>
        <v>0</v>
      </c>
      <c r="M27" s="50">
        <f>'[4]2020'!FY$3</f>
        <v>0</v>
      </c>
      <c r="N27" s="50">
        <f>'[4]2020'!FZ$3</f>
        <v>0.5635</v>
      </c>
      <c r="O27" s="50">
        <f>'[4]2020'!GA$3</f>
        <v>0</v>
      </c>
      <c r="P27" s="50">
        <f>'[4]2020'!GB$3</f>
        <v>0.21401999999999999</v>
      </c>
      <c r="Q27" s="50">
        <f>'[4]2020'!GC$3</f>
        <v>0</v>
      </c>
      <c r="R27" s="50">
        <f>'[4]2020'!GD$3</f>
        <v>0.175064</v>
      </c>
      <c r="S27" s="50">
        <f>'[4]2020'!GE$3</f>
        <v>0</v>
      </c>
      <c r="T27" s="50">
        <f>'[4]2020'!GF$3</f>
        <v>0</v>
      </c>
      <c r="U27" s="50">
        <f>'[4]2020'!GG$3</f>
        <v>0</v>
      </c>
      <c r="V27" s="50">
        <f>'[4]2020'!GH$3</f>
        <v>0</v>
      </c>
      <c r="W27" s="50">
        <f>'[4]2020'!GI$3</f>
        <v>0</v>
      </c>
      <c r="X27" s="50">
        <f>'[4]2020'!GJ$3</f>
        <v>0</v>
      </c>
      <c r="Y27" s="50">
        <f>'[4]2020'!GK$3</f>
        <v>0</v>
      </c>
      <c r="Z27" s="50">
        <f>'[4]2020'!GL$3</f>
        <v>0</v>
      </c>
      <c r="AA27" s="50">
        <f>'[4]2020'!GM$3</f>
        <v>0</v>
      </c>
      <c r="AB27" s="50">
        <f>'[4]2020'!GN$3</f>
        <v>0</v>
      </c>
      <c r="AC27" s="50">
        <f>'[4]2020'!GO$3</f>
        <v>0</v>
      </c>
      <c r="AD27" s="50">
        <f>'[4]2020'!GP$3</f>
        <v>0</v>
      </c>
      <c r="AE27" s="50">
        <f>'[4]2020'!GQ$3</f>
        <v>0</v>
      </c>
      <c r="AF27" s="50">
        <f>'[4]2020'!GR$3</f>
        <v>4.8966254065405845</v>
      </c>
      <c r="AG27" s="50">
        <f>'[4]2020'!GS$3</f>
        <v>0</v>
      </c>
      <c r="AH27" s="50">
        <f>'[4]2020'!GT$3</f>
        <v>2.0798075093795694</v>
      </c>
      <c r="AI27" s="5">
        <f>'[4]2020'!$FO$3</f>
        <v>7.7593731716380558</v>
      </c>
      <c r="AJ27" s="61">
        <f>'[4]2020'!GV$3</f>
        <v>6.8085477533376331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4" activePane="bottomRight" state="frozen"/>
      <selection pane="topRight" activeCell="B1" sqref="B1"/>
      <selection pane="bottomLeft" activeCell="A3" sqref="A3"/>
      <selection pane="bottomRight" activeCell="A34" sqref="A34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4541.2597410955404</v>
      </c>
      <c r="C1" s="2">
        <f t="shared" si="0"/>
        <v>4521.7540964986447</v>
      </c>
      <c r="D1" s="2">
        <f t="shared" si="0"/>
        <v>4715.8676879958311</v>
      </c>
      <c r="E1" s="2">
        <f t="shared" si="0"/>
        <v>4672.2720957743468</v>
      </c>
      <c r="F1" s="2">
        <f t="shared" si="0"/>
        <v>5124.260896593395</v>
      </c>
      <c r="G1" s="2">
        <f t="shared" si="0"/>
        <v>4964.869905117157</v>
      </c>
      <c r="H1" s="2">
        <f t="shared" si="0"/>
        <v>5382.6682894491987</v>
      </c>
      <c r="I1" s="2">
        <f t="shared" si="0"/>
        <v>5844.1041204201692</v>
      </c>
      <c r="J1" s="2">
        <f t="shared" si="0"/>
        <v>6032.5985242741936</v>
      </c>
      <c r="K1" s="2">
        <f t="shared" si="0"/>
        <v>6421.1953807541076</v>
      </c>
      <c r="L1" s="2">
        <f t="shared" si="0"/>
        <v>6694.9948931851186</v>
      </c>
      <c r="M1" s="2">
        <f t="shared" si="0"/>
        <v>6720.3171197973206</v>
      </c>
      <c r="N1" s="2">
        <f t="shared" si="0"/>
        <v>6579.7909290127973</v>
      </c>
      <c r="O1" s="2">
        <f t="shared" si="0"/>
        <v>5629.1613539206865</v>
      </c>
      <c r="P1" s="2">
        <f t="shared" si="0"/>
        <v>6482.2601076972014</v>
      </c>
      <c r="Q1" s="2">
        <f t="shared" si="0"/>
        <v>6974.8995765415002</v>
      </c>
      <c r="R1" s="2">
        <f t="shared" si="0"/>
        <v>6867.0164715512947</v>
      </c>
      <c r="S1" s="2">
        <f t="shared" si="0"/>
        <v>7684.3007007461592</v>
      </c>
      <c r="T1" s="2">
        <f t="shared" si="0"/>
        <v>7510.7633653669645</v>
      </c>
      <c r="U1" s="2">
        <f t="shared" si="0"/>
        <v>7591.3930680593176</v>
      </c>
      <c r="V1" s="2">
        <f t="shared" si="0"/>
        <v>7295.9289555884552</v>
      </c>
      <c r="W1" s="2">
        <f t="shared" si="0"/>
        <v>7933.1255740491542</v>
      </c>
      <c r="X1" s="2">
        <f t="shared" si="0"/>
        <v>7326.3798853615199</v>
      </c>
      <c r="Y1" s="2">
        <f t="shared" si="0"/>
        <v>7301.2953956771998</v>
      </c>
      <c r="Z1" s="2">
        <f t="shared" si="0"/>
        <v>103.3673148393611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</f>
        <v>9.0947914444865532</v>
      </c>
      <c r="C3" s="2">
        <f>DataSummaryAll!C3-DataSummary40011000!C3</f>
        <v>9.9214308687492121</v>
      </c>
      <c r="D3" s="2">
        <f>DataSummaryAll!D3-DataSummary40011000!D3</f>
        <v>13.465750424608313</v>
      </c>
      <c r="E3" s="2">
        <f>DataSummaryAll!E3-DataSummary40011000!E3</f>
        <v>10.076261724017488</v>
      </c>
      <c r="F3" s="2">
        <f>DataSummaryAll!F3-DataSummary40011000!F3</f>
        <v>9.8043736322947694</v>
      </c>
      <c r="G3" s="2">
        <f>DataSummaryAll!G3-DataSummary40011000!G3</f>
        <v>7.5487569655439799</v>
      </c>
      <c r="H3" s="2">
        <f>DataSummaryAll!H3-DataSummary40011000!H3</f>
        <v>11.378714037611374</v>
      </c>
      <c r="I3" s="2">
        <f>DataSummaryAll!I3-DataSummary40011000!I3</f>
        <v>13.884702604429172</v>
      </c>
      <c r="J3" s="2">
        <f>DataSummaryAll!J3-DataSummary40011000!J3</f>
        <v>17.00586142420492</v>
      </c>
      <c r="K3" s="2">
        <f>DataSummaryAll!K3-DataSummary40011000!K3</f>
        <v>11.532900067439485</v>
      </c>
      <c r="L3" s="2">
        <f>DataSummaryAll!L3-DataSummary40011000!L3</f>
        <v>19.15636060150365</v>
      </c>
      <c r="M3" s="2">
        <f>DataSummaryAll!M3-DataSummary40011000!M3</f>
        <v>25.542579755690085</v>
      </c>
      <c r="N3" s="2">
        <f>DataSummaryAll!N3-DataSummary40011000!N3</f>
        <v>30.881702900351357</v>
      </c>
      <c r="O3" s="2">
        <f>DataSummaryAll!O3-DataSummary40011000!O3</f>
        <v>22.306059241181799</v>
      </c>
      <c r="P3" s="2">
        <f>DataSummaryAll!P3-DataSummary40011000!P3</f>
        <v>14.370347704747473</v>
      </c>
      <c r="Q3" s="2">
        <f>DataSummaryAll!Q3-DataSummary40011000!Q3</f>
        <v>10.141073833485535</v>
      </c>
      <c r="R3" s="2">
        <f>DataSummaryAll!R3-DataSummary40011000!R3</f>
        <v>11.072562062250128</v>
      </c>
      <c r="S3" s="2">
        <f>DataSummaryAll!S3-DataSummary40011000!S3</f>
        <v>15.655080349160343</v>
      </c>
      <c r="T3" s="2">
        <f>DataSummaryAll!T3-DataSummary40011000!T3</f>
        <v>14.541152692992995</v>
      </c>
      <c r="U3" s="2">
        <f>DataSummaryAll!U3-DataSummary40011000!U3</f>
        <v>14.827285248478127</v>
      </c>
      <c r="V3" s="2">
        <f>DataSummaryAll!V3-DataSummary40011000!V3</f>
        <v>14.154872923002046</v>
      </c>
      <c r="W3" s="2">
        <f>DataSummaryAll!W3-DataSummary40011000!W3</f>
        <v>20.689815207511103</v>
      </c>
      <c r="X3" s="2">
        <f>DataSummaryAll!X3-DataSummary40011000!X3</f>
        <v>15.886797149621792</v>
      </c>
      <c r="Y3" s="2">
        <f>DataSummaryAll!Y3-DataSummary40011000!Y3</f>
        <v>13.606042240577672</v>
      </c>
      <c r="Z3" s="2">
        <f>DataSummaryAll!Z3-DataSummary40011000!Z3</f>
        <v>9.2882967929163414</v>
      </c>
    </row>
    <row r="4" spans="1:26" x14ac:dyDescent="0.25">
      <c r="A4" s="2" t="str">
        <f>DataSummaryAll!$A4</f>
        <v>China</v>
      </c>
      <c r="B4" s="2">
        <f>DataSummaryAll!B4-DataSummary40011000!B4</f>
        <v>31.186086</v>
      </c>
      <c r="C4" s="2">
        <f>DataSummaryAll!C4-DataSummary40011000!C4</f>
        <v>38.779619999999994</v>
      </c>
      <c r="D4" s="2">
        <f>DataSummaryAll!D4-DataSummary40011000!D4</f>
        <v>18.025041000000002</v>
      </c>
      <c r="E4" s="2">
        <f>DataSummaryAll!E4-DataSummary40011000!E4</f>
        <v>3.5672809999999995</v>
      </c>
      <c r="F4" s="2">
        <f>DataSummaryAll!F4-DataSummary40011000!F4</f>
        <v>0.33211499999999999</v>
      </c>
      <c r="G4" s="2">
        <f>DataSummaryAll!G4-DataSummary40011000!G4</f>
        <v>0.60067149681556431</v>
      </c>
      <c r="H4" s="2">
        <f>DataSummaryAll!H4-DataSummary40011000!H4</f>
        <v>1.0640959999999999</v>
      </c>
      <c r="I4" s="2">
        <f>DataSummaryAll!I4-DataSummary40011000!I4</f>
        <v>1.51946510053881</v>
      </c>
      <c r="J4" s="2">
        <f>DataSummaryAll!J4-DataSummary40011000!J4</f>
        <v>0.75858133952816142</v>
      </c>
      <c r="K4" s="2">
        <f>DataSummaryAll!K4-DataSummary40011000!K4</f>
        <v>5.0153845066133096</v>
      </c>
      <c r="L4" s="2">
        <f>DataSummaryAll!L4-DataSummary40011000!L4</f>
        <v>3.8225000000000002</v>
      </c>
      <c r="M4" s="2">
        <f>DataSummaryAll!M4-DataSummary40011000!M4</f>
        <v>4.401143267989851</v>
      </c>
      <c r="N4" s="2">
        <f>DataSummaryAll!N4-DataSummary40011000!N4</f>
        <v>3.1045391825119308</v>
      </c>
      <c r="O4" s="2">
        <f>DataSummaryAll!O4-DataSummary40011000!O4</f>
        <v>3.4357673559594755</v>
      </c>
      <c r="P4" s="2">
        <f>DataSummaryAll!P4-DataSummary40011000!P4</f>
        <v>24.433105999999999</v>
      </c>
      <c r="Q4" s="2">
        <f>DataSummaryAll!Q4-DataSummary40011000!Q4</f>
        <v>9.2778459999999985</v>
      </c>
      <c r="R4" s="2">
        <f>DataSummaryAll!R4-DataSummary40011000!R4</f>
        <v>13.299344999999999</v>
      </c>
      <c r="S4" s="2">
        <f>DataSummaryAll!S4-DataSummary40011000!S4</f>
        <v>10.470604651162791</v>
      </c>
      <c r="T4" s="2">
        <f>DataSummaryAll!T4-DataSummary40011000!T4</f>
        <v>18.48737208236285</v>
      </c>
      <c r="U4" s="2">
        <f>DataSummaryAll!U4-DataSummary40011000!U4</f>
        <v>5.1489645267039261</v>
      </c>
      <c r="V4" s="2">
        <f>DataSummaryAll!V4-DataSummary40011000!V4</f>
        <v>15.031691771165999</v>
      </c>
      <c r="W4" s="2">
        <f>DataSummaryAll!W4-DataSummary40011000!W4</f>
        <v>15.794031</v>
      </c>
      <c r="X4" s="2">
        <f>DataSummaryAll!X4-DataSummary40011000!X4</f>
        <v>12.673254657539399</v>
      </c>
      <c r="Y4" s="2">
        <f>DataSummaryAll!Y4-DataSummary40011000!Y4</f>
        <v>13.73515143952682</v>
      </c>
      <c r="Z4" s="2">
        <f>DataSummaryAll!Z4-DataSummary40011000!Z4</f>
        <v>0</v>
      </c>
    </row>
    <row r="5" spans="1:26" x14ac:dyDescent="0.25">
      <c r="A5" s="2" t="str">
        <f>DataSummaryAll!$A5</f>
        <v>Hong Kong</v>
      </c>
      <c r="B5" s="2">
        <f>DataSummaryAll!B5-DataSummary40011000!B5</f>
        <v>53.191496498192365</v>
      </c>
      <c r="C5" s="2">
        <f>DataSummaryAll!C5-DataSummary40011000!C5</f>
        <v>50.637871999999994</v>
      </c>
      <c r="D5" s="2">
        <f>DataSummaryAll!D5-DataSummary40011000!D5</f>
        <v>52.976340999999991</v>
      </c>
      <c r="E5" s="2">
        <f>DataSummaryAll!E5-DataSummary40011000!E5</f>
        <v>43.426397430333552</v>
      </c>
      <c r="F5" s="2">
        <f>DataSummaryAll!F5-DataSummary40011000!F5</f>
        <v>19.781622999999996</v>
      </c>
      <c r="G5" s="2">
        <f>DataSummaryAll!G5-DataSummary40011000!G5</f>
        <v>12.873988999999998</v>
      </c>
      <c r="H5" s="2">
        <f>DataSummaryAll!H5-DataSummary40011000!H5</f>
        <v>19.988686000000001</v>
      </c>
      <c r="I5" s="2">
        <f>DataSummaryAll!I5-DataSummary40011000!I5</f>
        <v>16.011170999999997</v>
      </c>
      <c r="J5" s="2">
        <f>DataSummaryAll!J5-DataSummary40011000!J5</f>
        <v>11.293868355581001</v>
      </c>
      <c r="K5" s="2">
        <f>DataSummaryAll!K5-DataSummary40011000!K5</f>
        <v>12.04364181765618</v>
      </c>
      <c r="L5" s="2">
        <f>DataSummaryAll!L5-DataSummary40011000!L5</f>
        <v>11.961143</v>
      </c>
      <c r="M5" s="2">
        <f>DataSummaryAll!M5-DataSummary40011000!M5</f>
        <v>8.180012650395394</v>
      </c>
      <c r="N5" s="2">
        <f>DataSummaryAll!N5-DataSummary40011000!N5</f>
        <v>8.8667250000000006</v>
      </c>
      <c r="O5" s="2">
        <f>DataSummaryAll!O5-DataSummary40011000!O5</f>
        <v>5.4634639757734762</v>
      </c>
      <c r="P5" s="2">
        <f>DataSummaryAll!P5-DataSummary40011000!P5</f>
        <v>5.1380889999999999</v>
      </c>
      <c r="Q5" s="2">
        <f>DataSummaryAll!Q5-DataSummary40011000!Q5</f>
        <v>3.7739939999999996</v>
      </c>
      <c r="R5" s="2">
        <f>DataSummaryAll!R5-DataSummary40011000!R5</f>
        <v>3.3129979999999994</v>
      </c>
      <c r="S5" s="2">
        <f>DataSummaryAll!S5-DataSummary40011000!S5</f>
        <v>3.808038771384314</v>
      </c>
      <c r="T5" s="2">
        <f>DataSummaryAll!T5-DataSummary40011000!T5</f>
        <v>2.1806950000000001</v>
      </c>
      <c r="U5" s="2">
        <f>DataSummaryAll!U5-DataSummary40011000!U5</f>
        <v>1.7241649999999997</v>
      </c>
      <c r="V5" s="2">
        <f>DataSummaryAll!V5-DataSummary40011000!V5</f>
        <v>1.5065093636363631</v>
      </c>
      <c r="W5" s="2">
        <f>DataSummaryAll!W5-DataSummary40011000!W5</f>
        <v>0.96447499999999997</v>
      </c>
      <c r="X5" s="2">
        <f>DataSummaryAll!X5-DataSummary40011000!X5</f>
        <v>0.76500233422762998</v>
      </c>
      <c r="Y5" s="2">
        <f>DataSummaryAll!Y5-DataSummary40011000!Y5</f>
        <v>1.8537649999999999</v>
      </c>
      <c r="Z5" s="2">
        <f>DataSummaryAll!Z5-DataSummary40011000!Z5</f>
        <v>0</v>
      </c>
    </row>
    <row r="6" spans="1:26" x14ac:dyDescent="0.25">
      <c r="A6" s="2" t="str">
        <f>DataSummaryAll!$A6</f>
        <v>Australia</v>
      </c>
      <c r="B6" s="2">
        <f>DataSummaryAll!B6-DataSummary40011000!B6</f>
        <v>4.6931E-2</v>
      </c>
      <c r="C6" s="2">
        <f>DataSummaryAll!C6-DataSummary40011000!C6</f>
        <v>0.12715099999999999</v>
      </c>
      <c r="D6" s="2">
        <f>DataSummaryAll!D6-DataSummary40011000!D6</f>
        <v>8.1211999999999993E-2</v>
      </c>
      <c r="E6" s="2">
        <f>DataSummaryAll!E6-DataSummary40011000!E6</f>
        <v>6.3821999999999934E-2</v>
      </c>
      <c r="F6" s="2">
        <f>DataSummaryAll!F6-DataSummary40011000!F6</f>
        <v>0.11239258189500179</v>
      </c>
      <c r="G6" s="2">
        <f>DataSummaryAll!G6-DataSummary40011000!G6</f>
        <v>6.4734666642373817E-2</v>
      </c>
      <c r="H6" s="2">
        <f>DataSummaryAll!H6-DataSummary40011000!H6</f>
        <v>0.36311088703193217</v>
      </c>
      <c r="I6" s="2">
        <f>DataSummaryAll!I6-DataSummary40011000!I6</f>
        <v>0.24289399999999972</v>
      </c>
      <c r="J6" s="2">
        <f>DataSummaryAll!J6-DataSummary40011000!J6</f>
        <v>0.1839425119917287</v>
      </c>
      <c r="K6" s="2">
        <f>DataSummaryAll!K6-DataSummary40011000!K6</f>
        <v>0.18095973197776768</v>
      </c>
      <c r="L6" s="2">
        <f>DataSummaryAll!L6-DataSummary40011000!L6</f>
        <v>0.13775575205944507</v>
      </c>
      <c r="M6" s="2">
        <f>DataSummaryAll!M6-DataSummary40011000!M6</f>
        <v>0.1094530552490251</v>
      </c>
      <c r="N6" s="2">
        <f>DataSummaryAll!N6-DataSummary40011000!N6</f>
        <v>0.54201668257228874</v>
      </c>
      <c r="O6" s="2">
        <f>DataSummaryAll!O6-DataSummary40011000!O6</f>
        <v>0.25964483000355698</v>
      </c>
      <c r="P6" s="2">
        <f>DataSummaryAll!P6-DataSummary40011000!P6</f>
        <v>0.20559012646476571</v>
      </c>
      <c r="Q6" s="2">
        <f>DataSummaryAll!Q6-DataSummary40011000!Q6</f>
        <v>0.22047808509974187</v>
      </c>
      <c r="R6" s="2">
        <f>DataSummaryAll!R6-DataSummary40011000!R6</f>
        <v>0.10160714205899035</v>
      </c>
      <c r="S6" s="2">
        <f>DataSummaryAll!S6-DataSummary40011000!S6</f>
        <v>3.0299371829063393E-2</v>
      </c>
      <c r="T6" s="2">
        <f>DataSummaryAll!T6-DataSummary40011000!T6</f>
        <v>1.8587415664510054E-2</v>
      </c>
      <c r="U6" s="2">
        <f>DataSummaryAll!U6-DataSummary40011000!U6</f>
        <v>7.2461799999999688E-2</v>
      </c>
      <c r="V6" s="2">
        <f>DataSummaryAll!V6-DataSummary40011000!V6</f>
        <v>4.820640425774847E-2</v>
      </c>
      <c r="W6" s="2">
        <f>DataSummaryAll!W6-DataSummary40011000!W6</f>
        <v>0.11689011893531358</v>
      </c>
      <c r="X6" s="2">
        <f>DataSummaryAll!X6-DataSummary40011000!X6</f>
        <v>0.11873082520400025</v>
      </c>
      <c r="Y6" s="2">
        <f>DataSummaryAll!Y6-DataSummary40011000!Y6</f>
        <v>0.23330827571204898</v>
      </c>
      <c r="Z6" s="2">
        <f>DataSummaryAll!Z6-DataSummary40011000!Z6</f>
        <v>0</v>
      </c>
    </row>
    <row r="7" spans="1:26" x14ac:dyDescent="0.25">
      <c r="A7" s="2" t="str">
        <f>DataSummaryAll!$A7</f>
        <v>Brazil</v>
      </c>
      <c r="B7" s="2">
        <f>DataSummaryAll!B7-DataSummary40011000!B7</f>
        <v>4.0000000000000001E-3</v>
      </c>
      <c r="C7" s="2">
        <f>DataSummaryAll!C7-DataSummary40011000!C7</f>
        <v>4.9999999999999996E-5</v>
      </c>
      <c r="D7" s="2">
        <f>DataSummaryAll!D7-DataSummary40011000!D7</f>
        <v>8.3339999999999977E-3</v>
      </c>
      <c r="E7" s="2">
        <f>DataSummaryAll!E7-DataSummary40011000!E7</f>
        <v>0.19114100000000001</v>
      </c>
      <c r="F7" s="2">
        <f>DataSummaryAll!F7-DataSummary40011000!F7</f>
        <v>0.16782699999999998</v>
      </c>
      <c r="G7" s="2">
        <f>DataSummaryAll!G7-DataSummary40011000!G7</f>
        <v>6.4823999999999993E-2</v>
      </c>
      <c r="H7" s="2">
        <f>DataSummaryAll!H7-DataSummary40011000!H7</f>
        <v>0.27029900000000001</v>
      </c>
      <c r="I7" s="2">
        <f>DataSummaryAll!I7-DataSummary40011000!I7</f>
        <v>0.31890299999999999</v>
      </c>
      <c r="J7" s="2">
        <f>DataSummaryAll!J7-DataSummary40011000!J7</f>
        <v>0.275619</v>
      </c>
      <c r="K7" s="2">
        <f>DataSummaryAll!K7-DataSummary40011000!K7</f>
        <v>0.163824</v>
      </c>
      <c r="L7" s="2">
        <f>DataSummaryAll!L7-DataSummary40011000!L7</f>
        <v>0.20600399999999999</v>
      </c>
      <c r="M7" s="2">
        <f>DataSummaryAll!M7-DataSummary40011000!M7</f>
        <v>0.955017</v>
      </c>
      <c r="N7" s="2">
        <f>DataSummaryAll!N7-DataSummary40011000!N7</f>
        <v>0.45450409368545852</v>
      </c>
      <c r="O7" s="2">
        <f>DataSummaryAll!O7-DataSummary40011000!O7</f>
        <v>1.6609849999999999</v>
      </c>
      <c r="P7" s="2">
        <f>DataSummaryAll!P7-DataSummary40011000!P7</f>
        <v>7.3753779999999995</v>
      </c>
      <c r="Q7" s="2">
        <f>DataSummaryAll!Q7-DataSummary40011000!Q7</f>
        <v>7.7616819999999995</v>
      </c>
      <c r="R7" s="2">
        <f>DataSummaryAll!R7-DataSummary40011000!R7</f>
        <v>9.2354699999999994</v>
      </c>
      <c r="S7" s="2">
        <f>DataSummaryAll!S7-DataSummary40011000!S7</f>
        <v>1.7051685224612074</v>
      </c>
      <c r="T7" s="2">
        <f>DataSummaryAll!T7-DataSummary40011000!T7</f>
        <v>1.0538831721951472</v>
      </c>
      <c r="U7" s="2">
        <f>DataSummaryAll!U7-DataSummary40011000!U7</f>
        <v>3.7709696071481567</v>
      </c>
      <c r="V7" s="2">
        <f>DataSummaryAll!V7-DataSummary40011000!V7</f>
        <v>1.486385883110471</v>
      </c>
      <c r="W7" s="2">
        <f>DataSummaryAll!W7-DataSummary40011000!W7</f>
        <v>2.5444227543333855</v>
      </c>
      <c r="X7" s="2">
        <f>DataSummaryAll!X7-DataSummary40011000!X7</f>
        <v>0.60033799999999993</v>
      </c>
      <c r="Y7" s="2">
        <f>DataSummaryAll!Y7-DataSummary40011000!Y7</f>
        <v>0.81966600000000001</v>
      </c>
      <c r="Z7" s="2">
        <f>DataSummaryAll!Z7-DataSummary40011000!Z7</f>
        <v>0</v>
      </c>
    </row>
    <row r="8" spans="1:26" x14ac:dyDescent="0.25">
      <c r="A8" s="2" t="str">
        <f>DataSummaryAll!$A8</f>
        <v>Cambodia</v>
      </c>
      <c r="B8" s="2">
        <f>DataSummaryAll!B8-DataSummary40011000!B8</f>
        <v>0</v>
      </c>
      <c r="C8" s="2">
        <f>DataSummaryAll!C8-DataSummary40011000!C8</f>
        <v>0</v>
      </c>
      <c r="D8" s="2">
        <f>DataSummaryAll!D8-DataSummary40011000!D8</f>
        <v>0</v>
      </c>
      <c r="E8" s="2">
        <f>DataSummaryAll!E8-DataSummary40011000!E8</f>
        <v>0</v>
      </c>
      <c r="F8" s="2">
        <f>DataSummaryAll!F8-DataSummary40011000!F8</f>
        <v>10.930963999999999</v>
      </c>
      <c r="G8" s="2">
        <f>DataSummaryAll!G8-DataSummary40011000!G8</f>
        <v>37.098458999999998</v>
      </c>
      <c r="H8" s="2">
        <f>DataSummaryAll!H8-DataSummary40011000!H8</f>
        <v>44.334699999999998</v>
      </c>
      <c r="I8" s="2">
        <f>DataSummaryAll!I8-DataSummary40011000!I8</f>
        <v>36.313037000000001</v>
      </c>
      <c r="J8" s="2">
        <f>DataSummaryAll!J8-DataSummary40011000!J8</f>
        <v>32.436265999999996</v>
      </c>
      <c r="K8" s="2">
        <f>DataSummaryAll!K8-DataSummary40011000!K8</f>
        <v>27.970465999999998</v>
      </c>
      <c r="L8" s="2">
        <f>DataSummaryAll!L8-DataSummary40011000!L8</f>
        <v>23.291588000000001</v>
      </c>
      <c r="M8" s="2">
        <f>DataSummaryAll!M8-DataSummary40011000!M8</f>
        <v>20.359344</v>
      </c>
      <c r="N8" s="2">
        <f>DataSummaryAll!N8-DataSummary40011000!N8</f>
        <v>11.880934</v>
      </c>
      <c r="O8" s="2">
        <f>DataSummaryAll!O8-DataSummary40011000!O8</f>
        <v>30.975370889386735</v>
      </c>
      <c r="P8" s="2">
        <f>DataSummaryAll!P8-DataSummary40011000!P8</f>
        <v>26.630949999999999</v>
      </c>
      <c r="Q8" s="2">
        <f>DataSummaryAll!Q8-DataSummary40011000!Q8</f>
        <v>44.370818999999997</v>
      </c>
      <c r="R8" s="2">
        <f>DataSummaryAll!R8-DataSummary40011000!R8</f>
        <v>56.580369999999995</v>
      </c>
      <c r="S8" s="2">
        <f>DataSummaryAll!S8-DataSummary40011000!S8</f>
        <v>75.315719999999999</v>
      </c>
      <c r="T8" s="2">
        <f>DataSummaryAll!T8-DataSummary40011000!T8</f>
        <v>91.021636999999998</v>
      </c>
      <c r="U8" s="2">
        <f>DataSummaryAll!U8-DataSummary40011000!U8</f>
        <v>126.5391968</v>
      </c>
      <c r="V8" s="2">
        <f>DataSummaryAll!V8-DataSummary40011000!V8</f>
        <v>125.573883</v>
      </c>
      <c r="W8" s="2">
        <f>DataSummaryAll!W8-DataSummary40011000!W8</f>
        <v>103.829702</v>
      </c>
      <c r="X8" s="2">
        <f>DataSummaryAll!X8-DataSummary40011000!X8</f>
        <v>92.194166999999993</v>
      </c>
      <c r="Y8" s="2">
        <f>DataSummaryAll!Y8-DataSummary40011000!Y8</f>
        <v>164.40989299999998</v>
      </c>
      <c r="Z8" s="2">
        <f>DataSummaryAll!Z8-DataSummary40011000!Z8</f>
        <v>0</v>
      </c>
    </row>
    <row r="9" spans="1:26" x14ac:dyDescent="0.25">
      <c r="A9" s="2" t="str">
        <f>DataSummaryAll!$A9</f>
        <v>Cameroon</v>
      </c>
      <c r="B9" s="2">
        <f>DataSummaryAll!B9-DataSummary40011000!B9</f>
        <v>58.088048999999998</v>
      </c>
      <c r="C9" s="2">
        <f>DataSummaryAll!C9-DataSummary40011000!C9</f>
        <v>39.839438999999999</v>
      </c>
      <c r="D9" s="2">
        <f>DataSummaryAll!D9-DataSummary40011000!D9</f>
        <v>0</v>
      </c>
      <c r="E9" s="2">
        <f>DataSummaryAll!E9-DataSummary40011000!E9</f>
        <v>0</v>
      </c>
      <c r="F9" s="2">
        <f>DataSummaryAll!F9-DataSummary40011000!F9</f>
        <v>20.133558000000001</v>
      </c>
      <c r="G9" s="2">
        <f>DataSummaryAll!G9-DataSummary40011000!G9</f>
        <v>24.482340000000001</v>
      </c>
      <c r="H9" s="2">
        <f>DataSummaryAll!H9-DataSummary40011000!H9</f>
        <v>24.690676</v>
      </c>
      <c r="I9" s="2">
        <f>DataSummaryAll!I9-DataSummary40011000!I9</f>
        <v>26.983590000000003</v>
      </c>
      <c r="J9" s="2">
        <f>DataSummaryAll!J9-DataSummary40011000!J9</f>
        <v>27.548540000000003</v>
      </c>
      <c r="K9" s="2">
        <f>DataSummaryAll!K9-DataSummary40011000!K9</f>
        <v>25.410708</v>
      </c>
      <c r="L9" s="2">
        <f>DataSummaryAll!L9-DataSummary40011000!L9</f>
        <v>27.238578999999998</v>
      </c>
      <c r="M9" s="2">
        <f>DataSummaryAll!M9-DataSummary40011000!M9</f>
        <v>22.626660000000001</v>
      </c>
      <c r="N9" s="2">
        <f>DataSummaryAll!N9-DataSummary40011000!N9</f>
        <v>22.005059999999993</v>
      </c>
      <c r="O9" s="2">
        <f>DataSummaryAll!O9-DataSummary40011000!O9</f>
        <v>26.778842000000001</v>
      </c>
      <c r="P9" s="2">
        <f>DataSummaryAll!P9-DataSummary40011000!P9</f>
        <v>24.692059999999998</v>
      </c>
      <c r="Q9" s="2">
        <f>DataSummaryAll!Q9-DataSummary40011000!Q9</f>
        <v>25.446623999999993</v>
      </c>
      <c r="R9" s="2">
        <f>DataSummaryAll!R9-DataSummary40011000!R9</f>
        <v>34.807819999999992</v>
      </c>
      <c r="S9" s="2">
        <f>DataSummaryAll!S9-DataSummary40011000!S9</f>
        <v>44.49859</v>
      </c>
      <c r="T9" s="2">
        <f>DataSummaryAll!T9-DataSummary40011000!T9</f>
        <v>49.981041999999995</v>
      </c>
      <c r="U9" s="2">
        <f>DataSummaryAll!U9-DataSummary40011000!U9</f>
        <v>43.448904999999996</v>
      </c>
      <c r="V9" s="2">
        <f>DataSummaryAll!V9-DataSummary40011000!V9</f>
        <v>36.087809999999998</v>
      </c>
      <c r="W9" s="2">
        <f>DataSummaryAll!W9-DataSummary40011000!W9</f>
        <v>35.463229999999996</v>
      </c>
      <c r="X9" s="2">
        <f>DataSummaryAll!X9-DataSummary40011000!X9</f>
        <v>0</v>
      </c>
      <c r="Y9" s="2">
        <f>DataSummaryAll!Y9-DataSummary40011000!Y9</f>
        <v>0</v>
      </c>
      <c r="Z9" s="2">
        <f>DataSummaryAll!Z9-DataSummary40011000!Z9</f>
        <v>0</v>
      </c>
    </row>
    <row r="10" spans="1:26" x14ac:dyDescent="0.25">
      <c r="A10" s="2" t="str">
        <f>DataSummaryAll!$A10</f>
        <v>Canada</v>
      </c>
      <c r="B10" s="2">
        <f>DataSummaryAll!B10-DataSummary40011000!B10</f>
        <v>0.390741</v>
      </c>
      <c r="C10" s="2">
        <f>DataSummaryAll!C10-DataSummary40011000!C10</f>
        <v>3.652857</v>
      </c>
      <c r="D10" s="2">
        <f>DataSummaryAll!D10-DataSummary40011000!D10</f>
        <v>9.6833269999999985</v>
      </c>
      <c r="E10" s="2">
        <f>DataSummaryAll!E10-DataSummary40011000!E10</f>
        <v>1.7946979999999999</v>
      </c>
      <c r="F10" s="2">
        <f>DataSummaryAll!F10-DataSummary40011000!F10</f>
        <v>1.4262079999999999</v>
      </c>
      <c r="G10" s="2">
        <f>DataSummaryAll!G10-DataSummary40011000!G10</f>
        <v>4.2324990000000007</v>
      </c>
      <c r="H10" s="2">
        <f>DataSummaryAll!H10-DataSummary40011000!H10</f>
        <v>3.5827729999999995</v>
      </c>
      <c r="I10" s="2">
        <f>DataSummaryAll!I10-DataSummary40011000!I10</f>
        <v>3.7175129999999998</v>
      </c>
      <c r="J10" s="2">
        <f>DataSummaryAll!J10-DataSummary40011000!J10</f>
        <v>6.3779229999999991</v>
      </c>
      <c r="K10" s="2">
        <f>DataSummaryAll!K10-DataSummary40011000!K10</f>
        <v>3.4600195713687798</v>
      </c>
      <c r="L10" s="2">
        <f>DataSummaryAll!L10-DataSummary40011000!L10</f>
        <v>4.3244909999999992</v>
      </c>
      <c r="M10" s="2">
        <f>DataSummaryAll!M10-DataSummary40011000!M10</f>
        <v>5.7628129999999995</v>
      </c>
      <c r="N10" s="2">
        <f>DataSummaryAll!N10-DataSummary40011000!N10</f>
        <v>3.9873141877857385</v>
      </c>
      <c r="O10" s="2">
        <f>DataSummaryAll!O10-DataSummary40011000!O10</f>
        <v>2.1678343129681452</v>
      </c>
      <c r="P10" s="2">
        <f>DataSummaryAll!P10-DataSummary40011000!P10</f>
        <v>2.3019059999999998</v>
      </c>
      <c r="Q10" s="2">
        <f>DataSummaryAll!Q10-DataSummary40011000!Q10</f>
        <v>2.0421809999999998</v>
      </c>
      <c r="R10" s="2">
        <f>DataSummaryAll!R10-DataSummary40011000!R10</f>
        <v>3.5393939999999997</v>
      </c>
      <c r="S10" s="2">
        <f>DataSummaryAll!S10-DataSummary40011000!S10</f>
        <v>3.4954350000000005</v>
      </c>
      <c r="T10" s="2">
        <f>DataSummaryAll!T10-DataSummary40011000!T10</f>
        <v>1.1901409999999999</v>
      </c>
      <c r="U10" s="2">
        <f>DataSummaryAll!U10-DataSummary40011000!U10</f>
        <v>2.2516134181223553</v>
      </c>
      <c r="V10" s="2">
        <f>DataSummaryAll!V10-DataSummary40011000!V10</f>
        <v>1.6579475284961795</v>
      </c>
      <c r="W10" s="2">
        <f>DataSummaryAll!W10-DataSummary40011000!W10</f>
        <v>1.8337679999999998</v>
      </c>
      <c r="X10" s="2">
        <f>DataSummaryAll!X10-DataSummary40011000!X10</f>
        <v>2.2477962947374346</v>
      </c>
      <c r="Y10" s="2">
        <f>DataSummaryAll!Y10-DataSummary40011000!Y10</f>
        <v>2.0041929999999999</v>
      </c>
      <c r="Z10" s="2">
        <f>DataSummaryAll!Z10-DataSummary40011000!Z10</f>
        <v>0</v>
      </c>
    </row>
    <row r="11" spans="1:26" x14ac:dyDescent="0.25">
      <c r="A11" s="2" t="str">
        <f>DataSummaryAll!$A11</f>
        <v>Côte d'Ivoire</v>
      </c>
      <c r="B11" s="2">
        <f>DataSummaryAll!B11-DataSummary40011000!B11</f>
        <v>92.241668999999987</v>
      </c>
      <c r="C11" s="2">
        <f>DataSummaryAll!C11-DataSummary40011000!C11</f>
        <v>98.240126999999987</v>
      </c>
      <c r="D11" s="2">
        <f>DataSummaryAll!D11-DataSummary40011000!D11</f>
        <v>105.13288499999999</v>
      </c>
      <c r="E11" s="2">
        <f>DataSummaryAll!E11-DataSummary40011000!E11</f>
        <v>115.40676199999999</v>
      </c>
      <c r="F11" s="2">
        <f>DataSummaryAll!F11-DataSummary40011000!F11</f>
        <v>119.530863</v>
      </c>
      <c r="G11" s="2">
        <f>DataSummaryAll!G11-DataSummary40011000!G11</f>
        <v>125.92895599999999</v>
      </c>
      <c r="H11" s="2">
        <f>DataSummaryAll!H11-DataSummary40011000!H11</f>
        <v>123.527102</v>
      </c>
      <c r="I11" s="2">
        <f>DataSummaryAll!I11-DataSummary40011000!I11</f>
        <v>116.776715</v>
      </c>
      <c r="J11" s="2">
        <f>DataSummaryAll!J11-DataSummary40011000!J11</f>
        <v>137.13440465094149</v>
      </c>
      <c r="K11" s="2">
        <f>DataSummaryAll!K11-DataSummary40011000!K11</f>
        <v>155.98133999999999</v>
      </c>
      <c r="L11" s="2">
        <f>DataSummaryAll!L11-DataSummary40011000!L11</f>
        <v>172.43650399999999</v>
      </c>
      <c r="M11" s="2">
        <f>DataSummaryAll!M11-DataSummary40011000!M11</f>
        <v>182.39688999999998</v>
      </c>
      <c r="N11" s="2">
        <f>DataSummaryAll!N11-DataSummary40011000!N11</f>
        <v>199.72148000000001</v>
      </c>
      <c r="O11" s="2">
        <f>DataSummaryAll!O11-DataSummary40011000!O11</f>
        <v>218.55492599999999</v>
      </c>
      <c r="P11" s="2">
        <f>DataSummaryAll!P11-DataSummary40011000!P11</f>
        <v>238.70087599999999</v>
      </c>
      <c r="Q11" s="2">
        <f>DataSummaryAll!Q11-DataSummary40011000!Q11</f>
        <v>258.57256262815554</v>
      </c>
      <c r="R11" s="2">
        <f>DataSummaryAll!R11-DataSummary40011000!R11</f>
        <v>267.36807999999996</v>
      </c>
      <c r="S11" s="2">
        <f>DataSummaryAll!S11-DataSummary40011000!S11</f>
        <v>259.85954399999997</v>
      </c>
      <c r="T11" s="2">
        <f>DataSummaryAll!T11-DataSummary40011000!T11</f>
        <v>352.54335699999996</v>
      </c>
      <c r="U11" s="2">
        <f>DataSummaryAll!U11-DataSummary40011000!U11</f>
        <v>409.80943615189324</v>
      </c>
      <c r="V11" s="2">
        <f>DataSummaryAll!V11-DataSummary40011000!V11</f>
        <v>492.32164499999999</v>
      </c>
      <c r="W11" s="2">
        <f>DataSummaryAll!W11-DataSummary40011000!W11</f>
        <v>644.44625699999995</v>
      </c>
      <c r="X11" s="2">
        <f>DataSummaryAll!X11-DataSummary40011000!X11</f>
        <v>557.76439499999992</v>
      </c>
      <c r="Y11" s="2">
        <f>DataSummaryAll!Y11-DataSummary40011000!Y11</f>
        <v>691.056288</v>
      </c>
      <c r="Z11" s="2">
        <f>DataSummaryAll!Z11-DataSummary40011000!Z11</f>
        <v>0</v>
      </c>
    </row>
    <row r="12" spans="1:26" x14ac:dyDescent="0.25">
      <c r="A12" s="2" t="str">
        <f>DataSummaryAll!$A12</f>
        <v>Gabon</v>
      </c>
      <c r="B12" s="2">
        <f>DataSummaryAll!B12-DataSummary40011000!B12</f>
        <v>8.2535860000000003</v>
      </c>
      <c r="C12" s="2">
        <f>DataSummaryAll!C12-DataSummary40011000!C12</f>
        <v>8.9581049999999998</v>
      </c>
      <c r="D12" s="2">
        <f>DataSummaryAll!D12-DataSummary40011000!D12</f>
        <v>10.547889999999999</v>
      </c>
      <c r="E12" s="2">
        <f>DataSummaryAll!E12-DataSummary40011000!E12</f>
        <v>6.4380189999999997</v>
      </c>
      <c r="F12" s="2">
        <f>DataSummaryAll!F12-DataSummary40011000!F12</f>
        <v>2.0975479999999997</v>
      </c>
      <c r="G12" s="2">
        <f>DataSummaryAll!G12-DataSummary40011000!G12</f>
        <v>4.187595</v>
      </c>
      <c r="H12" s="2">
        <f>DataSummaryAll!H12-DataSummary40011000!H12</f>
        <v>0.33200999999999997</v>
      </c>
      <c r="I12" s="2">
        <f>DataSummaryAll!I12-DataSummary40011000!I12</f>
        <v>0.95445099999999994</v>
      </c>
      <c r="J12" s="2">
        <f>DataSummaryAll!J12-DataSummary40011000!J12</f>
        <v>1.5176879999999999</v>
      </c>
      <c r="K12" s="2">
        <f>DataSummaryAll!K12-DataSummary40011000!K12</f>
        <v>9.1647359999999995</v>
      </c>
      <c r="L12" s="2">
        <f>DataSummaryAll!L12-DataSummary40011000!L12</f>
        <v>11.548964999999999</v>
      </c>
      <c r="M12" s="2">
        <f>DataSummaryAll!M12-DataSummary40011000!M12</f>
        <v>13.391482999999999</v>
      </c>
      <c r="N12" s="2">
        <f>DataSummaryAll!N12-DataSummary40011000!N12</f>
        <v>18.508264</v>
      </c>
      <c r="O12" s="2">
        <f>DataSummaryAll!O12-DataSummary40011000!O12</f>
        <v>17.859045122693924</v>
      </c>
      <c r="P12" s="2">
        <f>DataSummaryAll!P12-DataSummary40011000!P12</f>
        <v>0</v>
      </c>
      <c r="Q12" s="2">
        <f>DataSummaryAll!Q12-DataSummary40011000!Q12</f>
        <v>0</v>
      </c>
      <c r="R12" s="2">
        <f>DataSummaryAll!R12-DataSummary40011000!R12</f>
        <v>0</v>
      </c>
      <c r="S12" s="2">
        <f>DataSummaryAll!S12-DataSummary40011000!S12</f>
        <v>0</v>
      </c>
      <c r="T12" s="2">
        <f>DataSummaryAll!T12-DataSummary40011000!T12</f>
        <v>0</v>
      </c>
      <c r="U12" s="2">
        <f>DataSummaryAll!U12-DataSummary40011000!U12</f>
        <v>0</v>
      </c>
      <c r="V12" s="2">
        <f>DataSummaryAll!V12-DataSummary40011000!V12</f>
        <v>0</v>
      </c>
      <c r="W12" s="2">
        <f>DataSummaryAll!W12-DataSummary40011000!W12</f>
        <v>0</v>
      </c>
      <c r="X12" s="2">
        <f>DataSummaryAll!X12-DataSummary40011000!X12</f>
        <v>0</v>
      </c>
      <c r="Y12" s="2">
        <f>DataSummaryAll!Y12-DataSummary40011000!Y12</f>
        <v>0</v>
      </c>
      <c r="Z12" s="2">
        <f>DataSummaryAll!Z12-DataSummary40011000!Z12</f>
        <v>0</v>
      </c>
    </row>
    <row r="13" spans="1:26" x14ac:dyDescent="0.25">
      <c r="A13" s="2" t="str">
        <f>DataSummaryAll!$A13</f>
        <v>Ghana</v>
      </c>
      <c r="B13" s="2">
        <f>DataSummaryAll!B13-DataSummary40011000!B13</f>
        <v>9.6729200000000013</v>
      </c>
      <c r="C13" s="2">
        <f>DataSummaryAll!C13-DataSummary40011000!C13</f>
        <v>6.668507</v>
      </c>
      <c r="D13" s="2">
        <f>DataSummaryAll!D13-DataSummary40011000!D13</f>
        <v>7.2169650000000001</v>
      </c>
      <c r="E13" s="2">
        <f>DataSummaryAll!E13-DataSummary40011000!E13</f>
        <v>7.9407569999999996</v>
      </c>
      <c r="F13" s="2">
        <f>DataSummaryAll!F13-DataSummary40011000!F13</f>
        <v>8.1741849999999996</v>
      </c>
      <c r="G13" s="2">
        <f>DataSummaryAll!G13-DataSummary40011000!G13</f>
        <v>8.1952929999999995</v>
      </c>
      <c r="H13" s="2">
        <f>DataSummaryAll!H13-DataSummary40011000!H13</f>
        <v>0</v>
      </c>
      <c r="I13" s="2">
        <f>DataSummaryAll!I13-DataSummary40011000!I13</f>
        <v>8.8506129999999992</v>
      </c>
      <c r="J13" s="2">
        <f>DataSummaryAll!J13-DataSummary40011000!J13</f>
        <v>0</v>
      </c>
      <c r="K13" s="2">
        <f>DataSummaryAll!K13-DataSummary40011000!K13</f>
        <v>11.056018999999999</v>
      </c>
      <c r="L13" s="2">
        <f>DataSummaryAll!L13-DataSummary40011000!L13</f>
        <v>2.334695</v>
      </c>
      <c r="M13" s="2">
        <f>DataSummaryAll!M13-DataSummary40011000!M13</f>
        <v>4.4579759999999995</v>
      </c>
      <c r="N13" s="2">
        <f>DataSummaryAll!N13-DataSummary40011000!N13</f>
        <v>6.5652449999999991</v>
      </c>
      <c r="O13" s="2">
        <f>DataSummaryAll!O13-DataSummary40011000!O13</f>
        <v>8.2564639999999994</v>
      </c>
      <c r="P13" s="2">
        <f>DataSummaryAll!P13-DataSummary40011000!P13</f>
        <v>4.80246</v>
      </c>
      <c r="Q13" s="2">
        <f>DataSummaryAll!Q13-DataSummary40011000!Q13</f>
        <v>7.9828723655851519</v>
      </c>
      <c r="R13" s="2">
        <f>DataSummaryAll!R13-DataSummary40011000!R13</f>
        <v>9.6802400000000013</v>
      </c>
      <c r="S13" s="2">
        <f>DataSummaryAll!S13-DataSummary40011000!S13</f>
        <v>9.9755700000000012</v>
      </c>
      <c r="T13" s="2">
        <f>DataSummaryAll!T13-DataSummary40011000!T13</f>
        <v>0</v>
      </c>
      <c r="U13" s="2">
        <f>DataSummaryAll!U13-DataSummary40011000!U13</f>
        <v>0</v>
      </c>
      <c r="V13" s="2">
        <f>DataSummaryAll!V13-DataSummary40011000!V13</f>
        <v>27.418106999999999</v>
      </c>
      <c r="W13" s="2">
        <f>DataSummaryAll!W13-DataSummary40011000!W13</f>
        <v>31.168538999999996</v>
      </c>
      <c r="X13" s="2">
        <f>DataSummaryAll!X13-DataSummary40011000!X13</f>
        <v>34.811737145058217</v>
      </c>
      <c r="Y13" s="2">
        <f>DataSummaryAll!Y13-DataSummary40011000!Y13</f>
        <v>50.650768999999997</v>
      </c>
      <c r="Z13" s="2">
        <f>DataSummaryAll!Z13-DataSummary40011000!Z13</f>
        <v>0</v>
      </c>
    </row>
    <row r="14" spans="1:26" x14ac:dyDescent="0.25">
      <c r="A14" s="2" t="str">
        <f>DataSummaryAll!$A14</f>
        <v>Guatemala</v>
      </c>
      <c r="B14" s="2">
        <f>DataSummaryAll!B14-DataSummary40011000!B14</f>
        <v>12.059576999999997</v>
      </c>
      <c r="C14" s="2">
        <f>DataSummaryAll!C14-DataSummary40011000!C14</f>
        <v>12.204394000000001</v>
      </c>
      <c r="D14" s="2">
        <f>DataSummaryAll!D14-DataSummary40011000!D14</f>
        <v>12.600475999999997</v>
      </c>
      <c r="E14" s="2">
        <f>DataSummaryAll!E14-DataSummary40011000!E14</f>
        <v>15.919421</v>
      </c>
      <c r="F14" s="2">
        <f>DataSummaryAll!F14-DataSummary40011000!F14</f>
        <v>17.797373</v>
      </c>
      <c r="G14" s="2">
        <f>DataSummaryAll!G14-DataSummary40011000!G14</f>
        <v>18.225459999999995</v>
      </c>
      <c r="H14" s="2">
        <f>DataSummaryAll!H14-DataSummary40011000!H14</f>
        <v>0</v>
      </c>
      <c r="I14" s="2">
        <f>DataSummaryAll!I14-DataSummary40011000!I14</f>
        <v>24.258405</v>
      </c>
      <c r="J14" s="2">
        <f>DataSummaryAll!J14-DataSummary40011000!J14</f>
        <v>32.106247999999994</v>
      </c>
      <c r="K14" s="2">
        <f>DataSummaryAll!K14-DataSummary40011000!K14</f>
        <v>36.410838999999996</v>
      </c>
      <c r="L14" s="2">
        <f>DataSummaryAll!L14-DataSummary40011000!L14</f>
        <v>26.915881000000002</v>
      </c>
      <c r="M14" s="2">
        <f>DataSummaryAll!M14-DataSummary40011000!M14</f>
        <v>45.555033999999999</v>
      </c>
      <c r="N14" s="2">
        <f>DataSummaryAll!N14-DataSummary40011000!N14</f>
        <v>53.170895999999999</v>
      </c>
      <c r="O14" s="2">
        <f>DataSummaryAll!O14-DataSummary40011000!O14</f>
        <v>57.812519999999992</v>
      </c>
      <c r="P14" s="2">
        <f>DataSummaryAll!P14-DataSummary40011000!P14</f>
        <v>55.718803999999992</v>
      </c>
      <c r="Q14" s="2">
        <f>DataSummaryAll!Q14-DataSummary40011000!Q14</f>
        <v>65.417339999999996</v>
      </c>
      <c r="R14" s="2">
        <f>DataSummaryAll!R14-DataSummary40011000!R14</f>
        <v>64.300936000000007</v>
      </c>
      <c r="S14" s="2">
        <f>DataSummaryAll!S14-DataSummary40011000!S14</f>
        <v>64.199446999999992</v>
      </c>
      <c r="T14" s="2">
        <f>DataSummaryAll!T14-DataSummary40011000!T14</f>
        <v>65.357097999999993</v>
      </c>
      <c r="U14" s="2">
        <f>DataSummaryAll!U14-DataSummary40011000!U14</f>
        <v>60.857717134554548</v>
      </c>
      <c r="V14" s="2">
        <f>DataSummaryAll!V14-DataSummary40011000!V14</f>
        <v>57.302482999999995</v>
      </c>
      <c r="W14" s="2">
        <f>DataSummaryAll!W14-DataSummary40011000!W14</f>
        <v>64.269014999999996</v>
      </c>
      <c r="X14" s="2">
        <f>DataSummaryAll!X14-DataSummary40011000!X14</f>
        <v>66.114530000000002</v>
      </c>
      <c r="Y14" s="2">
        <f>DataSummaryAll!Y14-DataSummary40011000!Y14</f>
        <v>62.078607999999996</v>
      </c>
      <c r="Z14" s="2">
        <f>DataSummaryAll!Z14-DataSummary40011000!Z14</f>
        <v>60.779337999999996</v>
      </c>
    </row>
    <row r="15" spans="1:26" x14ac:dyDescent="0.25">
      <c r="A15" s="2" t="str">
        <f>DataSummaryAll!$A15</f>
        <v>Guinea</v>
      </c>
      <c r="B15" s="2">
        <f>DataSummaryAll!B15-DataSummary40011000!B15</f>
        <v>0</v>
      </c>
      <c r="C15" s="2">
        <f>DataSummaryAll!C15-DataSummary40011000!C15</f>
        <v>0</v>
      </c>
      <c r="D15" s="2">
        <f>DataSummaryAll!D15-DataSummary40011000!D15</f>
        <v>0</v>
      </c>
      <c r="E15" s="2">
        <f>DataSummaryAll!E15-DataSummary40011000!E15</f>
        <v>0</v>
      </c>
      <c r="F15" s="2">
        <f>DataSummaryAll!F15-DataSummary40011000!F15</f>
        <v>1.8851E-2</v>
      </c>
      <c r="G15" s="2">
        <f>DataSummaryAll!G15-DataSummary40011000!G15</f>
        <v>0</v>
      </c>
      <c r="H15" s="2">
        <f>DataSummaryAll!H15-DataSummary40011000!H15</f>
        <v>1.7986339999999998</v>
      </c>
      <c r="I15" s="2">
        <f>DataSummaryAll!I15-DataSummary40011000!I15</f>
        <v>0</v>
      </c>
      <c r="J15" s="2">
        <f>DataSummaryAll!J15-DataSummary40011000!J15</f>
        <v>8.2479399999999998</v>
      </c>
      <c r="K15" s="2">
        <f>DataSummaryAll!K15-DataSummary40011000!K15</f>
        <v>11.26657</v>
      </c>
      <c r="L15" s="2">
        <f>DataSummaryAll!L15-DataSummary40011000!L15</f>
        <v>6.6579239999999995</v>
      </c>
      <c r="M15" s="2">
        <f>DataSummaryAll!M15-DataSummary40011000!M15</f>
        <v>7.4030299999999993</v>
      </c>
      <c r="N15" s="2">
        <f>DataSummaryAll!N15-DataSummary40011000!N15</f>
        <v>10.319815</v>
      </c>
      <c r="O15" s="2">
        <f>DataSummaryAll!O15-DataSummary40011000!O15</f>
        <v>0</v>
      </c>
      <c r="P15" s="2">
        <f>DataSummaryAll!P15-DataSummary40011000!P15</f>
        <v>0</v>
      </c>
      <c r="Q15" s="2">
        <f>DataSummaryAll!Q15-DataSummary40011000!Q15</f>
        <v>0</v>
      </c>
      <c r="R15" s="2">
        <f>DataSummaryAll!R15-DataSummary40011000!R15</f>
        <v>0</v>
      </c>
      <c r="S15" s="2">
        <f>DataSummaryAll!S15-DataSummary40011000!S15</f>
        <v>12.0182</v>
      </c>
      <c r="T15" s="2">
        <f>DataSummaryAll!T15-DataSummary40011000!T15</f>
        <v>14.124858</v>
      </c>
      <c r="U15" s="2">
        <f>DataSummaryAll!U15-DataSummary40011000!U15</f>
        <v>16.223330000000001</v>
      </c>
      <c r="V15" s="2">
        <f>DataSummaryAll!V15-DataSummary40011000!V15</f>
        <v>0</v>
      </c>
      <c r="W15" s="2">
        <f>DataSummaryAll!W15-DataSummary40011000!W15</f>
        <v>0</v>
      </c>
      <c r="X15" s="2">
        <f>DataSummaryAll!X15-DataSummary40011000!X15</f>
        <v>0</v>
      </c>
      <c r="Y15" s="2">
        <f>DataSummaryAll!Y15-DataSummary40011000!Y15</f>
        <v>0</v>
      </c>
      <c r="Z15" s="2">
        <f>DataSummaryAll!Z15-DataSummary40011000!Z15</f>
        <v>0</v>
      </c>
    </row>
    <row r="16" spans="1:26" x14ac:dyDescent="0.25">
      <c r="A16" s="2" t="str">
        <f>DataSummaryAll!$A16</f>
        <v>India</v>
      </c>
      <c r="B16" s="2">
        <f>DataSummaryAll!B16-DataSummary40011000!B16</f>
        <v>0.38205599999999995</v>
      </c>
      <c r="C16" s="2">
        <f>DataSummaryAll!C16-DataSummary40011000!C16</f>
        <v>0.38449599999999995</v>
      </c>
      <c r="D16" s="2">
        <f>DataSummaryAll!D16-DataSummary40011000!D16</f>
        <v>0.40828000000000009</v>
      </c>
      <c r="E16" s="2">
        <f>DataSummaryAll!E16-DataSummary40011000!E16</f>
        <v>0.40922299999999989</v>
      </c>
      <c r="F16" s="2">
        <f>DataSummaryAll!F16-DataSummary40011000!F16</f>
        <v>1.4038900000000001</v>
      </c>
      <c r="G16" s="2">
        <f>DataSummaryAll!G16-DataSummary40011000!G16</f>
        <v>5.2593609999999993</v>
      </c>
      <c r="H16" s="2">
        <f>DataSummaryAll!H16-DataSummary40011000!H16</f>
        <v>30.097899999999999</v>
      </c>
      <c r="I16" s="2">
        <f>DataSummaryAll!I16-DataSummary40011000!I16</f>
        <v>35.563076000000002</v>
      </c>
      <c r="J16" s="2">
        <f>DataSummaryAll!J16-DataSummary40011000!J16</f>
        <v>44.711732729029229</v>
      </c>
      <c r="K16" s="2">
        <f>DataSummaryAll!K16-DataSummary40011000!K16</f>
        <v>42.312095999999997</v>
      </c>
      <c r="L16" s="2">
        <f>DataSummaryAll!L16-DataSummary40011000!L16</f>
        <v>49.791291999999991</v>
      </c>
      <c r="M16" s="2">
        <f>DataSummaryAll!M16-DataSummary40011000!M16</f>
        <v>16.087169636089044</v>
      </c>
      <c r="N16" s="2">
        <f>DataSummaryAll!N16-DataSummary40011000!N16</f>
        <v>47.973488559822286</v>
      </c>
      <c r="O16" s="2">
        <f>DataSummaryAll!O16-DataSummary40011000!O16</f>
        <v>9.3126088686413837</v>
      </c>
      <c r="P16" s="2">
        <f>DataSummaryAll!P16-DataSummary40011000!P16</f>
        <v>13.736473391320256</v>
      </c>
      <c r="Q16" s="2">
        <f>DataSummaryAll!Q16-DataSummary40011000!Q16</f>
        <v>28.190005999999997</v>
      </c>
      <c r="R16" s="2">
        <f>DataSummaryAll!R16-DataSummary40011000!R16</f>
        <v>8.9175339999999998</v>
      </c>
      <c r="S16" s="2">
        <f>DataSummaryAll!S16-DataSummary40011000!S16</f>
        <v>22.152890405685213</v>
      </c>
      <c r="T16" s="2">
        <f>DataSummaryAll!T16-DataSummary40011000!T16</f>
        <v>2.1728179999999999</v>
      </c>
      <c r="U16" s="2">
        <f>DataSummaryAll!U16-DataSummary40011000!U16</f>
        <v>24.828277250752379</v>
      </c>
      <c r="V16" s="2">
        <f>DataSummaryAll!V16-DataSummary40011000!V16</f>
        <v>29.401330422666192</v>
      </c>
      <c r="W16" s="2">
        <f>DataSummaryAll!W16-DataSummary40011000!W16</f>
        <v>9.5847758538440626</v>
      </c>
      <c r="X16" s="2">
        <f>DataSummaryAll!X16-DataSummary40011000!X16</f>
        <v>5.7366742432442814</v>
      </c>
      <c r="Y16" s="2">
        <f>DataSummaryAll!Y16-DataSummary40011000!Y16</f>
        <v>8.8767230000000001</v>
      </c>
      <c r="Z16" s="2">
        <f>DataSummaryAll!Z16-DataSummary40011000!Z16</f>
        <v>6.0713629999999998</v>
      </c>
    </row>
    <row r="17" spans="1:26" x14ac:dyDescent="0.25">
      <c r="A17" s="2" t="str">
        <f>DataSummaryAll!$A17</f>
        <v>Indonesia</v>
      </c>
      <c r="B17" s="2">
        <f>DataSummaryAll!B17-DataSummary40011000!B17</f>
        <v>1410.0432699999999</v>
      </c>
      <c r="C17" s="2">
        <f>DataSummaryAll!C17-DataSummary40011000!C17</f>
        <v>1400.8204420533077</v>
      </c>
      <c r="D17" s="2">
        <f>DataSummaryAll!D17-DataSummary40011000!D17</f>
        <v>1619.6276133319996</v>
      </c>
      <c r="E17" s="2">
        <f>DataSummaryAll!E17-DataSummary40011000!E17</f>
        <v>1487.8402416833349</v>
      </c>
      <c r="F17" s="2">
        <f>DataSummaryAll!F17-DataSummary40011000!F17</f>
        <v>1376.207748715359</v>
      </c>
      <c r="G17" s="2">
        <f>DataSummaryAll!G17-DataSummary40011000!G17</f>
        <v>1459.5225220054911</v>
      </c>
      <c r="H17" s="2">
        <f>DataSummaryAll!H17-DataSummary40011000!H17</f>
        <v>1517.9677626210603</v>
      </c>
      <c r="I17" s="2">
        <f>DataSummaryAll!I17-DataSummary40011000!I17</f>
        <v>1650.6797826858253</v>
      </c>
      <c r="J17" s="2">
        <f>DataSummaryAll!J17-DataSummary40011000!J17</f>
        <v>1863.8674311183881</v>
      </c>
      <c r="K17" s="2">
        <f>DataSummaryAll!K17-DataSummary40011000!K17</f>
        <v>2020.5948619999999</v>
      </c>
      <c r="L17" s="2">
        <f>DataSummaryAll!L17-DataSummary40011000!L17</f>
        <v>2278.7464375171176</v>
      </c>
      <c r="M17" s="2">
        <f>DataSummaryAll!M17-DataSummary40011000!M17</f>
        <v>2400.2380889999995</v>
      </c>
      <c r="N17" s="2">
        <f>DataSummaryAll!N17-DataSummary40011000!N17</f>
        <v>2287.9290350000001</v>
      </c>
      <c r="O17" s="2">
        <f>DataSummaryAll!O17-DataSummary40011000!O17</f>
        <v>1982.9086505158923</v>
      </c>
      <c r="P17" s="2">
        <f>DataSummaryAll!P17-DataSummary40011000!P17</f>
        <v>2339.8466589999998</v>
      </c>
      <c r="Q17" s="2">
        <f>DataSummaryAll!Q17-DataSummary40011000!Q17</f>
        <v>2547.6139988377918</v>
      </c>
      <c r="R17" s="2">
        <f>DataSummaryAll!R17-DataSummary40011000!R17</f>
        <v>2438.0565093319647</v>
      </c>
      <c r="S17" s="2">
        <f>DataSummaryAll!S17-DataSummary40011000!S17</f>
        <v>2697.3790160207718</v>
      </c>
      <c r="T17" s="2">
        <f>DataSummaryAll!T17-DataSummary40011000!T17</f>
        <v>2619.0135714883436</v>
      </c>
      <c r="U17" s="2">
        <f>DataSummaryAll!U17-DataSummary40011000!U17</f>
        <v>2624.7349788729261</v>
      </c>
      <c r="V17" s="2">
        <f>DataSummaryAll!V17-DataSummary40011000!V17</f>
        <v>2573.0639061482088</v>
      </c>
      <c r="W17" s="2">
        <f>DataSummaryAll!W17-DataSummary40011000!W17</f>
        <v>2988.7292911720424</v>
      </c>
      <c r="X17" s="2">
        <f>DataSummaryAll!X17-DataSummary40011000!X17</f>
        <v>2807.5379143999371</v>
      </c>
      <c r="Y17" s="2">
        <f>DataSummaryAll!Y17-DataSummary40011000!Y17</f>
        <v>2498.6814629999999</v>
      </c>
      <c r="Z17" s="2">
        <f>DataSummaryAll!Z17-DataSummary40011000!Z17</f>
        <v>0</v>
      </c>
    </row>
    <row r="18" spans="1:26" x14ac:dyDescent="0.25">
      <c r="A18" s="2" t="str">
        <f>DataSummaryAll!$A18</f>
        <v>Japan</v>
      </c>
      <c r="B18" s="2">
        <f>DataSummaryAll!B18-DataSummary40011000!B18</f>
        <v>0.116275</v>
      </c>
      <c r="C18" s="2">
        <f>DataSummaryAll!C18-DataSummary40011000!C18</f>
        <v>0.127557</v>
      </c>
      <c r="D18" s="2">
        <f>DataSummaryAll!D18-DataSummary40011000!D18</f>
        <v>9.0290999999999996E-2</v>
      </c>
      <c r="E18" s="2">
        <f>DataSummaryAll!E18-DataSummary40011000!E18</f>
        <v>0.21261889093214548</v>
      </c>
      <c r="F18" s="2">
        <f>DataSummaryAll!F18-DataSummary40011000!F18</f>
        <v>2.4398149999999998</v>
      </c>
      <c r="G18" s="2">
        <f>DataSummaryAll!G18-DataSummary40011000!G18</f>
        <v>0.81595299999999993</v>
      </c>
      <c r="H18" s="2">
        <f>DataSummaryAll!H18-DataSummary40011000!H18</f>
        <v>5.4006146786631044</v>
      </c>
      <c r="I18" s="2">
        <f>DataSummaryAll!I18-DataSummary40011000!I18</f>
        <v>9.0657980000000009</v>
      </c>
      <c r="J18" s="2">
        <f>DataSummaryAll!J18-DataSummary40011000!J18</f>
        <v>1.9124936383670397</v>
      </c>
      <c r="K18" s="2">
        <f>DataSummaryAll!K18-DataSummary40011000!K18</f>
        <v>0.52301738109622176</v>
      </c>
      <c r="L18" s="2">
        <f>DataSummaryAll!L18-DataSummary40011000!L18</f>
        <v>0.67647399999999991</v>
      </c>
      <c r="M18" s="2">
        <f>DataSummaryAll!M18-DataSummary40011000!M18</f>
        <v>0.78287833174777988</v>
      </c>
      <c r="N18" s="2">
        <f>DataSummaryAll!N18-DataSummary40011000!N18</f>
        <v>0.55431799999999998</v>
      </c>
      <c r="O18" s="2">
        <f>DataSummaryAll!O18-DataSummary40011000!O18</f>
        <v>0.65311999999999992</v>
      </c>
      <c r="P18" s="2">
        <f>DataSummaryAll!P18-DataSummary40011000!P18</f>
        <v>0.39185280400620193</v>
      </c>
      <c r="Q18" s="2">
        <f>DataSummaryAll!Q18-DataSummary40011000!Q18</f>
        <v>0.36562089566567374</v>
      </c>
      <c r="R18" s="2">
        <f>DataSummaryAll!R18-DataSummary40011000!R18</f>
        <v>0.18606200000000001</v>
      </c>
      <c r="S18" s="2">
        <f>DataSummaryAll!S18-DataSummary40011000!S18</f>
        <v>0.26504228607435265</v>
      </c>
      <c r="T18" s="2">
        <f>DataSummaryAll!T18-DataSummary40011000!T18</f>
        <v>0.22370283255712028</v>
      </c>
      <c r="U18" s="2">
        <f>DataSummaryAll!U18-DataSummary40011000!U18</f>
        <v>0.25890379999999996</v>
      </c>
      <c r="V18" s="2">
        <f>DataSummaryAll!V18-DataSummary40011000!V18</f>
        <v>0.13729491930187532</v>
      </c>
      <c r="W18" s="2">
        <f>DataSummaryAll!W18-DataSummary40011000!W18</f>
        <v>0.18698299999999998</v>
      </c>
      <c r="X18" s="2">
        <f>DataSummaryAll!X18-DataSummary40011000!X18</f>
        <v>0.35106599999999999</v>
      </c>
      <c r="Y18" s="2">
        <f>DataSummaryAll!Y18-DataSummary40011000!Y18</f>
        <v>0.18149096245670449</v>
      </c>
      <c r="Z18" s="2">
        <f>DataSummaryAll!Z18-DataSummary40011000!Z18</f>
        <v>0.17538999999999999</v>
      </c>
    </row>
    <row r="19" spans="1:26" x14ac:dyDescent="0.25">
      <c r="A19" s="2" t="str">
        <f>DataSummaryAll!$A19</f>
        <v>Korea, South</v>
      </c>
      <c r="B19" s="2">
        <f>DataSummaryAll!B19-DataSummary40011000!B19</f>
        <v>3.4627137739136384</v>
      </c>
      <c r="C19" s="2">
        <f>DataSummaryAll!C19-DataSummary40011000!C19</f>
        <v>1.9573070000000001</v>
      </c>
      <c r="D19" s="2">
        <f>DataSummaryAll!D19-DataSummary40011000!D19</f>
        <v>0.67268044343153077</v>
      </c>
      <c r="E19" s="2">
        <f>DataSummaryAll!E19-DataSummary40011000!E19</f>
        <v>0.50736706396968378</v>
      </c>
      <c r="F19" s="2">
        <f>DataSummaryAll!F19-DataSummary40011000!F19</f>
        <v>0.74980999999999998</v>
      </c>
      <c r="G19" s="2">
        <f>DataSummaryAll!G19-DataSummary40011000!G19</f>
        <v>0.62744299999999997</v>
      </c>
      <c r="H19" s="2">
        <f>DataSummaryAll!H19-DataSummary40011000!H19</f>
        <v>2.3005690000000003</v>
      </c>
      <c r="I19" s="2">
        <f>DataSummaryAll!I19-DataSummary40011000!I19</f>
        <v>0.56168120233197472</v>
      </c>
      <c r="J19" s="2">
        <f>DataSummaryAll!J19-DataSummary40011000!J19</f>
        <v>0.38317199999999996</v>
      </c>
      <c r="K19" s="2">
        <f>DataSummaryAll!K19-DataSummary40011000!K19</f>
        <v>0.6232540996465965</v>
      </c>
      <c r="L19" s="2">
        <f>DataSummaryAll!L19-DataSummary40011000!L19</f>
        <v>1.0737156570644772</v>
      </c>
      <c r="M19" s="2">
        <f>DataSummaryAll!M19-DataSummary40011000!M19</f>
        <v>0.51975790245530551</v>
      </c>
      <c r="N19" s="2">
        <f>DataSummaryAll!N19-DataSummary40011000!N19</f>
        <v>0.62771299999999985</v>
      </c>
      <c r="O19" s="2">
        <f>DataSummaryAll!O19-DataSummary40011000!O19</f>
        <v>1.9591799999999999</v>
      </c>
      <c r="P19" s="2">
        <f>DataSummaryAll!P19-DataSummary40011000!P19</f>
        <v>3.485665</v>
      </c>
      <c r="Q19" s="2">
        <f>DataSummaryAll!Q19-DataSummary40011000!Q19</f>
        <v>0.44389807379318524</v>
      </c>
      <c r="R19" s="2">
        <f>DataSummaryAll!R19-DataSummary40011000!R19</f>
        <v>0.96969444772774238</v>
      </c>
      <c r="S19" s="2">
        <f>DataSummaryAll!S19-DataSummary40011000!S19</f>
        <v>0.28411270047133474</v>
      </c>
      <c r="T19" s="2">
        <f>DataSummaryAll!T19-DataSummary40011000!T19</f>
        <v>1.2058156709460675</v>
      </c>
      <c r="U19" s="2">
        <f>DataSummaryAll!U19-DataSummary40011000!U19</f>
        <v>0.82814140000000003</v>
      </c>
      <c r="V19" s="2">
        <f>DataSummaryAll!V19-DataSummary40011000!V19</f>
        <v>1.0801804403674233</v>
      </c>
      <c r="W19" s="2">
        <f>DataSummaryAll!W19-DataSummary40011000!W19</f>
        <v>2.4868984415979498</v>
      </c>
      <c r="X19" s="2">
        <f>DataSummaryAll!X19-DataSummary40011000!X19</f>
        <v>1.3447038423821549</v>
      </c>
      <c r="Y19" s="2">
        <f>DataSummaryAll!Y19-DataSummary40011000!Y19</f>
        <v>1.2639626618867927</v>
      </c>
      <c r="Z19" s="2">
        <f>DataSummaryAll!Z19-DataSummary40011000!Z19</f>
        <v>0</v>
      </c>
    </row>
    <row r="20" spans="1:26" x14ac:dyDescent="0.25">
      <c r="A20" s="2" t="str">
        <f>DataSummaryAll!$A20</f>
        <v>Laos</v>
      </c>
      <c r="B20" s="2">
        <f>DataSummaryAll!B20-DataSummary40011000!B20</f>
        <v>0</v>
      </c>
      <c r="C20" s="2">
        <f>DataSummaryAll!C20-DataSummary40011000!C20</f>
        <v>0</v>
      </c>
      <c r="D20" s="2">
        <f>DataSummaryAll!D20-DataSummary40011000!D20</f>
        <v>0</v>
      </c>
      <c r="E20" s="2">
        <f>DataSummaryAll!E20-DataSummary40011000!E20</f>
        <v>0</v>
      </c>
      <c r="F20" s="2">
        <f>DataSummaryAll!F20-DataSummary40011000!F20</f>
        <v>0</v>
      </c>
      <c r="G20" s="2">
        <f>DataSummaryAll!G20-DataSummary40011000!G20</f>
        <v>0</v>
      </c>
      <c r="H20" s="2">
        <f>DataSummaryAll!H20-DataSummary40011000!H20</f>
        <v>0</v>
      </c>
      <c r="I20" s="2">
        <f>DataSummaryAll!I20-DataSummary40011000!I20</f>
        <v>0</v>
      </c>
      <c r="J20" s="2">
        <f>DataSummaryAll!J20-DataSummary40011000!J20</f>
        <v>0</v>
      </c>
      <c r="K20" s="2">
        <f>DataSummaryAll!K20-DataSummary40011000!K20</f>
        <v>0</v>
      </c>
      <c r="L20" s="2">
        <f>DataSummaryAll!L20-DataSummary40011000!L20</f>
        <v>0</v>
      </c>
      <c r="M20" s="2">
        <f>DataSummaryAll!M20-DataSummary40011000!M20</f>
        <v>0</v>
      </c>
      <c r="N20" s="2">
        <f>DataSummaryAll!N20-DataSummary40011000!N20</f>
        <v>0</v>
      </c>
      <c r="O20" s="2">
        <f>DataSummaryAll!O20-DataSummary40011000!O20</f>
        <v>0</v>
      </c>
      <c r="P20" s="2">
        <f>DataSummaryAll!P20-DataSummary40011000!P20</f>
        <v>0</v>
      </c>
      <c r="Q20" s="2">
        <f>DataSummaryAll!Q20-DataSummary40011000!Q20</f>
        <v>0</v>
      </c>
      <c r="R20" s="2">
        <f>DataSummaryAll!R20-DataSummary40011000!R20</f>
        <v>4.0885309660971378</v>
      </c>
      <c r="S20" s="2">
        <f>DataSummaryAll!S20-DataSummary40011000!S20</f>
        <v>9.6868101342913207</v>
      </c>
      <c r="T20" s="2">
        <f>DataSummaryAll!T20-DataSummary40011000!T20</f>
        <v>10.964104999999998</v>
      </c>
      <c r="U20" s="2">
        <f>DataSummaryAll!U20-DataSummary40011000!U20</f>
        <v>6.168601999999999</v>
      </c>
      <c r="V20" s="2">
        <f>DataSummaryAll!V20-DataSummary40011000!V20</f>
        <v>47.112520000000004</v>
      </c>
      <c r="W20" s="2">
        <f>DataSummaryAll!W20-DataSummary40011000!W20</f>
        <v>70.843024999999997</v>
      </c>
      <c r="X20" s="2">
        <f>DataSummaryAll!X20-DataSummary40011000!X20</f>
        <v>78.859601999999995</v>
      </c>
      <c r="Y20" s="2">
        <f>DataSummaryAll!Y20-DataSummary40011000!Y20</f>
        <v>155.02558400000001</v>
      </c>
      <c r="Z20" s="2">
        <f>DataSummaryAll!Z20-DataSummary40011000!Z20</f>
        <v>0</v>
      </c>
    </row>
    <row r="21" spans="1:26" x14ac:dyDescent="0.25">
      <c r="A21" s="2" t="str">
        <f>DataSummaryAll!$A21</f>
        <v>Malawi</v>
      </c>
      <c r="B21" s="2">
        <f>DataSummaryAll!B21-DataSummary40011000!B21</f>
        <v>1.3933119999999999</v>
      </c>
      <c r="C21" s="2">
        <f>DataSummaryAll!C21-DataSummary40011000!C21</f>
        <v>1.3913119999999997</v>
      </c>
      <c r="D21" s="2">
        <f>DataSummaryAll!D21-DataSummary40011000!D21</f>
        <v>1.834085</v>
      </c>
      <c r="E21" s="2">
        <f>DataSummaryAll!E21-DataSummary40011000!E21</f>
        <v>2.3039130000000001</v>
      </c>
      <c r="F21" s="2">
        <f>DataSummaryAll!F21-DataSummary40011000!F21</f>
        <v>2.3853800000000001</v>
      </c>
      <c r="G21" s="2">
        <f>DataSummaryAll!G21-DataSummary40011000!G21</f>
        <v>3.4847779999999999</v>
      </c>
      <c r="H21" s="2">
        <f>DataSummaryAll!H21-DataSummary40011000!H21</f>
        <v>2.7981389999999999</v>
      </c>
      <c r="I21" s="2">
        <f>DataSummaryAll!I21-DataSummary40011000!I21</f>
        <v>3.0792739999999998</v>
      </c>
      <c r="J21" s="2">
        <f>DataSummaryAll!J21-DataSummary40011000!J21</f>
        <v>3.267525</v>
      </c>
      <c r="K21" s="2">
        <f>DataSummaryAll!K21-DataSummary40011000!K21</f>
        <v>1.584625</v>
      </c>
      <c r="L21" s="2">
        <f>DataSummaryAll!L21-DataSummary40011000!L21</f>
        <v>2.4698799999999999</v>
      </c>
      <c r="M21" s="2">
        <f>DataSummaryAll!M21-DataSummary40011000!M21</f>
        <v>2.51776</v>
      </c>
      <c r="N21" s="2">
        <f>DataSummaryAll!N21-DataSummary40011000!N21</f>
        <v>2.6431999999999998</v>
      </c>
      <c r="O21" s="2">
        <f>DataSummaryAll!O21-DataSummary40011000!O21</f>
        <v>2.2766099999999998</v>
      </c>
      <c r="P21" s="2">
        <f>DataSummaryAll!P21-DataSummary40011000!P21</f>
        <v>2.9826299999999999</v>
      </c>
      <c r="Q21" s="2">
        <f>DataSummaryAll!Q21-DataSummary40011000!Q21</f>
        <v>2.96624</v>
      </c>
      <c r="R21" s="2">
        <f>DataSummaryAll!R21-DataSummary40011000!R21</f>
        <v>2.5762449999999997</v>
      </c>
      <c r="S21" s="2">
        <f>DataSummaryAll!S21-DataSummary40011000!S21</f>
        <v>3.1881059999999999</v>
      </c>
      <c r="T21" s="2">
        <f>DataSummaryAll!T21-DataSummary40011000!T21</f>
        <v>2.2433149999999999</v>
      </c>
      <c r="U21" s="2">
        <f>DataSummaryAll!U21-DataSummary40011000!U21</f>
        <v>2.2607900000000001</v>
      </c>
      <c r="V21" s="2">
        <f>DataSummaryAll!V21-DataSummary40011000!V21</f>
        <v>2.2996399999999997</v>
      </c>
      <c r="W21" s="2">
        <f>DataSummaryAll!W21-DataSummary40011000!W21</f>
        <v>3.0440199999999997</v>
      </c>
      <c r="X21" s="2">
        <f>DataSummaryAll!X21-DataSummary40011000!X21</f>
        <v>0</v>
      </c>
      <c r="Y21" s="2">
        <f>DataSummaryAll!Y21-DataSummary40011000!Y21</f>
        <v>2.4768099999999995</v>
      </c>
      <c r="Z21" s="2">
        <f>DataSummaryAll!Z21-DataSummary40011000!Z21</f>
        <v>0</v>
      </c>
    </row>
    <row r="22" spans="1:26" x14ac:dyDescent="0.25">
      <c r="A22" s="2" t="str">
        <f>DataSummaryAll!$A22</f>
        <v>Malaysia</v>
      </c>
      <c r="B22" s="2">
        <f>DataSummaryAll!B22-DataSummary40011000!B22</f>
        <v>865.98181899999997</v>
      </c>
      <c r="C22" s="2">
        <f>DataSummaryAll!C22-DataSummary40011000!C22</f>
        <v>898.65135699999996</v>
      </c>
      <c r="D22" s="2">
        <f>DataSummaryAll!D22-DataSummary40011000!D22</f>
        <v>900.99687499999993</v>
      </c>
      <c r="E22" s="2">
        <f>DataSummaryAll!E22-DataSummary40011000!E22</f>
        <v>872.19163499999991</v>
      </c>
      <c r="F22" s="2">
        <f>DataSummaryAll!F22-DataSummary40011000!F22</f>
        <v>886.18245999999999</v>
      </c>
      <c r="G22" s="2">
        <f>DataSummaryAll!G22-DataSummary40011000!G22</f>
        <v>740.47921799999995</v>
      </c>
      <c r="H22" s="2">
        <f>DataSummaryAll!H22-DataSummary40011000!H22</f>
        <v>809.02888599999994</v>
      </c>
      <c r="I22" s="2">
        <f>DataSummaryAll!I22-DataSummary40011000!I22</f>
        <v>869.72645999999997</v>
      </c>
      <c r="J22" s="2">
        <f>DataSummaryAll!J22-DataSummary40011000!J22</f>
        <v>1035.854206</v>
      </c>
      <c r="K22" s="2">
        <f>DataSummaryAll!K22-DataSummary40011000!K22</f>
        <v>1072.2264052482997</v>
      </c>
      <c r="L22" s="2">
        <f>DataSummaryAll!L22-DataSummary40011000!L22</f>
        <v>1073.8535939999999</v>
      </c>
      <c r="M22" s="2">
        <f>DataSummaryAll!M22-DataSummary40011000!M22</f>
        <v>960.78366600000004</v>
      </c>
      <c r="N22" s="2">
        <f>DataSummaryAll!N22-DataSummary40011000!N22</f>
        <v>870.60426665774276</v>
      </c>
      <c r="O22" s="2">
        <f>DataSummaryAll!O22-DataSummary40011000!O22</f>
        <v>664.32827774956183</v>
      </c>
      <c r="P22" s="2">
        <f>DataSummaryAll!P22-DataSummary40011000!P22</f>
        <v>853.148685</v>
      </c>
      <c r="Q22" s="2">
        <f>DataSummaryAll!Q22-DataSummary40011000!Q22</f>
        <v>904.49871199999995</v>
      </c>
      <c r="R22" s="2">
        <f>DataSummaryAll!R22-DataSummary40011000!R22</f>
        <v>739.44697899999994</v>
      </c>
      <c r="S22" s="2">
        <f>DataSummaryAll!S22-DataSummary40011000!S22</f>
        <v>813.92418999999995</v>
      </c>
      <c r="T22" s="2">
        <f>DataSummaryAll!T22-DataSummary40011000!T22</f>
        <v>689.37608999999998</v>
      </c>
      <c r="U22" s="2">
        <f>DataSummaryAll!U22-DataSummary40011000!U22</f>
        <v>674.58899599999995</v>
      </c>
      <c r="V22" s="2">
        <f>DataSummaryAll!V22-DataSummary40011000!V22</f>
        <v>611.58754299999998</v>
      </c>
      <c r="W22" s="2">
        <f>DataSummaryAll!W22-DataSummary40011000!W22</f>
        <v>583.32210899999995</v>
      </c>
      <c r="X22" s="2">
        <f>DataSummaryAll!X22-DataSummary40011000!X22</f>
        <v>611.92037700000003</v>
      </c>
      <c r="Y22" s="2">
        <f>DataSummaryAll!Y22-DataSummary40011000!Y22</f>
        <v>608.13637597791308</v>
      </c>
      <c r="Z22" s="2">
        <f>DataSummaryAll!Z22-DataSummary40011000!Z22</f>
        <v>0</v>
      </c>
    </row>
    <row r="23" spans="1:26" x14ac:dyDescent="0.25">
      <c r="A23" s="2" t="str">
        <f>DataSummaryAll!$A23</f>
        <v>Mexico</v>
      </c>
      <c r="B23" s="2">
        <f>DataSummaryAll!B23-DataSummary40011000!B23</f>
        <v>2.9514349206532193</v>
      </c>
      <c r="C23" s="2">
        <f>DataSummaryAll!C23-DataSummary40011000!C23</f>
        <v>1.968629</v>
      </c>
      <c r="D23" s="2">
        <f>DataSummaryAll!D23-DataSummary40011000!D23</f>
        <v>0.68085599999999991</v>
      </c>
      <c r="E23" s="2">
        <f>DataSummaryAll!E23-DataSummary40011000!E23</f>
        <v>0.16546</v>
      </c>
      <c r="F23" s="2">
        <f>DataSummaryAll!F23-DataSummary40011000!F23</f>
        <v>1.3332139999999999</v>
      </c>
      <c r="G23" s="2">
        <f>DataSummaryAll!G23-DataSummary40011000!G23</f>
        <v>1.1378869999999999</v>
      </c>
      <c r="H23" s="2">
        <f>DataSummaryAll!H23-DataSummary40011000!H23</f>
        <v>0.68143799999999999</v>
      </c>
      <c r="I23" s="2">
        <f>DataSummaryAll!I23-DataSummary40011000!I23</f>
        <v>2.2495299999999996</v>
      </c>
      <c r="J23" s="2">
        <f>DataSummaryAll!J23-DataSummary40011000!J23</f>
        <v>3.8619780000000001</v>
      </c>
      <c r="K23" s="2">
        <f>DataSummaryAll!K23-DataSummary40011000!K23</f>
        <v>2.367899</v>
      </c>
      <c r="L23" s="2">
        <f>DataSummaryAll!L23-DataSummary40011000!L23</f>
        <v>2.5947077172017479</v>
      </c>
      <c r="M23" s="2">
        <f>DataSummaryAll!M23-DataSummary40011000!M23</f>
        <v>4.5576557649614378</v>
      </c>
      <c r="N23" s="2">
        <f>DataSummaryAll!N23-DataSummary40011000!N23</f>
        <v>4.6978470000000003</v>
      </c>
      <c r="O23" s="2">
        <f>DataSummaryAll!O23-DataSummary40011000!O23</f>
        <v>2.4759908394627801</v>
      </c>
      <c r="P23" s="2">
        <f>DataSummaryAll!P23-DataSummary40011000!P23</f>
        <v>3.5795149999999998</v>
      </c>
      <c r="Q23" s="2">
        <f>DataSummaryAll!Q23-DataSummary40011000!Q23</f>
        <v>4.5830261700233708</v>
      </c>
      <c r="R23" s="2">
        <f>DataSummaryAll!R23-DataSummary40011000!R23</f>
        <v>4.2805749999999998</v>
      </c>
      <c r="S23" s="2">
        <f>DataSummaryAll!S23-DataSummary40011000!S23</f>
        <v>3.4758253308889562</v>
      </c>
      <c r="T23" s="2">
        <f>DataSummaryAll!T23-DataSummary40011000!T23</f>
        <v>3.4868934240666243</v>
      </c>
      <c r="U23" s="2">
        <f>DataSummaryAll!U23-DataSummary40011000!U23</f>
        <v>3.0429497347506027</v>
      </c>
      <c r="V23" s="2">
        <f>DataSummaryAll!V23-DataSummary40011000!V23</f>
        <v>2.6890235152844739</v>
      </c>
      <c r="W23" s="2">
        <f>DataSummaryAll!W23-DataSummary40011000!W23</f>
        <v>0.50419199999999997</v>
      </c>
      <c r="X23" s="2">
        <f>DataSummaryAll!X23-DataSummary40011000!X23</f>
        <v>1.2338</v>
      </c>
      <c r="Y23" s="2">
        <f>DataSummaryAll!Y23-DataSummary40011000!Y23</f>
        <v>1.226477</v>
      </c>
      <c r="Z23" s="2">
        <f>DataSummaryAll!Z23-DataSummary40011000!Z23</f>
        <v>0</v>
      </c>
    </row>
    <row r="24" spans="1:26" x14ac:dyDescent="0.25">
      <c r="A24" s="2" t="str">
        <f>DataSummaryAll!$A24</f>
        <v>Myanmar</v>
      </c>
      <c r="B24" s="2">
        <f>DataSummaryAll!B24-DataSummary40011000!B24</f>
        <v>0</v>
      </c>
      <c r="C24" s="2">
        <f>DataSummaryAll!C24-DataSummary40011000!C24</f>
        <v>0</v>
      </c>
      <c r="D24" s="2">
        <f>DataSummaryAll!D24-DataSummary40011000!D24</f>
        <v>0</v>
      </c>
      <c r="E24" s="2">
        <f>DataSummaryAll!E24-DataSummary40011000!E24</f>
        <v>0</v>
      </c>
      <c r="F24" s="2">
        <f>DataSummaryAll!F24-DataSummary40011000!F24</f>
        <v>0</v>
      </c>
      <c r="G24" s="2">
        <f>DataSummaryAll!G24-DataSummary40011000!G24</f>
        <v>0</v>
      </c>
      <c r="H24" s="2">
        <f>DataSummaryAll!H24-DataSummary40011000!H24</f>
        <v>0</v>
      </c>
      <c r="I24" s="2">
        <f>DataSummaryAll!I24-DataSummary40011000!I24</f>
        <v>0</v>
      </c>
      <c r="J24" s="2">
        <f>DataSummaryAll!J24-DataSummary40011000!J24</f>
        <v>0</v>
      </c>
      <c r="K24" s="2">
        <f>DataSummaryAll!K24-DataSummary40011000!K24</f>
        <v>0</v>
      </c>
      <c r="L24" s="2">
        <f>DataSummaryAll!L24-DataSummary40011000!L24</f>
        <v>0</v>
      </c>
      <c r="M24" s="2">
        <f>DataSummaryAll!M24-DataSummary40011000!M24</f>
        <v>0</v>
      </c>
      <c r="N24" s="2">
        <f>DataSummaryAll!N24-DataSummary40011000!N24</f>
        <v>0</v>
      </c>
      <c r="O24" s="2">
        <f>DataSummaryAll!O24-DataSummary40011000!O24</f>
        <v>0</v>
      </c>
      <c r="P24" s="2">
        <f>DataSummaryAll!P24-DataSummary40011000!P24</f>
        <v>69.384211999999991</v>
      </c>
      <c r="Q24" s="2">
        <f>DataSummaryAll!Q24-DataSummary40011000!Q24</f>
        <v>0</v>
      </c>
      <c r="R24" s="2">
        <f>DataSummaryAll!R24-DataSummary40011000!R24</f>
        <v>54.689741735493577</v>
      </c>
      <c r="S24" s="2">
        <f>DataSummaryAll!S24-DataSummary40011000!S24</f>
        <v>0</v>
      </c>
      <c r="T24" s="2">
        <f>DataSummaryAll!T24-DataSummary40011000!T24</f>
        <v>42.384250999999999</v>
      </c>
      <c r="U24" s="2">
        <f>DataSummaryAll!U24-DataSummary40011000!U24</f>
        <v>59.163618708890432</v>
      </c>
      <c r="V24" s="2">
        <f>DataSummaryAll!V24-DataSummary40011000!V24</f>
        <v>96.746536221085321</v>
      </c>
      <c r="W24" s="2">
        <f>DataSummaryAll!W24-DataSummary40011000!W24</f>
        <v>147.19505799999999</v>
      </c>
      <c r="X24" s="2">
        <f>DataSummaryAll!X24-DataSummary40011000!X24</f>
        <v>104.76671551037767</v>
      </c>
      <c r="Y24" s="2">
        <f>DataSummaryAll!Y24-DataSummary40011000!Y24</f>
        <v>106.469979</v>
      </c>
      <c r="Z24" s="2">
        <f>DataSummaryAll!Z24-DataSummary40011000!Z24</f>
        <v>0</v>
      </c>
    </row>
    <row r="25" spans="1:26" x14ac:dyDescent="0.25">
      <c r="A25" s="2" t="str">
        <f>DataSummaryAll!$A25</f>
        <v>Nigeria</v>
      </c>
      <c r="B25" s="2">
        <f>DataSummaryAll!B25-DataSummary40011000!B25</f>
        <v>0.94812100000000044</v>
      </c>
      <c r="C25" s="2">
        <f>DataSummaryAll!C25-DataSummary40011000!C25</f>
        <v>0</v>
      </c>
      <c r="D25" s="2">
        <f>DataSummaryAll!D25-DataSummary40011000!D25</f>
        <v>0.20372599999999996</v>
      </c>
      <c r="E25" s="2">
        <f>DataSummaryAll!E25-DataSummary40011000!E25</f>
        <v>0.16128099999999998</v>
      </c>
      <c r="F25" s="2">
        <f>DataSummaryAll!F25-DataSummary40011000!F25</f>
        <v>1.0062000000000015E-2</v>
      </c>
      <c r="G25" s="2">
        <f>DataSummaryAll!G25-DataSummary40011000!G25</f>
        <v>0</v>
      </c>
      <c r="H25" s="2">
        <f>DataSummaryAll!H25-DataSummary40011000!H25</f>
        <v>0.04</v>
      </c>
      <c r="I25" s="2">
        <f>DataSummaryAll!I25-DataSummary40011000!I25</f>
        <v>0.40004999999999991</v>
      </c>
      <c r="J25" s="2">
        <f>DataSummaryAll!J25-DataSummary40011000!J25</f>
        <v>0</v>
      </c>
      <c r="K25" s="2">
        <f>DataSummaryAll!K25-DataSummary40011000!K25</f>
        <v>0</v>
      </c>
      <c r="L25" s="2">
        <f>DataSummaryAll!L25-DataSummary40011000!L25</f>
        <v>9.9815944718277478</v>
      </c>
      <c r="M25" s="2">
        <f>DataSummaryAll!M25-DataSummary40011000!M25</f>
        <v>89.387471000000005</v>
      </c>
      <c r="N25" s="2">
        <f>DataSummaryAll!N25-DataSummary40011000!N25</f>
        <v>197.96533199999999</v>
      </c>
      <c r="O25" s="2">
        <f>DataSummaryAll!O25-DataSummary40011000!O25</f>
        <v>73.897203777093623</v>
      </c>
      <c r="P25" s="2">
        <f>DataSummaryAll!P25-DataSummary40011000!P25</f>
        <v>131.93938610375616</v>
      </c>
      <c r="Q25" s="2">
        <f>DataSummaryAll!Q25-DataSummary40011000!Q25</f>
        <v>70.360976999999991</v>
      </c>
      <c r="R25" s="2">
        <f>DataSummaryAll!R25-DataSummary40011000!R25</f>
        <v>64.986537000000013</v>
      </c>
      <c r="S25" s="2">
        <f>DataSummaryAll!S25-DataSummary40011000!S25</f>
        <v>96.583708999999985</v>
      </c>
      <c r="T25" s="2">
        <f>DataSummaryAll!T25-DataSummary40011000!T25</f>
        <v>36.022910540285302</v>
      </c>
      <c r="U25" s="2">
        <f>DataSummaryAll!U25-DataSummary40011000!U25</f>
        <v>0</v>
      </c>
      <c r="V25" s="2">
        <f>DataSummaryAll!V25-DataSummary40011000!V25</f>
        <v>26.492912999999998</v>
      </c>
      <c r="W25" s="2">
        <f>DataSummaryAll!W25-DataSummary40011000!W25</f>
        <v>30.233981</v>
      </c>
      <c r="X25" s="2">
        <f>DataSummaryAll!X25-DataSummary40011000!X25</f>
        <v>38.02557330066724</v>
      </c>
      <c r="Y25" s="2">
        <f>DataSummaryAll!Y25-DataSummary40011000!Y25</f>
        <v>38.595559999999999</v>
      </c>
      <c r="Z25" s="2">
        <f>DataSummaryAll!Z25-DataSummary40011000!Z25</f>
        <v>0</v>
      </c>
    </row>
    <row r="26" spans="1:26" x14ac:dyDescent="0.25">
      <c r="A26" s="2" t="str">
        <f>DataSummaryAll!$A26</f>
        <v>Philippines</v>
      </c>
      <c r="B26" s="2">
        <f>DataSummaryAll!B26-DataSummary40011000!B26</f>
        <v>34.312035999999999</v>
      </c>
      <c r="C26" s="2">
        <f>DataSummaryAll!C26-DataSummary40011000!C26</f>
        <v>32.164456999999999</v>
      </c>
      <c r="D26" s="2">
        <f>DataSummaryAll!D26-DataSummary40011000!D26</f>
        <v>30.077250999999997</v>
      </c>
      <c r="E26" s="2">
        <f>DataSummaryAll!E26-DataSummary40011000!E26</f>
        <v>30.512442999999998</v>
      </c>
      <c r="F26" s="2">
        <f>DataSummaryAll!F26-DataSummary40011000!F26</f>
        <v>30.683833999999997</v>
      </c>
      <c r="G26" s="2">
        <f>DataSummaryAll!G26-DataSummary40011000!G26</f>
        <v>40.525089000000001</v>
      </c>
      <c r="H26" s="2">
        <f>DataSummaryAll!H26-DataSummary40011000!H26</f>
        <v>46.335404000000004</v>
      </c>
      <c r="I26" s="2">
        <f>DataSummaryAll!I26-DataSummary40011000!I26</f>
        <v>57.041629999999998</v>
      </c>
      <c r="J26" s="2">
        <f>DataSummaryAll!J26-DataSummary40011000!J26</f>
        <v>44.537755999999995</v>
      </c>
      <c r="K26" s="2">
        <f>DataSummaryAll!K26-DataSummary40011000!K26</f>
        <v>42.503599000000001</v>
      </c>
      <c r="L26" s="2">
        <f>DataSummaryAll!L26-DataSummary40011000!L26</f>
        <v>35.291099000000003</v>
      </c>
      <c r="M26" s="2">
        <f>DataSummaryAll!M26-DataSummary40011000!M26</f>
        <v>32.140818079277558</v>
      </c>
      <c r="N26" s="2">
        <f>DataSummaryAll!N26-DataSummary40011000!N26</f>
        <v>37.731189999999998</v>
      </c>
      <c r="O26" s="2">
        <f>DataSummaryAll!O26-DataSummary40011000!O26</f>
        <v>25.775509</v>
      </c>
      <c r="P26" s="2">
        <f>DataSummaryAll!P26-DataSummary40011000!P26</f>
        <v>38.123359000000001</v>
      </c>
      <c r="Q26" s="2">
        <f>DataSummaryAll!Q26-DataSummary40011000!Q26</f>
        <v>43.330984999999998</v>
      </c>
      <c r="R26" s="2">
        <f>DataSummaryAll!R26-DataSummary40011000!R26</f>
        <v>52.998581000000001</v>
      </c>
      <c r="S26" s="2">
        <f>DataSummaryAll!S26-DataSummary40011000!S26</f>
        <v>50.479569033530986</v>
      </c>
      <c r="T26" s="2">
        <f>DataSummaryAll!T26-DataSummary40011000!T26</f>
        <v>87.375738913139699</v>
      </c>
      <c r="U26" s="2">
        <f>DataSummaryAll!U26-DataSummary40011000!U26</f>
        <v>78.981600399999991</v>
      </c>
      <c r="V26" s="2">
        <f>DataSummaryAll!V26-DataSummary40011000!V26</f>
        <v>68.788358000000002</v>
      </c>
      <c r="W26" s="2">
        <f>DataSummaryAll!W26-DataSummary40011000!W26</f>
        <v>114.88161632928454</v>
      </c>
      <c r="X26" s="2">
        <f>DataSummaryAll!X26-DataSummary40011000!X26</f>
        <v>112.37739246273628</v>
      </c>
      <c r="Y26" s="2">
        <f>DataSummaryAll!Y26-DataSummary40011000!Y26</f>
        <v>122.946174</v>
      </c>
      <c r="Z26" s="2">
        <f>DataSummaryAll!Z26-DataSummary40011000!Z26</f>
        <v>0</v>
      </c>
    </row>
    <row r="27" spans="1:26" x14ac:dyDescent="0.25">
      <c r="A27" s="2" t="str">
        <f>DataSummaryAll!$A27</f>
        <v>Singapore</v>
      </c>
      <c r="B27" s="2">
        <f>DataSummaryAll!B27-DataSummary40011000!B27</f>
        <v>358.20500199999998</v>
      </c>
      <c r="C27" s="2">
        <f>DataSummaryAll!C27-DataSummary40011000!C27</f>
        <v>330.25597599999998</v>
      </c>
      <c r="D27" s="2">
        <f>DataSummaryAll!D27-DataSummary40011000!D27</f>
        <v>319.94506899999999</v>
      </c>
      <c r="E27" s="2">
        <f>DataSummaryAll!E27-DataSummary40011000!E27</f>
        <v>344.13415500000002</v>
      </c>
      <c r="F27" s="2">
        <f>DataSummaryAll!F27-DataSummary40011000!F27</f>
        <v>303.126171</v>
      </c>
      <c r="G27" s="2">
        <f>DataSummaryAll!G27-DataSummary40011000!G27</f>
        <v>240.65984999999998</v>
      </c>
      <c r="H27" s="2">
        <f>DataSummaryAll!H27-DataSummary40011000!H27</f>
        <v>253.03261109125879</v>
      </c>
      <c r="I27" s="2">
        <f>DataSummaryAll!I27-DataSummary40011000!I27</f>
        <v>202.07151000000002</v>
      </c>
      <c r="J27" s="2">
        <f>DataSummaryAll!J27-DataSummary40011000!J27</f>
        <v>230.90071999999998</v>
      </c>
      <c r="K27" s="2">
        <f>DataSummaryAll!K27-DataSummary40011000!K27</f>
        <v>222.87223309719187</v>
      </c>
      <c r="L27" s="2">
        <f>DataSummaryAll!L27-DataSummary40011000!L27</f>
        <v>195.46761166784367</v>
      </c>
      <c r="M27" s="2">
        <f>DataSummaryAll!M27-DataSummary40011000!M27</f>
        <v>152.96640627556533</v>
      </c>
      <c r="N27" s="2">
        <f>DataSummaryAll!N27-DataSummary40011000!N27</f>
        <v>137.74309619844465</v>
      </c>
      <c r="O27" s="2">
        <f>DataSummaryAll!O27-DataSummary40011000!O27</f>
        <v>106.47760796004688</v>
      </c>
      <c r="P27" s="2">
        <f>DataSummaryAll!P27-DataSummary40011000!P27</f>
        <v>122.97122999999999</v>
      </c>
      <c r="Q27" s="2">
        <f>DataSummaryAll!Q27-DataSummary40011000!Q27</f>
        <v>104.03076</v>
      </c>
      <c r="R27" s="2">
        <f>DataSummaryAll!R27-DataSummary40011000!R27</f>
        <v>90.632089999999991</v>
      </c>
      <c r="S27" s="2">
        <f>DataSummaryAll!S27-DataSummary40011000!S27</f>
        <v>66.775290017792329</v>
      </c>
      <c r="T27" s="2">
        <f>DataSummaryAll!T27-DataSummary40011000!T27</f>
        <v>70.755071734793233</v>
      </c>
      <c r="U27" s="2">
        <f>DataSummaryAll!U27-DataSummary40011000!U27</f>
        <v>71.318342860734944</v>
      </c>
      <c r="V27" s="2">
        <f>DataSummaryAll!V27-DataSummary40011000!V27</f>
        <v>64.999044622849183</v>
      </c>
      <c r="W27" s="2">
        <f>DataSummaryAll!W27-DataSummary40011000!W27</f>
        <v>56.026630741500462</v>
      </c>
      <c r="X27" s="2">
        <f>DataSummaryAll!X27-DataSummary40011000!X27</f>
        <v>51.3910926190485</v>
      </c>
      <c r="Y27" s="2">
        <f>DataSummaryAll!Y27-DataSummary40011000!Y27</f>
        <v>70.058240157431456</v>
      </c>
      <c r="Z27" s="2">
        <f>DataSummaryAll!Z27-DataSummary40011000!Z27</f>
        <v>0</v>
      </c>
    </row>
    <row r="28" spans="1:26" x14ac:dyDescent="0.25">
      <c r="A28" s="2" t="str">
        <f>DataSummaryAll!$A28</f>
        <v>Sri Lanka</v>
      </c>
      <c r="B28" s="2">
        <f>DataSummaryAll!B28-DataSummary40011000!B28</f>
        <v>0</v>
      </c>
      <c r="C28" s="2">
        <f>DataSummaryAll!C28-DataSummary40011000!C28</f>
        <v>0</v>
      </c>
      <c r="D28" s="2">
        <f>DataSummaryAll!D28-DataSummary40011000!D28</f>
        <v>0</v>
      </c>
      <c r="E28" s="2">
        <f>DataSummaryAll!E28-DataSummary40011000!E28</f>
        <v>42.225417</v>
      </c>
      <c r="F28" s="2">
        <f>DataSummaryAll!F28-DataSummary40011000!F28</f>
        <v>32.305250999999998</v>
      </c>
      <c r="G28" s="2">
        <f>DataSummaryAll!G28-DataSummary40011000!G28</f>
        <v>31.455788000000002</v>
      </c>
      <c r="H28" s="2">
        <f>DataSummaryAll!H28-DataSummary40011000!H28</f>
        <v>34.676626999999996</v>
      </c>
      <c r="I28" s="2">
        <f>DataSummaryAll!I28-DataSummary40011000!I28</f>
        <v>34.647786000000004</v>
      </c>
      <c r="J28" s="2">
        <f>DataSummaryAll!J28-DataSummary40011000!J28</f>
        <v>38.46087</v>
      </c>
      <c r="K28" s="2">
        <f>DataSummaryAll!K28-DataSummary40011000!K28</f>
        <v>30.595212999999998</v>
      </c>
      <c r="L28" s="2">
        <f>DataSummaryAll!L28-DataSummary40011000!L28</f>
        <v>44.460872999999992</v>
      </c>
      <c r="M28" s="2">
        <f>DataSummaryAll!M28-DataSummary40011000!M28</f>
        <v>46.691139999999997</v>
      </c>
      <c r="N28" s="2">
        <f>DataSummaryAll!N28-DataSummary40011000!N28</f>
        <v>42.545707999999998</v>
      </c>
      <c r="O28" s="2">
        <f>DataSummaryAll!O28-DataSummary40011000!O28</f>
        <v>50.249074</v>
      </c>
      <c r="P28" s="2">
        <f>DataSummaryAll!P28-DataSummary40011000!P28</f>
        <v>46.939885999999994</v>
      </c>
      <c r="Q28" s="2">
        <f>DataSummaryAll!Q28-DataSummary40011000!Q28</f>
        <v>41.052316999999995</v>
      </c>
      <c r="R28" s="2">
        <f>DataSummaryAll!R28-DataSummary40011000!R28</f>
        <v>35.313232999999997</v>
      </c>
      <c r="S28" s="2">
        <f>DataSummaryAll!S28-DataSummary40011000!S28</f>
        <v>29.172338998973679</v>
      </c>
      <c r="T28" s="2">
        <f>DataSummaryAll!T28-DataSummary40011000!T28</f>
        <v>15.414791000000001</v>
      </c>
      <c r="U28" s="2">
        <f>DataSummaryAll!U28-DataSummary40011000!U28</f>
        <v>12.732077199999999</v>
      </c>
      <c r="V28" s="2">
        <f>DataSummaryAll!V28-DataSummary40011000!V28</f>
        <v>15.427624</v>
      </c>
      <c r="W28" s="2">
        <f>DataSummaryAll!W28-DataSummary40011000!W28</f>
        <v>13.290137999999999</v>
      </c>
      <c r="X28" s="2">
        <f>DataSummaryAll!X28-DataSummary40011000!X28</f>
        <v>0</v>
      </c>
      <c r="Y28" s="2">
        <f>DataSummaryAll!Y28-DataSummary40011000!Y28</f>
        <v>0</v>
      </c>
      <c r="Z28" s="2">
        <f>DataSummaryAll!Z28-DataSummary40011000!Z28</f>
        <v>0</v>
      </c>
    </row>
    <row r="29" spans="1:26" x14ac:dyDescent="0.25">
      <c r="A29" s="2" t="str">
        <f>DataSummaryAll!$A29</f>
        <v>Taiwan</v>
      </c>
      <c r="B29" s="2">
        <f>DataSummaryAll!B29-DataSummary40011000!B29</f>
        <v>0</v>
      </c>
      <c r="C29" s="2">
        <f>DataSummaryAll!C29-DataSummary40011000!C29</f>
        <v>1.5249999999999993E-2</v>
      </c>
      <c r="D29" s="2">
        <f>DataSummaryAll!D29-DataSummary40011000!D29</f>
        <v>0.67740900000000004</v>
      </c>
      <c r="E29" s="2">
        <f>DataSummaryAll!E29-DataSummary40011000!E29</f>
        <v>0.95672199999999996</v>
      </c>
      <c r="F29" s="2">
        <f>DataSummaryAll!F29-DataSummary40011000!F29</f>
        <v>0</v>
      </c>
      <c r="G29" s="2">
        <f>DataSummaryAll!G29-DataSummary40011000!G29</f>
        <v>3.2999999999999996E-5</v>
      </c>
      <c r="H29" s="2">
        <f>DataSummaryAll!H29-DataSummary40011000!H29</f>
        <v>0.15942899999999999</v>
      </c>
      <c r="I29" s="2">
        <f>DataSummaryAll!I29-DataSummary40011000!I29</f>
        <v>0.43902399999999997</v>
      </c>
      <c r="J29" s="2">
        <f>DataSummaryAll!J29-DataSummary40011000!J29</f>
        <v>0.19621</v>
      </c>
      <c r="K29" s="2">
        <f>DataSummaryAll!K29-DataSummary40011000!K29</f>
        <v>0.61182300000000001</v>
      </c>
      <c r="L29" s="2">
        <f>DataSummaryAll!L29-DataSummary40011000!L29</f>
        <v>1.4018189999999999</v>
      </c>
      <c r="M29" s="2">
        <f>DataSummaryAll!M29-DataSummary40011000!M29</f>
        <v>0.85058999999999996</v>
      </c>
      <c r="N29" s="2">
        <f>DataSummaryAll!N29-DataSummary40011000!N29</f>
        <v>2.3021189999999998</v>
      </c>
      <c r="O29" s="2">
        <f>DataSummaryAll!O29-DataSummary40011000!O29</f>
        <v>1.1852049999999998</v>
      </c>
      <c r="P29" s="2">
        <f>DataSummaryAll!P29-DataSummary40011000!P29</f>
        <v>2.0234000000000001</v>
      </c>
      <c r="Q29" s="2">
        <f>DataSummaryAll!Q29-DataSummary40011000!Q29</f>
        <v>2.1512929999999999</v>
      </c>
      <c r="R29" s="2">
        <f>DataSummaryAll!R29-DataSummary40011000!R29</f>
        <v>2.1820810000000002</v>
      </c>
      <c r="S29" s="2">
        <f>DataSummaryAll!S29-DataSummary40011000!S29</f>
        <v>3.5366839999999997</v>
      </c>
      <c r="T29" s="2">
        <f>DataSummaryAll!T29-DataSummary40011000!T29</f>
        <v>2.0726899999999997</v>
      </c>
      <c r="U29" s="2">
        <f>DataSummaryAll!U29-DataSummary40011000!U29</f>
        <v>1.3740829999999999</v>
      </c>
      <c r="V29" s="2">
        <f>DataSummaryAll!V29-DataSummary40011000!V29</f>
        <v>1.6831139999999998</v>
      </c>
      <c r="W29" s="2">
        <f>DataSummaryAll!W29-DataSummary40011000!W29</f>
        <v>2.844598</v>
      </c>
      <c r="X29" s="2">
        <f>DataSummaryAll!X29-DataSummary40011000!X29</f>
        <v>1.2918259999999999</v>
      </c>
      <c r="Y29" s="2">
        <f>DataSummaryAll!Y29-DataSummary40011000!Y29</f>
        <v>1.4072339999999999</v>
      </c>
      <c r="Z29" s="2">
        <f>DataSummaryAll!Z29-DataSummary40011000!Z29</f>
        <v>0</v>
      </c>
    </row>
    <row r="30" spans="1:26" x14ac:dyDescent="0.25">
      <c r="A30" s="2" t="str">
        <f>DataSummaryAll!$A30</f>
        <v>Thailand</v>
      </c>
      <c r="B30" s="2">
        <f>DataSummaryAll!B30-DataSummary40011000!B30</f>
        <v>1573.0861030000001</v>
      </c>
      <c r="C30" s="2">
        <f>DataSummaryAll!C30-DataSummary40011000!C30</f>
        <v>1551.407328</v>
      </c>
      <c r="D30" s="2">
        <f>DataSummaryAll!D30-DataSummary40011000!D30</f>
        <v>1582.4656600000001</v>
      </c>
      <c r="E30" s="2">
        <f>DataSummaryAll!E30-DataSummary40011000!E30</f>
        <v>1657.4900929999999</v>
      </c>
      <c r="F30" s="2">
        <f>DataSummaryAll!F30-DataSummary40011000!F30</f>
        <v>2001.6518409999999</v>
      </c>
      <c r="G30" s="2">
        <f>DataSummaryAll!G30-DataSummary40011000!G30</f>
        <v>1869.3283548762633</v>
      </c>
      <c r="H30" s="2">
        <f>DataSummaryAll!H30-DataSummary40011000!H30</f>
        <v>2053.6056629999998</v>
      </c>
      <c r="I30" s="2">
        <f>DataSummaryAll!I30-DataSummary40011000!I30</f>
        <v>2287.8835920000001</v>
      </c>
      <c r="J30" s="2">
        <f>DataSummaryAll!J30-DataSummary40011000!J30</f>
        <v>2168.3621830000002</v>
      </c>
      <c r="K30" s="2">
        <f>DataSummaryAll!K30-DataSummary40011000!K30</f>
        <v>2137.5787689999997</v>
      </c>
      <c r="L30" s="2">
        <f>DataSummaryAll!L30-DataSummary40011000!L30</f>
        <v>2109.2322766838515</v>
      </c>
      <c r="M30" s="2">
        <f>DataSummaryAll!M30-DataSummary40011000!M30</f>
        <v>2078.6063278382758</v>
      </c>
      <c r="N30" s="2">
        <f>DataSummaryAll!N30-DataSummary40011000!N30</f>
        <v>1995.6668050000001</v>
      </c>
      <c r="O30" s="2">
        <f>DataSummaryAll!O30-DataSummary40011000!O30</f>
        <v>1732.133096280998</v>
      </c>
      <c r="P30" s="2">
        <f>DataSummaryAll!P30-DataSummary40011000!P30</f>
        <v>1835.1535699999997</v>
      </c>
      <c r="Q30" s="2">
        <f>DataSummaryAll!Q30-DataSummary40011000!Q30</f>
        <v>2120.6392460000066</v>
      </c>
      <c r="R30" s="2">
        <f>DataSummaryAll!R30-DataSummary40011000!R30</f>
        <v>2049.7941519008409</v>
      </c>
      <c r="S30" s="2">
        <f>DataSummaryAll!S30-DataSummary40011000!S30</f>
        <v>2398.6210503084476</v>
      </c>
      <c r="T30" s="2">
        <f>DataSummaryAll!T30-DataSummary40011000!T30</f>
        <v>2351.8647903219426</v>
      </c>
      <c r="U30" s="2">
        <f>DataSummaryAll!U30-DataSummary40011000!U30</f>
        <v>2580.8211290061222</v>
      </c>
      <c r="V30" s="2">
        <f>DataSummaryAll!V30-DataSummary40011000!V30</f>
        <v>2360.6691562573756</v>
      </c>
      <c r="W30" s="2">
        <f>DataSummaryAll!W30-DataSummary40011000!W30</f>
        <v>2478.4727399999997</v>
      </c>
      <c r="X30" s="2">
        <f>DataSummaryAll!X30-DataSummary40011000!X30</f>
        <v>2227.2286509425321</v>
      </c>
      <c r="Y30" s="2">
        <f>DataSummaryAll!Y30-DataSummary40011000!Y30</f>
        <v>2048.5262620398926</v>
      </c>
      <c r="Z30" s="2">
        <f>DataSummaryAll!Z30-DataSummary40011000!Z30</f>
        <v>0</v>
      </c>
    </row>
    <row r="31" spans="1:26" x14ac:dyDescent="0.25">
      <c r="A31" s="2" t="str">
        <f>DataSummaryAll!$A31</f>
        <v>Turkey</v>
      </c>
      <c r="B31" s="2">
        <f>DataSummaryAll!B31-DataSummary40011000!B31</f>
        <v>8.5959999999999995E-2</v>
      </c>
      <c r="C31" s="2">
        <f>DataSummaryAll!C31-DataSummary40011000!C31</f>
        <v>0.122127</v>
      </c>
      <c r="D31" s="2">
        <f>DataSummaryAll!D31-DataSummary40011000!D31</f>
        <v>4.6796999999999998E-2</v>
      </c>
      <c r="E31" s="2">
        <f>DataSummaryAll!E31-DataSummary40011000!E31</f>
        <v>0.78937873045638218</v>
      </c>
      <c r="F31" s="2">
        <f>DataSummaryAll!F31-DataSummary40011000!F31</f>
        <v>0.17769200000000002</v>
      </c>
      <c r="G31" s="2">
        <f>DataSummaryAll!G31-DataSummary40011000!G31</f>
        <v>2.4604999999999998E-2</v>
      </c>
      <c r="H31" s="2">
        <f>DataSummaryAll!H31-DataSummary40011000!H31</f>
        <v>0.26519157612442368</v>
      </c>
      <c r="I31" s="2">
        <f>DataSummaryAll!I31-DataSummary40011000!I31</f>
        <v>0.74374799999999996</v>
      </c>
      <c r="J31" s="2">
        <f>DataSummaryAll!J31-DataSummary40011000!J31</f>
        <v>0.54704200000000003</v>
      </c>
      <c r="K31" s="2">
        <f>DataSummaryAll!K31-DataSummary40011000!K31</f>
        <v>1.0602093144779621</v>
      </c>
      <c r="L31" s="2">
        <f>DataSummaryAll!L31-DataSummary40011000!L31</f>
        <v>0.51627199999999995</v>
      </c>
      <c r="M31" s="2">
        <f>DataSummaryAll!M31-DataSummary40011000!M31</f>
        <v>0.84951199999999993</v>
      </c>
      <c r="N31" s="2">
        <f>DataSummaryAll!N31-DataSummary40011000!N31</f>
        <v>1.2179139999999999</v>
      </c>
      <c r="O31" s="2">
        <f>DataSummaryAll!O31-DataSummary40011000!O31</f>
        <v>1.1719456208758261</v>
      </c>
      <c r="P31" s="2">
        <f>DataSummaryAll!P31-DataSummary40011000!P31</f>
        <v>1.54104</v>
      </c>
      <c r="Q31" s="2">
        <f>DataSummaryAll!Q31-DataSummary40011000!Q31</f>
        <v>0.50455399999999995</v>
      </c>
      <c r="R31" s="2">
        <f>DataSummaryAll!R31-DataSummary40011000!R31</f>
        <v>0.78332000000000002</v>
      </c>
      <c r="S31" s="2">
        <f>DataSummaryAll!S31-DataSummary40011000!S31</f>
        <v>1.627783488372093</v>
      </c>
      <c r="T31" s="2">
        <f>DataSummaryAll!T31-DataSummary40011000!T31</f>
        <v>0.82501500000000005</v>
      </c>
      <c r="U31" s="2">
        <f>DataSummaryAll!U31-DataSummary40011000!U31</f>
        <v>0.59322628641140562</v>
      </c>
      <c r="V31" s="2">
        <f>DataSummaryAll!V31-DataSummary40011000!V31</f>
        <v>1.181686</v>
      </c>
      <c r="W31" s="2">
        <f>DataSummaryAll!W31-DataSummary40011000!W31</f>
        <v>0.39149</v>
      </c>
      <c r="X31" s="2">
        <f>DataSummaryAll!X31-DataSummary40011000!X31</f>
        <v>0.43007059566848377</v>
      </c>
      <c r="Y31" s="2">
        <f>DataSummaryAll!Y31-DataSummary40011000!Y31</f>
        <v>0.67332999999999998</v>
      </c>
      <c r="Z31" s="2">
        <f>DataSummaryAll!Z31-DataSummary40011000!Z31</f>
        <v>0</v>
      </c>
    </row>
    <row r="32" spans="1:26" x14ac:dyDescent="0.25">
      <c r="A32" s="2" t="str">
        <f>DataSummaryAll!$A32</f>
        <v>USA</v>
      </c>
      <c r="B32" s="2">
        <f>DataSummaryAll!B32-DataSummary40011000!B32</f>
        <v>12.969599005333816</v>
      </c>
      <c r="C32" s="2">
        <f>DataSummaryAll!C32-DataSummary40011000!C32</f>
        <v>16.846388093061744</v>
      </c>
      <c r="D32" s="2">
        <f>DataSummaryAll!D32-DataSummary40011000!D32</f>
        <v>17.634422801495521</v>
      </c>
      <c r="E32" s="2">
        <f>DataSummaryAll!E32-DataSummary40011000!E32</f>
        <v>21.382567489419671</v>
      </c>
      <c r="F32" s="2">
        <f>DataSummaryAll!F32-DataSummary40011000!F32</f>
        <v>26.591586509649765</v>
      </c>
      <c r="G32" s="2">
        <f>DataSummaryAll!G32-DataSummary40011000!G32</f>
        <v>32.014872902427527</v>
      </c>
      <c r="H32" s="2">
        <f>DataSummaryAll!H32-DataSummary40011000!H32</f>
        <v>25.668053476995038</v>
      </c>
      <c r="I32" s="2">
        <f>DataSummaryAll!I32-DataSummary40011000!I32</f>
        <v>42.766617230479007</v>
      </c>
      <c r="J32" s="2">
        <f>DataSummaryAll!J32-DataSummary40011000!J32</f>
        <v>22.817751229508104</v>
      </c>
      <c r="K32" s="2">
        <f>DataSummaryAll!K32-DataSummary40011000!K32</f>
        <v>23.377063191256312</v>
      </c>
      <c r="L32" s="2">
        <f>DataSummaryAll!L32-DataSummary40011000!L32</f>
        <v>19.299651522741581</v>
      </c>
      <c r="M32" s="2">
        <f>DataSummaryAll!M32-DataSummary40011000!M32</f>
        <v>21.108935981068193</v>
      </c>
      <c r="N32" s="2">
        <f>DataSummaryAll!N32-DataSummary40011000!N32</f>
        <v>23.018763338527691</v>
      </c>
      <c r="O32" s="2">
        <f>DataSummaryAll!O32-DataSummary40011000!O32</f>
        <v>31.445222938315489</v>
      </c>
      <c r="P32" s="2">
        <f>DataSummaryAll!P32-DataSummary40011000!P32</f>
        <v>36.447108618854053</v>
      </c>
      <c r="Q32" s="2">
        <f>DataSummaryAll!Q32-DataSummary40011000!Q32</f>
        <v>35.441920600130722</v>
      </c>
      <c r="R32" s="2">
        <f>DataSummaryAll!R32-DataSummary40011000!R32</f>
        <v>34.790562070772737</v>
      </c>
      <c r="S32" s="2">
        <f>DataSummaryAll!S32-DataSummary40011000!S32</f>
        <v>33.589590942970709</v>
      </c>
      <c r="T32" s="2">
        <f>DataSummaryAll!T32-DataSummary40011000!T32</f>
        <v>36.8410230901451</v>
      </c>
      <c r="U32" s="2">
        <f>DataSummaryAll!U32-DataSummary40011000!U32</f>
        <v>39.877288432623452</v>
      </c>
      <c r="V32" s="2">
        <f>DataSummaryAll!V32-DataSummary40011000!V32</f>
        <v>27.974487994798061</v>
      </c>
      <c r="W32" s="2">
        <f>DataSummaryAll!W32-DataSummary40011000!W32</f>
        <v>30.712718891277841</v>
      </c>
      <c r="X32" s="2">
        <f>DataSummaryAll!X32-DataSummary40011000!X32</f>
        <v>29.962399874578871</v>
      </c>
      <c r="Y32" s="2">
        <f>DataSummaryAll!Y32-DataSummary40011000!Y32</f>
        <v>21.706034712658322</v>
      </c>
      <c r="Z32" s="2">
        <f>DataSummaryAll!Z32-DataSummary40011000!Z32</f>
        <v>17.639164124083713</v>
      </c>
    </row>
    <row r="33" spans="1:26" x14ac:dyDescent="0.25">
      <c r="A33" s="2" t="str">
        <f>DataSummaryAll!$A33</f>
        <v>Viet Nam</v>
      </c>
      <c r="B33" s="2">
        <f>DataSummaryAll!B33-DataSummary40011000!B33</f>
        <v>0</v>
      </c>
      <c r="C33" s="2">
        <f>DataSummaryAll!C33-DataSummary40011000!C33</f>
        <v>0</v>
      </c>
      <c r="D33" s="2">
        <f>DataSummaryAll!D33-DataSummary40011000!D33</f>
        <v>0</v>
      </c>
      <c r="E33" s="2">
        <f>DataSummaryAll!E33-DataSummary40011000!E33</f>
        <v>0</v>
      </c>
      <c r="F33" s="2">
        <f>DataSummaryAll!F33-DataSummary40011000!F33</f>
        <v>243.33376676150323</v>
      </c>
      <c r="G33" s="2">
        <f>DataSummaryAll!G33-DataSummary40011000!G33</f>
        <v>289.89064371578058</v>
      </c>
      <c r="H33" s="2">
        <f>DataSummaryAll!H33-DataSummary40011000!H33</f>
        <v>365.63814028928311</v>
      </c>
      <c r="I33" s="2">
        <f>DataSummaryAll!I33-DataSummary40011000!I33</f>
        <v>390.4611826010667</v>
      </c>
      <c r="J33" s="2">
        <f>DataSummaryAll!J33-DataSummary40011000!J33</f>
        <v>287.05900320005253</v>
      </c>
      <c r="K33" s="2">
        <f>DataSummaryAll!K33-DataSummary40011000!K33</f>
        <v>504.48856038682675</v>
      </c>
      <c r="L33" s="2">
        <f>DataSummaryAll!L33-DataSummary40011000!L33</f>
        <v>552.51918000000001</v>
      </c>
      <c r="M33" s="2">
        <f>DataSummaryAll!M33-DataSummary40011000!M33</f>
        <v>561.57367299999999</v>
      </c>
      <c r="N33" s="2">
        <f>DataSummaryAll!N33-DataSummary40011000!N33</f>
        <v>551.22841100000005</v>
      </c>
      <c r="O33" s="2">
        <f>DataSummaryAll!O33-DataSummary40011000!O33</f>
        <v>539.93418499999996</v>
      </c>
      <c r="P33" s="2">
        <f>DataSummaryAll!P33-DataSummary40011000!P33</f>
        <v>566.37099999999987</v>
      </c>
      <c r="Q33" s="2">
        <f>DataSummaryAll!Q33-DataSummary40011000!Q33</f>
        <v>618.54053799999997</v>
      </c>
      <c r="R33" s="2">
        <f>DataSummaryAll!R33-DataSummary40011000!R33</f>
        <v>799.64571000000001</v>
      </c>
      <c r="S33" s="2">
        <f>DataSummaryAll!S33-DataSummary40011000!S33</f>
        <v>938.47856695348821</v>
      </c>
      <c r="T33" s="2">
        <f>DataSummaryAll!T33-DataSummary40011000!T33</f>
        <v>918.03541010363244</v>
      </c>
      <c r="U33" s="2">
        <f>DataSummaryAll!U33-DataSummary40011000!U33</f>
        <v>709.3804527848165</v>
      </c>
      <c r="V33" s="2">
        <f>DataSummaryAll!V33-DataSummary40011000!V33</f>
        <v>585.37949999999989</v>
      </c>
      <c r="W33" s="2">
        <f>DataSummaryAll!W33-DataSummary40011000!W33</f>
        <v>473.78139399999998</v>
      </c>
      <c r="X33" s="2">
        <f>DataSummaryAll!X33-DataSummary40011000!X33</f>
        <v>460.73102170425938</v>
      </c>
      <c r="Y33" s="2">
        <f>DataSummaryAll!Y33-DataSummary40011000!Y33</f>
        <v>590.75493400000005</v>
      </c>
      <c r="Z33" s="2">
        <f>DataSummaryAll!Z33-DataSummary40011000!Z33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</f>
        <v>3.0921924529605409</v>
      </c>
      <c r="C34" s="2">
        <f>DataSummaryAll!C34-DataSummary40011000!C34</f>
        <v>16.61191748352709</v>
      </c>
      <c r="D34" s="2">
        <f>DataSummaryAll!D34-DataSummary40011000!D34</f>
        <v>10.768450994295142</v>
      </c>
      <c r="E34" s="2">
        <f>DataSummaryAll!E34-DataSummary40011000!E34</f>
        <v>6.1650197618826184</v>
      </c>
      <c r="F34" s="2">
        <f>DataSummaryAll!F34-DataSummary40011000!F34</f>
        <v>5.3704933926936933</v>
      </c>
      <c r="G34" s="2">
        <f>DataSummaryAll!G34-DataSummary40011000!G34</f>
        <v>6.1399284881929885</v>
      </c>
      <c r="H34" s="2">
        <f>DataSummaryAll!H34-DataSummary40011000!H34</f>
        <v>3.6410597911720228</v>
      </c>
      <c r="I34" s="2">
        <f>DataSummaryAll!I34-DataSummary40011000!I34</f>
        <v>6.8919189954981279</v>
      </c>
      <c r="J34" s="2">
        <f>DataSummaryAll!J34-DataSummary40011000!J34</f>
        <v>10.971568076601242</v>
      </c>
      <c r="K34" s="2">
        <f>DataSummaryAll!K34-DataSummary40011000!K34</f>
        <v>8.2183443402564436</v>
      </c>
      <c r="L34" s="2">
        <f>DataSummaryAll!L34-DataSummary40011000!L34</f>
        <v>7.5860245939078199</v>
      </c>
      <c r="M34" s="2">
        <f>DataSummaryAll!M34-DataSummary40011000!M34</f>
        <v>9.5138332585554402</v>
      </c>
      <c r="N34" s="2">
        <f>DataSummaryAll!N34-DataSummary40011000!N34</f>
        <v>5.3332262113540185</v>
      </c>
      <c r="O34" s="2">
        <f>DataSummaryAll!O34-DataSummary40011000!O34</f>
        <v>7.4469436418310408</v>
      </c>
      <c r="P34" s="2">
        <f>DataSummaryAll!P34-DataSummary40011000!P34</f>
        <v>9.8248689480526821</v>
      </c>
      <c r="Q34" s="2">
        <f>DataSummaryAll!Q34-DataSummary40011000!Q34</f>
        <v>15.178011051763463</v>
      </c>
      <c r="R34" s="2">
        <f>DataSummaryAll!R34-DataSummary40011000!R34</f>
        <v>9.3795118940896387</v>
      </c>
      <c r="S34" s="2">
        <f>DataSummaryAll!S34-DataSummary40011000!S34</f>
        <v>14.048427458403124</v>
      </c>
      <c r="T34" s="2">
        <f>DataSummaryAll!T34-DataSummary40011000!T34</f>
        <v>9.9855388838964121</v>
      </c>
      <c r="U34" s="2">
        <f>DataSummaryAll!U34-DataSummary40011000!U34</f>
        <v>15.765565634389416</v>
      </c>
      <c r="V34" s="2">
        <f>DataSummaryAll!V34-DataSummary40011000!V34</f>
        <v>6.6255551728485633</v>
      </c>
      <c r="W34" s="2">
        <f>DataSummaryAll!W34-DataSummary40011000!W34</f>
        <v>5.4737695388266943</v>
      </c>
      <c r="X34" s="2">
        <f>DataSummaryAll!X34-DataSummary40011000!X34</f>
        <v>10.0142564596998</v>
      </c>
      <c r="Y34" s="2">
        <f>DataSummaryAll!Y34-DataSummary40011000!Y34</f>
        <v>23.841077209144917</v>
      </c>
      <c r="Z34" s="2">
        <f>DataSummaryAll!Z34-DataSummary40011000!Z34</f>
        <v>9.4137629223610499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B62"/>
  <sheetViews>
    <sheetView workbookViewId="0">
      <pane xSplit="2" ySplit="6" topLeftCell="G7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6.7265625" hidden="1" customWidth="1"/>
    <col min="7" max="26" width="6.7265625" customWidth="1"/>
    <col min="28" max="28" width="9.90625" bestFit="1" customWidth="1"/>
  </cols>
  <sheetData>
    <row r="1" spans="2:28" ht="9" customHeight="1" x14ac:dyDescent="0.25"/>
    <row r="2" spans="2:28" ht="15.5" x14ac:dyDescent="0.35">
      <c r="B2" s="25" t="s">
        <v>72</v>
      </c>
      <c r="C2" s="25"/>
      <c r="D2" s="25"/>
      <c r="E2" s="25"/>
      <c r="F2" s="25"/>
      <c r="K2" s="24"/>
    </row>
    <row r="3" spans="2:28" ht="13" x14ac:dyDescent="0.3">
      <c r="B3" s="23" t="str">
        <f>Chart!B3</f>
        <v>Source:  based on UN Comtrade</v>
      </c>
      <c r="C3" s="23"/>
      <c r="D3" s="23"/>
      <c r="E3" s="23"/>
      <c r="F3" s="23"/>
    </row>
    <row r="4" spans="2:28" x14ac:dyDescent="0.25">
      <c r="B4" s="3" t="s">
        <v>13</v>
      </c>
      <c r="C4" s="3"/>
      <c r="D4" s="3"/>
      <c r="E4" s="3"/>
      <c r="F4" s="3"/>
    </row>
    <row r="5" spans="2:28" ht="9" customHeight="1" thickBot="1" x14ac:dyDescent="0.3"/>
    <row r="6" spans="2:28" ht="14.5" thickTop="1" x14ac:dyDescent="0.3">
      <c r="B6" s="57">
        <v>40011000</v>
      </c>
      <c r="C6" s="54">
        <f>DataSummary40011000!B$2</f>
        <v>1996</v>
      </c>
      <c r="D6" s="55">
        <f>DataSummary40011000!C$2</f>
        <v>1997</v>
      </c>
      <c r="E6" s="55">
        <f>DataSummary40011000!D$2</f>
        <v>1998</v>
      </c>
      <c r="F6" s="55">
        <f>DataSummary40011000!E$2</f>
        <v>1999</v>
      </c>
      <c r="G6" s="55">
        <f>DataSummary40011000!F$2</f>
        <v>2000</v>
      </c>
      <c r="H6" s="55">
        <f>DataSummary40011000!G$2</f>
        <v>2001</v>
      </c>
      <c r="I6" s="55">
        <f>DataSummary40011000!H$2</f>
        <v>2002</v>
      </c>
      <c r="J6" s="55">
        <f>DataSummary40011000!I$2</f>
        <v>2003</v>
      </c>
      <c r="K6" s="55">
        <f>DataSummary40011000!J$2</f>
        <v>2004</v>
      </c>
      <c r="L6" s="55">
        <f>DataSummary40011000!K$2</f>
        <v>2005</v>
      </c>
      <c r="M6" s="55">
        <f>DataSummary40011000!L$2</f>
        <v>2006</v>
      </c>
      <c r="N6" s="55">
        <f>DataSummary40011000!M$2</f>
        <v>2007</v>
      </c>
      <c r="O6" s="55">
        <f>DataSummary40011000!N$2</f>
        <v>2008</v>
      </c>
      <c r="P6" s="55">
        <f>DataSummary40011000!O$2</f>
        <v>2009</v>
      </c>
      <c r="Q6" s="55">
        <f>DataSummary40011000!P$2</f>
        <v>2010</v>
      </c>
      <c r="R6" s="55">
        <f>DataSummary40011000!Q$2</f>
        <v>2011</v>
      </c>
      <c r="S6" s="55">
        <f>DataSummary40011000!R$2</f>
        <v>2012</v>
      </c>
      <c r="T6" s="55">
        <f>DataSummary40011000!S$2</f>
        <v>2013</v>
      </c>
      <c r="U6" s="55">
        <f>DataSummary40011000!T$2</f>
        <v>2014</v>
      </c>
      <c r="V6" s="55">
        <f>DataSummary40011000!U$2</f>
        <v>2015</v>
      </c>
      <c r="W6" s="55">
        <f>DataSummary40011000!V$2</f>
        <v>2016</v>
      </c>
      <c r="X6" s="55">
        <f>DataSummary40011000!W$2</f>
        <v>2017</v>
      </c>
      <c r="Y6" s="55">
        <f>DataSummary40011000!X$2</f>
        <v>2018</v>
      </c>
      <c r="Z6" s="56">
        <f>DataSummary40011000!Y$2</f>
        <v>2019</v>
      </c>
      <c r="AA6" s="10"/>
      <c r="AB6" s="3"/>
    </row>
    <row r="7" spans="2:28" ht="14" x14ac:dyDescent="0.3">
      <c r="B7" s="22" t="s">
        <v>11</v>
      </c>
      <c r="C7" s="52">
        <f>1/1000*DataSummary40011000!B$1</f>
        <v>0.65407048461763473</v>
      </c>
      <c r="D7" s="53">
        <f>1/1000*DataSummary40011000!C$1</f>
        <v>0.62462330356971929</v>
      </c>
      <c r="E7" s="53">
        <f>1/1000*DataSummary40011000!D$1</f>
        <v>0.61829258479879468</v>
      </c>
      <c r="F7" s="53">
        <f>1/1000*DataSummary40011000!E$1</f>
        <v>0.58924346273541417</v>
      </c>
      <c r="G7" s="20">
        <f>1/1000*DataSummary40011000!F$1</f>
        <v>0.76530583352895287</v>
      </c>
      <c r="H7" s="20">
        <f>1/1000*DataSummary40011000!G$1</f>
        <v>0.87095854736060985</v>
      </c>
      <c r="I7" s="20">
        <f>1/1000*DataSummary40011000!H$1</f>
        <v>0.90189093228571415</v>
      </c>
      <c r="J7" s="20">
        <f>1/1000*DataSummary40011000!I$1</f>
        <v>1.0400957944018687</v>
      </c>
      <c r="K7" s="20">
        <f>1/1000*DataSummary40011000!J$1</f>
        <v>1.1767770239468549</v>
      </c>
      <c r="L7" s="20">
        <f>1/1000*DataSummary40011000!K$1</f>
        <v>1.0341981157897917</v>
      </c>
      <c r="M7" s="20">
        <f>1/1000*DataSummary40011000!L$1</f>
        <v>1.1940284064143809</v>
      </c>
      <c r="N7" s="20">
        <f>1/1000*DataSummary40011000!M$1</f>
        <v>1.1935408149401703</v>
      </c>
      <c r="O7" s="20">
        <f>1/1000*DataSummary40011000!N$1</f>
        <v>1.1003472361849458</v>
      </c>
      <c r="P7" s="20">
        <f>1/1000*DataSummary40011000!O$1</f>
        <v>1.2341347415636263</v>
      </c>
      <c r="Q7" s="20">
        <f>1/1000*DataSummary40011000!P$1</f>
        <v>1.1660569645993599</v>
      </c>
      <c r="R7" s="20">
        <f>1/1000*DataSummary40011000!Q$1</f>
        <v>1.1544532208122595</v>
      </c>
      <c r="S7" s="20">
        <f>1/1000*DataSummary40011000!R$1</f>
        <v>1.1330159103657236</v>
      </c>
      <c r="T7" s="20">
        <f>1/1000*DataSummary40011000!S$1</f>
        <v>1.2243819399016851</v>
      </c>
      <c r="U7" s="20">
        <f>1/1000*DataSummary40011000!T$1</f>
        <v>1.2381186467562606</v>
      </c>
      <c r="V7" s="20">
        <f>1/1000*DataSummary40011000!U$1</f>
        <v>1.2603958298738924</v>
      </c>
      <c r="W7" s="20">
        <f>1/1000*DataSummary40011000!V$1</f>
        <v>1.4514762751607275</v>
      </c>
      <c r="X7" s="20">
        <f>1/1000*DataSummary40011000!W$1</f>
        <v>1.4685317245185188</v>
      </c>
      <c r="Y7" s="20">
        <f>1/1000*DataSummary40011000!X$1</f>
        <v>1.6532252981052633</v>
      </c>
      <c r="Z7" s="19">
        <f>1/1000*DataSummary40011000!Y$1</f>
        <v>1.6129153433948431</v>
      </c>
      <c r="AA7" s="10"/>
      <c r="AB7" s="3"/>
    </row>
    <row r="8" spans="2:28" x14ac:dyDescent="0.25">
      <c r="B8" s="18" t="s">
        <v>78</v>
      </c>
      <c r="C8" s="17">
        <f>1/1000*DataSummary40011000!B$9</f>
        <v>4.3171870000000001E-3</v>
      </c>
      <c r="D8" s="16">
        <f>1/1000*DataSummary40011000!C$9</f>
        <v>8.4976559999999993E-3</v>
      </c>
      <c r="E8" s="16">
        <f>1/1000*DataSummary40011000!D$9</f>
        <v>0</v>
      </c>
      <c r="F8" s="16">
        <f>1/1000*DataSummary40011000!E$9</f>
        <v>0</v>
      </c>
      <c r="G8" s="16">
        <f>1/1000*DataSummary40011000!F$9</f>
        <v>1.0752004999999999E-2</v>
      </c>
      <c r="H8" s="16">
        <f>1/1000*DataSummary40011000!G$9</f>
        <v>1.00556E-2</v>
      </c>
      <c r="I8" s="16">
        <f>1/1000*DataSummary40011000!H$9</f>
        <v>1.3072995714285714E-2</v>
      </c>
      <c r="J8" s="16">
        <f>1/1000*DataSummary40011000!I$9</f>
        <v>1.4169906999999999E-2</v>
      </c>
      <c r="K8" s="16">
        <f>1/1000*DataSummary40011000!J$9</f>
        <v>1.5192473999999999E-2</v>
      </c>
      <c r="L8" s="16">
        <f>1/1000*DataSummary40011000!K$9</f>
        <v>1.5803080000000001E-2</v>
      </c>
      <c r="M8" s="16">
        <f>1/1000*DataSummary40011000!L$9</f>
        <v>1.5921640000000001E-2</v>
      </c>
      <c r="N8" s="16">
        <f>1/1000*DataSummary40011000!M$9</f>
        <v>1.5288202000000001E-2</v>
      </c>
      <c r="O8" s="16">
        <f>1/1000*DataSummary40011000!N$9</f>
        <v>1.06608E-2</v>
      </c>
      <c r="P8" s="16">
        <f>1/1000*DataSummary40011000!O$9</f>
        <v>1.102318E-2</v>
      </c>
      <c r="Q8" s="16">
        <f>1/1000*DataSummary40011000!P$9</f>
        <v>1.3599499999999999E-2</v>
      </c>
      <c r="R8" s="16">
        <f>1/1000*DataSummary40011000!Q$9</f>
        <v>1.104518E-2</v>
      </c>
      <c r="S8" s="16">
        <f>1/1000*DataSummary40011000!R$9</f>
        <v>8.0429000000000004E-3</v>
      </c>
      <c r="T8" s="16">
        <f>1/1000*DataSummary40011000!S$9</f>
        <v>9.5694999999999999E-3</v>
      </c>
      <c r="U8" s="16">
        <f>1/1000*DataSummary40011000!T$9</f>
        <v>7.1692459999999998E-3</v>
      </c>
      <c r="V8" s="16">
        <f>1/1000*DataSummary40011000!U$9</f>
        <v>5.5958600000000002E-3</v>
      </c>
      <c r="W8" s="16">
        <f>1/1000*DataSummary40011000!V$9</f>
        <v>6.2405999999999998E-3</v>
      </c>
      <c r="X8" s="16">
        <f>1/1000*DataSummary40011000!W$9</f>
        <v>6.9177599999999994E-3</v>
      </c>
      <c r="Y8" s="16">
        <f>1/1000*DataSummary40011000!X$9</f>
        <v>0</v>
      </c>
      <c r="Z8" s="15">
        <f>1/1000*DataSummary40011000!Y$9</f>
        <v>0</v>
      </c>
      <c r="AA8" s="10"/>
      <c r="AB8" s="58" t="str">
        <f>DataSummary40011000!A$9</f>
        <v>Cameroon</v>
      </c>
    </row>
    <row r="9" spans="2:28" x14ac:dyDescent="0.25">
      <c r="B9" s="18" t="s">
        <v>74</v>
      </c>
      <c r="C9" s="17">
        <f>1/1000*DataSummary40011000!B$14</f>
        <v>2.7860160999999998E-2</v>
      </c>
      <c r="D9" s="16">
        <f>1/1000*DataSummary40011000!C$14</f>
        <v>2.3125507E-2</v>
      </c>
      <c r="E9" s="16">
        <f>1/1000*DataSummary40011000!D$14</f>
        <v>2.0141921E-2</v>
      </c>
      <c r="F9" s="16">
        <f>1/1000*DataSummary40011000!E$14</f>
        <v>1.9837832E-2</v>
      </c>
      <c r="G9" s="16">
        <f>1/1000*DataSummary40011000!F$14</f>
        <v>2.3765957999999997E-2</v>
      </c>
      <c r="H9" s="16">
        <f>1/1000*DataSummary40011000!G$14</f>
        <v>2.1427398E-2</v>
      </c>
      <c r="I9" s="16">
        <f>1/1000*DataSummary40011000!H$14</f>
        <v>0</v>
      </c>
      <c r="J9" s="16">
        <f>1/1000*DataSummary40011000!I$14</f>
        <v>2.0227386E-2</v>
      </c>
      <c r="K9" s="16">
        <f>1/1000*DataSummary40011000!J$14</f>
        <v>2.1450703000000002E-2</v>
      </c>
      <c r="L9" s="16">
        <f>1/1000*DataSummary40011000!K$14</f>
        <v>3.3493662E-2</v>
      </c>
      <c r="M9" s="16">
        <f>1/1000*DataSummary40011000!L$14</f>
        <v>2.8723105999999998E-2</v>
      </c>
      <c r="N9" s="16">
        <f>1/1000*DataSummary40011000!M$14</f>
        <v>3.7999981999999995E-2</v>
      </c>
      <c r="O9" s="16">
        <f>1/1000*DataSummary40011000!N$14</f>
        <v>3.3924744999999999E-2</v>
      </c>
      <c r="P9" s="16">
        <f>1/1000*DataSummary40011000!O$14</f>
        <v>3.3034762000000002E-2</v>
      </c>
      <c r="Q9" s="16">
        <f>1/1000*DataSummary40011000!P$14</f>
        <v>3.4338115000000002E-2</v>
      </c>
      <c r="R9" s="16">
        <f>1/1000*DataSummary40011000!Q$14</f>
        <v>3.7902954000000003E-2</v>
      </c>
      <c r="S9" s="16">
        <f>1/1000*DataSummary40011000!R$14</f>
        <v>3.8835084999999998E-2</v>
      </c>
      <c r="T9" s="16">
        <f>1/1000*DataSummary40011000!S$14</f>
        <v>4.0113129999999997E-2</v>
      </c>
      <c r="U9" s="16">
        <f>1/1000*DataSummary40011000!T$14</f>
        <v>4.2898684999999999E-2</v>
      </c>
      <c r="V9" s="16">
        <f>1/1000*DataSummary40011000!U$14</f>
        <v>4.1909887999999999E-2</v>
      </c>
      <c r="W9" s="16">
        <f>1/1000*DataSummary40011000!V$14</f>
        <v>4.0241534000000002E-2</v>
      </c>
      <c r="X9" s="16">
        <f>1/1000*DataSummary40011000!W$14</f>
        <v>5.1286221E-2</v>
      </c>
      <c r="Y9" s="16">
        <f>1/1000*DataSummary40011000!X$14</f>
        <v>0</v>
      </c>
      <c r="Z9" s="15">
        <f>1/1000*DataSummary40011000!Y$14</f>
        <v>5.4843106000000003E-2</v>
      </c>
      <c r="AA9" s="10"/>
      <c r="AB9" s="59" t="str">
        <f>DataSummary40011000!A$14</f>
        <v>Guatemala</v>
      </c>
    </row>
    <row r="10" spans="2:28" x14ac:dyDescent="0.25">
      <c r="B10" s="18" t="s">
        <v>77</v>
      </c>
      <c r="C10" s="17">
        <f>1/1000*DataSummary40011000!B$17</f>
        <v>2.5321272999999998E-2</v>
      </c>
      <c r="D10" s="16">
        <f>1/1000*DataSummary40011000!C$17</f>
        <v>2.1375503173860888E-2</v>
      </c>
      <c r="E10" s="16">
        <f>1/1000*DataSummary40011000!D$17</f>
        <v>1.8210899999999999E-2</v>
      </c>
      <c r="F10" s="16">
        <f>1/1000*DataSummary40011000!E$17</f>
        <v>1.2727225288514089E-2</v>
      </c>
      <c r="G10" s="16">
        <f>1/1000*DataSummary40011000!F$17</f>
        <v>9.4583908882109324E-3</v>
      </c>
      <c r="H10" s="16">
        <f>1/1000*DataSummary40011000!G$17</f>
        <v>1.0380242977843684E-2</v>
      </c>
      <c r="I10" s="16">
        <f>1/1000*DataSummary40011000!H$17</f>
        <v>8.8922511428571414E-3</v>
      </c>
      <c r="J10" s="16">
        <f>1/1000*DataSummary40011000!I$17</f>
        <v>1.2556124960357715E-2</v>
      </c>
      <c r="K10" s="16">
        <f>1/1000*DataSummary40011000!J$17</f>
        <v>1.228051524184187E-2</v>
      </c>
      <c r="L10" s="16">
        <f>1/1000*DataSummary40011000!K$17</f>
        <v>4.0135930000000002E-3</v>
      </c>
      <c r="M10" s="16">
        <f>1/1000*DataSummary40011000!L$17</f>
        <v>8.3337810000000002E-3</v>
      </c>
      <c r="N10" s="16">
        <f>1/1000*DataSummary40011000!M$17</f>
        <v>7.610366999999999E-3</v>
      </c>
      <c r="O10" s="16">
        <f>1/1000*DataSummary40011000!N$17</f>
        <v>8.546531999999999E-3</v>
      </c>
      <c r="P10" s="16">
        <f>1/1000*DataSummary40011000!O$17</f>
        <v>9.1491181364901381E-3</v>
      </c>
      <c r="Q10" s="16">
        <f>1/1000*DataSummary40011000!P$17</f>
        <v>1.2928922606163648E-2</v>
      </c>
      <c r="R10" s="16">
        <f>1/1000*DataSummary40011000!Q$17</f>
        <v>9.5018759999999994E-3</v>
      </c>
      <c r="S10" s="16">
        <f>1/1000*DataSummary40011000!R$17</f>
        <v>7.6199609999999997E-3</v>
      </c>
      <c r="T10" s="16">
        <f>1/1000*DataSummary40011000!S$17</f>
        <v>5.907557225492523E-3</v>
      </c>
      <c r="U10" s="16">
        <f>1/1000*DataSummary40011000!T$17</f>
        <v>5.4099300000000003E-3</v>
      </c>
      <c r="V10" s="16">
        <f>1/1000*DataSummary40011000!U$17</f>
        <v>7.9968733572984892E-3</v>
      </c>
      <c r="W10" s="16">
        <f>1/1000*DataSummary40011000!V$17</f>
        <v>6.0825744808705564E-3</v>
      </c>
      <c r="X10" s="16">
        <f>1/1000*DataSummary40011000!W$17</f>
        <v>6.3202739999999999E-3</v>
      </c>
      <c r="Y10" s="16">
        <f>1/1000*DataSummary40011000!X$17</f>
        <v>5.1541879999999997E-3</v>
      </c>
      <c r="Z10" s="15">
        <f>1/1000*DataSummary40011000!Y$17</f>
        <v>5.5838882391762105E-3</v>
      </c>
      <c r="AA10" s="10"/>
      <c r="AB10" s="58" t="str">
        <f>DataSummary40011000!A$17</f>
        <v>Indonesia</v>
      </c>
    </row>
    <row r="11" spans="2:28" x14ac:dyDescent="0.25">
      <c r="B11" s="18" t="s">
        <v>73</v>
      </c>
      <c r="C11" s="17">
        <f>1/1000*DataSummary40011000!B$11</f>
        <v>4.2739529999999996E-3</v>
      </c>
      <c r="D11" s="16">
        <f>1/1000*DataSummary40011000!C$11</f>
        <v>3.8477109999999998E-3</v>
      </c>
      <c r="E11" s="16">
        <f>1/1000*DataSummary40011000!D$11</f>
        <v>4.163323E-3</v>
      </c>
      <c r="F11" s="16">
        <f>1/1000*DataSummary40011000!E$11</f>
        <v>2.9559159999999998E-3</v>
      </c>
      <c r="G11" s="16">
        <f>1/1000*DataSummary40011000!F$11</f>
        <v>4.1316080000000002E-3</v>
      </c>
      <c r="H11" s="16">
        <f>1/1000*DataSummary40011000!G$11</f>
        <v>4.3119999999999999E-3</v>
      </c>
      <c r="I11" s="16">
        <f>1/1000*DataSummary40011000!H$11</f>
        <v>2.6372260000000003E-3</v>
      </c>
      <c r="J11" s="16">
        <f>1/1000*DataSummary40011000!I$11</f>
        <v>2.4840000000000001E-3</v>
      </c>
      <c r="K11" s="16">
        <f>1/1000*DataSummary40011000!J$11</f>
        <v>2.5391999999999997E-3</v>
      </c>
      <c r="L11" s="16">
        <f>1/1000*DataSummary40011000!K$11</f>
        <v>2.3726529175755484E-3</v>
      </c>
      <c r="M11" s="16">
        <f>1/1000*DataSummary40011000!L$11</f>
        <v>2.4361999999999999E-3</v>
      </c>
      <c r="N11" s="16">
        <f>1/1000*DataSummary40011000!M$11</f>
        <v>3.0800000000000003E-3</v>
      </c>
      <c r="O11" s="16">
        <f>1/1000*DataSummary40011000!N$11</f>
        <v>3.2940999999999999E-3</v>
      </c>
      <c r="P11" s="16">
        <f>1/1000*DataSummary40011000!O$11</f>
        <v>2.4265509999999999E-3</v>
      </c>
      <c r="Q11" s="16">
        <f>1/1000*DataSummary40011000!P$11</f>
        <v>2.027905E-3</v>
      </c>
      <c r="R11" s="16">
        <f>1/1000*DataSummary40011000!Q$11</f>
        <v>2.0944449999999999E-3</v>
      </c>
      <c r="S11" s="16">
        <f>1/1000*DataSummary40011000!R$11</f>
        <v>4.6843500000000001E-4</v>
      </c>
      <c r="T11" s="16">
        <f>1/1000*DataSummary40011000!S$11</f>
        <v>3.9900000000000001E-7</v>
      </c>
      <c r="U11" s="16">
        <f>1/1000*DataSummary40011000!T$11</f>
        <v>8.9999999999999999E-8</v>
      </c>
      <c r="V11" s="16">
        <f>1/1000*DataSummary40011000!U$11</f>
        <v>0</v>
      </c>
      <c r="W11" s="16">
        <f>1/1000*DataSummary40011000!V$11</f>
        <v>1.0675799999999999E-2</v>
      </c>
      <c r="X11" s="16">
        <f>1/1000*DataSummary40011000!W$11</f>
        <v>1.7160930000000001E-2</v>
      </c>
      <c r="Y11" s="16">
        <f>1/1000*DataSummary40011000!X$11</f>
        <v>0.12916759</v>
      </c>
      <c r="Z11" s="15">
        <f>1/1000*DataSummary40011000!Y$11</f>
        <v>0.18512384399999998</v>
      </c>
      <c r="AA11" s="10"/>
      <c r="AB11" s="58" t="str">
        <f>DataSummary40011000!A$11</f>
        <v>Côte d'Ivoire</v>
      </c>
    </row>
    <row r="12" spans="2:28" x14ac:dyDescent="0.25">
      <c r="B12" s="18" t="s">
        <v>76</v>
      </c>
      <c r="C12" s="17">
        <f>1/1000*DataSummary40011000!B$20</f>
        <v>0</v>
      </c>
      <c r="D12" s="16">
        <f>1/1000*DataSummary40011000!C$20</f>
        <v>0</v>
      </c>
      <c r="E12" s="16">
        <f>1/1000*DataSummary40011000!D$20</f>
        <v>0</v>
      </c>
      <c r="F12" s="16">
        <f>1/1000*DataSummary40011000!E$20</f>
        <v>0</v>
      </c>
      <c r="G12" s="16">
        <f>1/1000*DataSummary40011000!F$20</f>
        <v>0</v>
      </c>
      <c r="H12" s="16">
        <f>1/1000*DataSummary40011000!G$20</f>
        <v>0</v>
      </c>
      <c r="I12" s="16">
        <f>1/1000*DataSummary40011000!H$20</f>
        <v>0</v>
      </c>
      <c r="J12" s="16">
        <f>1/1000*DataSummary40011000!I$20</f>
        <v>0</v>
      </c>
      <c r="K12" s="16">
        <f>1/1000*DataSummary40011000!J$20</f>
        <v>0</v>
      </c>
      <c r="L12" s="16">
        <f>1/1000*DataSummary40011000!K$20</f>
        <v>0</v>
      </c>
      <c r="M12" s="16">
        <f>1/1000*DataSummary40011000!L$20</f>
        <v>0</v>
      </c>
      <c r="N12" s="16">
        <f>1/1000*DataSummary40011000!M$20</f>
        <v>0</v>
      </c>
      <c r="O12" s="16">
        <f>1/1000*DataSummary40011000!N$20</f>
        <v>0</v>
      </c>
      <c r="P12" s="16">
        <f>1/1000*DataSummary40011000!O$20</f>
        <v>0</v>
      </c>
      <c r="Q12" s="16">
        <f>1/1000*DataSummary40011000!P$20</f>
        <v>0</v>
      </c>
      <c r="R12" s="16">
        <f>1/1000*DataSummary40011000!Q$20</f>
        <v>0</v>
      </c>
      <c r="S12" s="16">
        <f>1/1000*DataSummary40011000!R$20</f>
        <v>4.8878000000000002E-5</v>
      </c>
      <c r="T12" s="16">
        <f>1/1000*DataSummary40011000!S$20</f>
        <v>4.9117709999999997E-3</v>
      </c>
      <c r="U12" s="16">
        <f>1/1000*DataSummary40011000!T$20</f>
        <v>8.1541990000000009E-3</v>
      </c>
      <c r="V12" s="16">
        <f>1/1000*DataSummary40011000!U$20</f>
        <v>2.1711739999999997E-3</v>
      </c>
      <c r="W12" s="16">
        <f>1/1000*DataSummary40011000!V$20</f>
        <v>6.3037709999999997E-3</v>
      </c>
      <c r="X12" s="16">
        <f>1/1000*DataSummary40011000!W$20</f>
        <v>1.0466412E-2</v>
      </c>
      <c r="Y12" s="16">
        <f>1/1000*DataSummary40011000!X$20</f>
        <v>2.4062324210526318E-2</v>
      </c>
      <c r="Z12" s="15">
        <f>1/1000*DataSummary40011000!Y$20</f>
        <v>6.8895029999999996E-2</v>
      </c>
      <c r="AA12" s="10"/>
      <c r="AB12" s="58" t="str">
        <f>DataSummary40011000!A$20</f>
        <v>Laos</v>
      </c>
    </row>
    <row r="13" spans="2:28" x14ac:dyDescent="0.25">
      <c r="B13" s="18" t="s">
        <v>10</v>
      </c>
      <c r="C13" s="17">
        <f>1/1000*DataSummary40011000!B$22</f>
        <v>0.114491369</v>
      </c>
      <c r="D13" s="16">
        <f>1/1000*DataSummary40011000!C$22</f>
        <v>0.11963426000000001</v>
      </c>
      <c r="E13" s="16">
        <f>1/1000*DataSummary40011000!D$22</f>
        <v>8.8027408000000001E-2</v>
      </c>
      <c r="F13" s="16">
        <f>1/1000*DataSummary40011000!E$22</f>
        <v>0.111502699</v>
      </c>
      <c r="G13" s="16">
        <f>1/1000*DataSummary40011000!F$22</f>
        <v>9.1792735999999986E-2</v>
      </c>
      <c r="H13" s="16">
        <f>1/1000*DataSummary40011000!G$22</f>
        <v>8.0411630999999997E-2</v>
      </c>
      <c r="I13" s="16">
        <f>1/1000*DataSummary40011000!H$22</f>
        <v>7.7936999999999992E-2</v>
      </c>
      <c r="J13" s="16">
        <f>1/1000*DataSummary40011000!I$22</f>
        <v>7.7150234999999998E-2</v>
      </c>
      <c r="K13" s="16">
        <f>1/1000*DataSummary40011000!J$22</f>
        <v>7.3525930000000003E-2</v>
      </c>
      <c r="L13" s="16">
        <f>1/1000*DataSummary40011000!K$22</f>
        <v>5.5947429999999999E-2</v>
      </c>
      <c r="M13" s="16">
        <f>1/1000*DataSummary40011000!L$22</f>
        <v>5.8553979999999999E-2</v>
      </c>
      <c r="N13" s="16">
        <f>1/1000*DataSummary40011000!M$22</f>
        <v>5.7323049999999993E-2</v>
      </c>
      <c r="O13" s="16">
        <f>1/1000*DataSummary40011000!N$22</f>
        <v>4.4960457000000002E-2</v>
      </c>
      <c r="P13" s="16">
        <f>1/1000*DataSummary40011000!O$22</f>
        <v>3.8751608999999992E-2</v>
      </c>
      <c r="Q13" s="16">
        <f>1/1000*DataSummary40011000!P$22</f>
        <v>4.7773478000000001E-2</v>
      </c>
      <c r="R13" s="16">
        <f>1/1000*DataSummary40011000!Q$22</f>
        <v>4.1585827999999998E-2</v>
      </c>
      <c r="S13" s="16">
        <f>1/1000*DataSummary40011000!R$22</f>
        <v>3.1747781999999995E-2</v>
      </c>
      <c r="T13" s="16">
        <f>1/1000*DataSummary40011000!S$22</f>
        <v>3.3538297000000002E-2</v>
      </c>
      <c r="U13" s="16">
        <f>1/1000*DataSummary40011000!T$22</f>
        <v>3.2369628999999997E-2</v>
      </c>
      <c r="V13" s="16">
        <f>1/1000*DataSummary40011000!U$22</f>
        <v>3.1903673E-2</v>
      </c>
      <c r="W13" s="16">
        <f>1/1000*DataSummary40011000!V$22</f>
        <v>3.0374801999999999E-2</v>
      </c>
      <c r="X13" s="16">
        <f>1/1000*DataSummary40011000!W$22</f>
        <v>3.2718559000000001E-2</v>
      </c>
      <c r="Y13" s="16">
        <f>1/1000*DataSummary40011000!X$22</f>
        <v>2.7018525000000002E-2</v>
      </c>
      <c r="Z13" s="15">
        <f>1/1000*DataSummary40011000!Y$22</f>
        <v>2.3187732999999999E-2</v>
      </c>
      <c r="AA13" s="10"/>
      <c r="AB13" s="58" t="str">
        <f>DataSummary40011000!A$22</f>
        <v>Malaysia</v>
      </c>
    </row>
    <row r="14" spans="2:28" x14ac:dyDescent="0.25">
      <c r="B14" s="18" t="s">
        <v>75</v>
      </c>
      <c r="C14" s="17">
        <f>1/1000*DataSummary40011000!B$30</f>
        <v>0.34903040000000002</v>
      </c>
      <c r="D14" s="16">
        <f>1/1000*DataSummary40011000!C$30</f>
        <v>0.36827050900000002</v>
      </c>
      <c r="E14" s="16">
        <f>1/1000*DataSummary40011000!D$30</f>
        <v>0.41576416599999999</v>
      </c>
      <c r="F14" s="16">
        <f>1/1000*DataSummary40011000!E$30</f>
        <v>0.37383662999999995</v>
      </c>
      <c r="G14" s="63">
        <f>1/1000*DataSummary40011000!F$30</f>
        <v>0.53837330999999999</v>
      </c>
      <c r="H14" s="63">
        <f>1/1000*DataSummary40011000!G$30</f>
        <v>0.68409670799999989</v>
      </c>
      <c r="I14" s="63">
        <f>1/1000*DataSummary40011000!H$30</f>
        <v>0.73148217699999996</v>
      </c>
      <c r="J14" s="63">
        <f>1/1000*DataSummary40011000!I$30</f>
        <v>0.81987613599999998</v>
      </c>
      <c r="K14" s="63">
        <f>1/1000*DataSummary40011000!J$30</f>
        <v>0.85357583300000006</v>
      </c>
      <c r="L14" s="63">
        <f>1/1000*DataSummary40011000!K$30</f>
        <v>0.81461269699999994</v>
      </c>
      <c r="M14" s="63">
        <f>1/1000*DataSummary40011000!L$30</f>
        <v>0.94775505799999993</v>
      </c>
      <c r="N14" s="63">
        <f>1/1000*DataSummary40011000!M$30</f>
        <v>0.88754396000000002</v>
      </c>
      <c r="O14" s="63">
        <f>1/1000*DataSummary40011000!N$30</f>
        <v>0.836404386</v>
      </c>
      <c r="P14" s="63">
        <f>1/1000*DataSummary40011000!O$30</f>
        <v>1.0079572489999999</v>
      </c>
      <c r="Q14" s="63">
        <f>1/1000*DataSummary40011000!P$30</f>
        <v>0.89845358499999994</v>
      </c>
      <c r="R14" s="63">
        <f>1/1000*DataSummary40011000!Q$30</f>
        <v>0.87638149700000001</v>
      </c>
      <c r="S14" s="63">
        <f>1/1000*DataSummary40011000!R$30</f>
        <v>0.94910299099999995</v>
      </c>
      <c r="T14" s="63">
        <f>1/1000*DataSummary40011000!S$30</f>
        <v>1.0384277158563231</v>
      </c>
      <c r="U14" s="63">
        <f>1/1000*DataSummary40011000!T$30</f>
        <v>1.057520402</v>
      </c>
      <c r="V14" s="63">
        <f>1/1000*DataSummary40011000!U$30</f>
        <v>1.0727096790000001</v>
      </c>
      <c r="W14" s="63">
        <f>1/1000*DataSummary40011000!V$30</f>
        <v>1.240189422</v>
      </c>
      <c r="X14" s="63">
        <f>1/1000*DataSummary40011000!W$30</f>
        <v>1.186594763</v>
      </c>
      <c r="Y14" s="63">
        <f>1/1000*DataSummary40011000!X$30</f>
        <v>1.2987997169999999</v>
      </c>
      <c r="Z14" s="64">
        <f>1/1000*DataSummary40011000!Y$30</f>
        <v>1.0765904369999999</v>
      </c>
      <c r="AA14" s="10"/>
      <c r="AB14" s="58" t="str">
        <f>DataSummary40011000!A$30</f>
        <v>Thailand</v>
      </c>
    </row>
    <row r="15" spans="2:28" x14ac:dyDescent="0.25">
      <c r="B15" s="18" t="s">
        <v>9</v>
      </c>
      <c r="C15" s="17">
        <f>1/1000*DataSummary40011000!B$33</f>
        <v>0</v>
      </c>
      <c r="D15" s="16">
        <f>1/1000*DataSummary40011000!C$33</f>
        <v>0</v>
      </c>
      <c r="E15" s="16">
        <f>1/1000*DataSummary40011000!D$33</f>
        <v>0</v>
      </c>
      <c r="F15" s="16">
        <f>1/1000*DataSummary40011000!E$33</f>
        <v>0</v>
      </c>
      <c r="G15" s="16">
        <f>1/1000*DataSummary40011000!F$33</f>
        <v>1.2120635964319495E-2</v>
      </c>
      <c r="H15" s="16">
        <f>1/1000*DataSummary40011000!G$33</f>
        <v>7.3329571223678764E-3</v>
      </c>
      <c r="I15" s="16">
        <f>1/1000*DataSummary40011000!H$33</f>
        <v>2.2035628571428576E-2</v>
      </c>
      <c r="J15" s="16">
        <f>1/1000*DataSummary40011000!I$33</f>
        <v>1.6331006993751243E-2</v>
      </c>
      <c r="K15" s="16">
        <f>1/1000*DataSummary40011000!J$33</f>
        <v>0.14026112191517806</v>
      </c>
      <c r="L15" s="16">
        <f>1/1000*DataSummary40011000!K$33</f>
        <v>5.3143919844265176E-2</v>
      </c>
      <c r="M15" s="16">
        <f>1/1000*DataSummary40011000!L$33</f>
        <v>7.5944339999999999E-2</v>
      </c>
      <c r="N15" s="16">
        <f>1/1000*DataSummary40011000!M$33</f>
        <v>0.112169186</v>
      </c>
      <c r="O15" s="16">
        <f>1/1000*DataSummary40011000!N$33</f>
        <v>9.0444090000000005E-2</v>
      </c>
      <c r="P15" s="16">
        <f>1/1000*DataSummary40011000!O$33</f>
        <v>9.0328682000000007E-2</v>
      </c>
      <c r="Q15" s="16">
        <f>1/1000*DataSummary40011000!P$33</f>
        <v>0.10581</v>
      </c>
      <c r="R15" s="16">
        <f>1/1000*DataSummary40011000!Q$33</f>
        <v>9.4979673999999986E-2</v>
      </c>
      <c r="S15" s="16">
        <f>1/1000*DataSummary40011000!R$33</f>
        <v>5.4126301999999994E-2</v>
      </c>
      <c r="T15" s="16">
        <f>1/1000*DataSummary40011000!S$33</f>
        <v>5.1257230000000001E-2</v>
      </c>
      <c r="U15" s="16">
        <f>1/1000*DataSummary40011000!T$33</f>
        <v>6.3619695000000004E-2</v>
      </c>
      <c r="V15" s="16">
        <f>1/1000*DataSummary40011000!U$33</f>
        <v>7.3546995039919405E-2</v>
      </c>
      <c r="W15" s="16">
        <f>1/1000*DataSummary40011000!V$33</f>
        <v>8.0288709999999999E-2</v>
      </c>
      <c r="X15" s="16">
        <f>1/1000*DataSummary40011000!W$33</f>
        <v>9.9171799999999991E-2</v>
      </c>
      <c r="Y15" s="16">
        <f>1/1000*DataSummary40011000!X$33</f>
        <v>0.12319836842105265</v>
      </c>
      <c r="Z15" s="15">
        <f>1/1000*DataSummary40011000!Y$33</f>
        <v>0.15928873999999998</v>
      </c>
      <c r="AA15" s="10"/>
      <c r="AB15" s="58" t="str">
        <f>DataSummary40011000!A$33</f>
        <v>Viet Nam</v>
      </c>
    </row>
    <row r="16" spans="2:28" ht="13" thickBot="1" x14ac:dyDescent="0.3">
      <c r="B16" s="14" t="s">
        <v>8</v>
      </c>
      <c r="C16" s="13">
        <f t="shared" ref="C16:Z16" si="0">C7-SUM(C8:C15)</f>
        <v>0.12877614161763473</v>
      </c>
      <c r="D16" s="12">
        <f t="shared" si="0"/>
        <v>7.9872157395858401E-2</v>
      </c>
      <c r="E16" s="12">
        <f t="shared" si="0"/>
        <v>7.1984866798794678E-2</v>
      </c>
      <c r="F16" s="12">
        <f t="shared" si="0"/>
        <v>6.8383160446900071E-2</v>
      </c>
      <c r="G16" s="12">
        <f t="shared" si="0"/>
        <v>7.4911189676422518E-2</v>
      </c>
      <c r="H16" s="12">
        <f t="shared" si="0"/>
        <v>5.2942010260398353E-2</v>
      </c>
      <c r="I16" s="12">
        <f t="shared" si="0"/>
        <v>4.5833653857142775E-2</v>
      </c>
      <c r="J16" s="12">
        <f t="shared" si="0"/>
        <v>7.7300998447759839E-2</v>
      </c>
      <c r="K16" s="12">
        <f t="shared" si="0"/>
        <v>5.7951246789834876E-2</v>
      </c>
      <c r="L16" s="12">
        <f t="shared" si="0"/>
        <v>5.481108102795107E-2</v>
      </c>
      <c r="M16" s="12">
        <f t="shared" si="0"/>
        <v>5.6360301414380976E-2</v>
      </c>
      <c r="N16" s="12">
        <f t="shared" si="0"/>
        <v>7.2526067940170247E-2</v>
      </c>
      <c r="O16" s="12">
        <f t="shared" si="0"/>
        <v>7.211212618494578E-2</v>
      </c>
      <c r="P16" s="12">
        <f t="shared" si="0"/>
        <v>4.1463590427136321E-2</v>
      </c>
      <c r="Q16" s="12">
        <f t="shared" si="0"/>
        <v>5.1125458993196427E-2</v>
      </c>
      <c r="R16" s="12">
        <f t="shared" si="0"/>
        <v>8.0961766812259528E-2</v>
      </c>
      <c r="S16" s="12">
        <f t="shared" si="0"/>
        <v>4.3023576365723626E-2</v>
      </c>
      <c r="T16" s="12">
        <f t="shared" si="0"/>
        <v>4.065633981986938E-2</v>
      </c>
      <c r="U16" s="12">
        <f t="shared" si="0"/>
        <v>2.0976770756260477E-2</v>
      </c>
      <c r="V16" s="12">
        <f t="shared" si="0"/>
        <v>2.456168747667431E-2</v>
      </c>
      <c r="W16" s="12">
        <f t="shared" si="0"/>
        <v>3.1079061679856856E-2</v>
      </c>
      <c r="X16" s="12">
        <f t="shared" si="0"/>
        <v>5.7895005518518783E-2</v>
      </c>
      <c r="Y16" s="12">
        <f t="shared" si="0"/>
        <v>4.5824585473684509E-2</v>
      </c>
      <c r="Z16" s="11">
        <f t="shared" si="0"/>
        <v>3.9402565155666869E-2</v>
      </c>
      <c r="AA16" s="10"/>
      <c r="AB16" s="60"/>
    </row>
    <row r="17" spans="2:28" ht="13.5" thickTop="1" thickBot="1" x14ac:dyDescent="0.3">
      <c r="AA17" s="10"/>
      <c r="AB17" s="60"/>
    </row>
    <row r="18" spans="2:28" ht="14.5" thickTop="1" x14ac:dyDescent="0.3">
      <c r="B18" s="57">
        <v>400121000</v>
      </c>
      <c r="C18" s="54">
        <f>DataSummary40012100!B$2</f>
        <v>1996</v>
      </c>
      <c r="D18" s="55">
        <f>DataSummary40012100!C$2</f>
        <v>1997</v>
      </c>
      <c r="E18" s="55">
        <f>DataSummary40012100!D$2</f>
        <v>1998</v>
      </c>
      <c r="F18" s="55">
        <f>DataSummary40012100!E$2</f>
        <v>1999</v>
      </c>
      <c r="G18" s="55">
        <f>DataSummary40012100!F$2</f>
        <v>2000</v>
      </c>
      <c r="H18" s="55">
        <f>DataSummary40012100!G$2</f>
        <v>2001</v>
      </c>
      <c r="I18" s="55">
        <f>DataSummary40012100!H$2</f>
        <v>2002</v>
      </c>
      <c r="J18" s="55">
        <f>DataSummary40012100!I$2</f>
        <v>2003</v>
      </c>
      <c r="K18" s="55">
        <f>DataSummary40012100!J$2</f>
        <v>2004</v>
      </c>
      <c r="L18" s="55">
        <f>DataSummary40012100!K$2</f>
        <v>2005</v>
      </c>
      <c r="M18" s="55">
        <f>DataSummary40012100!L$2</f>
        <v>2006</v>
      </c>
      <c r="N18" s="55">
        <f>DataSummary40012100!M$2</f>
        <v>2007</v>
      </c>
      <c r="O18" s="55">
        <f>DataSummary40012100!N$2</f>
        <v>2008</v>
      </c>
      <c r="P18" s="55">
        <f>DataSummary40012100!O$2</f>
        <v>2009</v>
      </c>
      <c r="Q18" s="55">
        <f>DataSummary40012100!P$2</f>
        <v>2010</v>
      </c>
      <c r="R18" s="55">
        <f>DataSummary40012100!Q$2</f>
        <v>2011</v>
      </c>
      <c r="S18" s="55">
        <f>DataSummary40012100!R$2</f>
        <v>2012</v>
      </c>
      <c r="T18" s="55">
        <f>DataSummary40012100!S$2</f>
        <v>2013</v>
      </c>
      <c r="U18" s="55">
        <f>DataSummary40012100!T$2</f>
        <v>2014</v>
      </c>
      <c r="V18" s="55">
        <f>DataSummary40012100!U$2</f>
        <v>2015</v>
      </c>
      <c r="W18" s="55">
        <f>DataSummary40012100!V$2</f>
        <v>2016</v>
      </c>
      <c r="X18" s="55">
        <f>DataSummary40012100!W$2</f>
        <v>2017</v>
      </c>
      <c r="Y18" s="55">
        <f>DataSummary40012100!X$2</f>
        <v>2018</v>
      </c>
      <c r="Z18" s="56">
        <f>DataSummary40012100!Y$2</f>
        <v>2019</v>
      </c>
      <c r="AA18" s="10"/>
      <c r="AB18" s="60"/>
    </row>
    <row r="19" spans="2:28" ht="14" x14ac:dyDescent="0.3">
      <c r="B19" s="22" t="s">
        <v>11</v>
      </c>
      <c r="C19" s="52">
        <f>1/1000*DataSummary40012100!B$1</f>
        <v>1.4615785501451977</v>
      </c>
      <c r="D19" s="53">
        <f>1/1000*DataSummary40012100!C$1</f>
        <v>1.3127035000390574</v>
      </c>
      <c r="E19" s="53">
        <f>1/1000*DataSummary40012100!D$1</f>
        <v>1.2749177024112304</v>
      </c>
      <c r="F19" s="53">
        <f>1/1000*DataSummary40012100!E$1</f>
        <v>1.2764730529393054</v>
      </c>
      <c r="G19" s="20">
        <f>1/1000*DataSummary40012100!F$1</f>
        <v>1.3039779094989195</v>
      </c>
      <c r="H19" s="20">
        <f>1/1000*DataSummary40012100!G$1</f>
        <v>1.1452235584559218</v>
      </c>
      <c r="I19" s="20">
        <f>1/1000*DataSummary40012100!H$1</f>
        <v>1.3434645254593383</v>
      </c>
      <c r="J19" s="20">
        <f>1/1000*DataSummary40012100!I$1</f>
        <v>1.3934833465809529</v>
      </c>
      <c r="K19" s="20">
        <f>1/1000*DataSummary40012100!J$1</f>
        <v>1.3246175374845393</v>
      </c>
      <c r="L19" s="20">
        <f>1/1000*DataSummary40012100!K$1</f>
        <v>1.4060908035040034</v>
      </c>
      <c r="M19" s="20">
        <f>1/1000*DataSummary40012100!L$1</f>
        <v>1.4629220847133275</v>
      </c>
      <c r="N19" s="20">
        <f>1/1000*DataSummary40012100!M$1</f>
        <v>1.2720631158463156</v>
      </c>
      <c r="O19" s="20">
        <f>1/1000*DataSummary40012100!N$1</f>
        <v>1.0528084798504733</v>
      </c>
      <c r="P19" s="20">
        <f>1/1000*DataSummary40012100!O$1</f>
        <v>0.86154105861209074</v>
      </c>
      <c r="Q19" s="20">
        <f>1/1000*DataSummary40012100!P$1</f>
        <v>0.95608105904481844</v>
      </c>
      <c r="R19" s="20">
        <f>1/1000*DataSummary40012100!Q$1</f>
        <v>0.94564558540495058</v>
      </c>
      <c r="S19" s="20">
        <f>1/1000*DataSummary40012100!R$1</f>
        <v>0.93901436621972201</v>
      </c>
      <c r="T19" s="20">
        <f>1/1000*DataSummary40012100!S$1</f>
        <v>1.0205968469988851</v>
      </c>
      <c r="U19" s="20">
        <f>1/1000*DataSummary40012100!T$1</f>
        <v>0.97782364115606268</v>
      </c>
      <c r="V19" s="20">
        <f>1/1000*DataSummary40012100!U$1</f>
        <v>0.94135779569057032</v>
      </c>
      <c r="W19" s="20">
        <f>1/1000*DataSummary40012100!V$1</f>
        <v>0.87319574924249377</v>
      </c>
      <c r="X19" s="20">
        <f>1/1000*DataSummary40012100!W$1</f>
        <v>1.0367317016530238</v>
      </c>
      <c r="Y19" s="20">
        <f>1/1000*DataSummary40012100!X$1</f>
        <v>0.84039586016546863</v>
      </c>
      <c r="Z19" s="19">
        <f>1/1000*DataSummary40012100!Y$1</f>
        <v>0.78557390994357046</v>
      </c>
      <c r="AA19" s="10"/>
      <c r="AB19" s="60"/>
    </row>
    <row r="20" spans="2:28" x14ac:dyDescent="0.25">
      <c r="B20" s="18" t="s">
        <v>81</v>
      </c>
      <c r="C20" s="17">
        <f>1/1000*DataSummary40012100!B$8</f>
        <v>0</v>
      </c>
      <c r="D20" s="16">
        <f>1/1000*DataSummary40012100!C$8</f>
        <v>0</v>
      </c>
      <c r="E20" s="16">
        <f>1/1000*DataSummary40012100!D$8</f>
        <v>0</v>
      </c>
      <c r="F20" s="16">
        <f>1/1000*DataSummary40012100!E$8</f>
        <v>0</v>
      </c>
      <c r="G20" s="16">
        <f>1/1000*DataSummary40012100!F$8</f>
        <v>8.055764E-3</v>
      </c>
      <c r="H20" s="16">
        <f>1/1000*DataSummary40012100!G$8</f>
        <v>1.8059098999999999E-2</v>
      </c>
      <c r="I20" s="16">
        <f>1/1000*DataSummary40012100!H$8</f>
        <v>1.2191999999999999E-3</v>
      </c>
      <c r="J20" s="16">
        <f>1/1000*DataSummary40012100!I$8</f>
        <v>1.0016699999999999E-4</v>
      </c>
      <c r="K20" s="16">
        <f>1/1000*DataSummary40012100!J$8</f>
        <v>1.5E-5</v>
      </c>
      <c r="L20" s="16">
        <f>1/1000*DataSummary40012100!K$8</f>
        <v>5.0399999999999999E-5</v>
      </c>
      <c r="M20" s="16">
        <f>1/1000*DataSummary40012100!L$8</f>
        <v>0</v>
      </c>
      <c r="N20" s="16">
        <f>1/1000*DataSummary40012100!M$8</f>
        <v>0</v>
      </c>
      <c r="O20" s="16">
        <f>1/1000*DataSummary40012100!N$8</f>
        <v>0</v>
      </c>
      <c r="P20" s="16">
        <f>1/1000*DataSummary40012100!O$8</f>
        <v>0</v>
      </c>
      <c r="Q20" s="16">
        <f>1/1000*DataSummary40012100!P$8</f>
        <v>0</v>
      </c>
      <c r="R20" s="16">
        <f>1/1000*DataSummary40012100!Q$8</f>
        <v>0</v>
      </c>
      <c r="S20" s="16">
        <f>1/1000*DataSummary40012100!R$8</f>
        <v>2.3799999999999998E-4</v>
      </c>
      <c r="T20" s="16">
        <f>1/1000*DataSummary40012100!S$8</f>
        <v>2.5686789999999999E-3</v>
      </c>
      <c r="U20" s="16">
        <f>1/1000*DataSummary40012100!T$8</f>
        <v>1.0535833E-2</v>
      </c>
      <c r="V20" s="16">
        <f>1/1000*DataSummary40012100!U$8</f>
        <v>1.8306079999999999E-2</v>
      </c>
      <c r="W20" s="16">
        <f>1/1000*DataSummary40012100!V$8</f>
        <v>2.3215519E-2</v>
      </c>
      <c r="X20" s="16">
        <f>1/1000*DataSummary40012100!W$8</f>
        <v>2.4345081999999997E-2</v>
      </c>
      <c r="Y20" s="16">
        <f>1/1000*DataSummary40012100!X$8</f>
        <v>2.1749554000000001E-2</v>
      </c>
      <c r="Z20" s="15">
        <f>1/1000*DataSummary40012100!Y$8</f>
        <v>1.9811239999999997E-2</v>
      </c>
      <c r="AA20" s="10"/>
      <c r="AB20" s="58" t="str">
        <f>DataSummary40012100!A$8</f>
        <v>Cambodia</v>
      </c>
    </row>
    <row r="21" spans="2:28" x14ac:dyDescent="0.25">
      <c r="B21" s="18" t="s">
        <v>56</v>
      </c>
      <c r="C21" s="17">
        <f>1/1000*DataSummary40012100!B$38</f>
        <v>4.1857406999999999E-2</v>
      </c>
      <c r="D21" s="16">
        <f>1/1000*DataSummary40012100!C$38</f>
        <v>4.6167775000000001E-2</v>
      </c>
      <c r="E21" s="16">
        <f>1/1000*DataSummary40012100!D$38</f>
        <v>3.0181399000000001E-2</v>
      </c>
      <c r="F21" s="16">
        <f>1/1000*DataSummary40012100!E$38</f>
        <v>1.8214872E-2</v>
      </c>
      <c r="G21" s="16">
        <f>1/1000*DataSummary40012100!F$38</f>
        <v>7.6956580000000002E-3</v>
      </c>
      <c r="H21" s="16">
        <f>1/1000*DataSummary40012100!G$38</f>
        <v>5.8257069999999994E-3</v>
      </c>
      <c r="I21" s="16">
        <f>1/1000*DataSummary40012100!H$38</f>
        <v>1.1549106999999999E-2</v>
      </c>
      <c r="J21" s="16">
        <f>1/1000*DataSummary40012100!I$38</f>
        <v>5.472836E-3</v>
      </c>
      <c r="K21" s="16">
        <f>1/1000*DataSummary40012100!J$38</f>
        <v>5.0713449999999997E-3</v>
      </c>
      <c r="L21" s="16">
        <f>1/1000*DataSummary40012100!K$38</f>
        <v>7.8938199999999993E-3</v>
      </c>
      <c r="M21" s="16">
        <f>1/1000*DataSummary40012100!L$38</f>
        <v>5.3989390000000002E-3</v>
      </c>
      <c r="N21" s="16">
        <f>1/1000*DataSummary40012100!M$38</f>
        <v>2.5528699999999996E-3</v>
      </c>
      <c r="O21" s="16">
        <f>1/1000*DataSummary40012100!N$38</f>
        <v>2.1112990000000001E-3</v>
      </c>
      <c r="P21" s="16">
        <f>1/1000*DataSummary40012100!O$38</f>
        <v>1.9104969999999999E-3</v>
      </c>
      <c r="Q21" s="16">
        <f>1/1000*DataSummary40012100!P$38</f>
        <v>1.6787125E-2</v>
      </c>
      <c r="R21" s="16">
        <f>1/1000*DataSummary40012100!Q$38</f>
        <v>4.3291930000000003E-3</v>
      </c>
      <c r="S21" s="16">
        <f>1/1000*DataSummary40012100!R$38</f>
        <v>8.1332769999999995E-3</v>
      </c>
      <c r="T21" s="16">
        <f>1/1000*DataSummary40012100!S$38</f>
        <v>7.7373870000000001E-3</v>
      </c>
      <c r="U21" s="16">
        <f>1/1000*DataSummary40012100!T$38</f>
        <v>5.9182499999999999E-3</v>
      </c>
      <c r="V21" s="16">
        <f>1/1000*DataSummary40012100!U$38</f>
        <v>3.3255450000000001E-3</v>
      </c>
      <c r="W21" s="16">
        <f>1/1000*DataSummary40012100!V$38</f>
        <v>4.6954989999999997E-3</v>
      </c>
      <c r="X21" s="16">
        <f>1/1000*DataSummary40012100!W$38</f>
        <v>4.6534249999999992E-3</v>
      </c>
      <c r="Y21" s="16">
        <f>1/1000*DataSummary40012100!X$38</f>
        <v>6.1641950000000008E-3</v>
      </c>
      <c r="Z21" s="15">
        <f>1/1000*DataSummary40012100!Y$38</f>
        <v>4.1400534087221112E-3</v>
      </c>
      <c r="AA21" s="10"/>
      <c r="AB21" s="58" t="str">
        <f>DataSummary40012100!A$38</f>
        <v>China</v>
      </c>
    </row>
    <row r="22" spans="2:28" x14ac:dyDescent="0.25">
      <c r="B22" s="18" t="s">
        <v>55</v>
      </c>
      <c r="C22" s="17">
        <f>1/1000*DataSummary40012100!B$3</f>
        <v>2.1866183189989319E-3</v>
      </c>
      <c r="D22" s="16">
        <f>1/1000*DataSummary40012100!C$3</f>
        <v>4.6706777563183116E-3</v>
      </c>
      <c r="E22" s="16">
        <f>1/1000*DataSummary40012100!D$3</f>
        <v>4.7776376778131437E-3</v>
      </c>
      <c r="F22" s="16">
        <f>1/1000*DataSummary40012100!E$3</f>
        <v>8.8577880336682766E-3</v>
      </c>
      <c r="G22" s="16">
        <f>1/1000*DataSummary40012100!F$3</f>
        <v>1.2104206917814822E-2</v>
      </c>
      <c r="H22" s="16">
        <f>1/1000*DataSummary40012100!G$3</f>
        <v>3.7814739173128082E-3</v>
      </c>
      <c r="I22" s="16">
        <f>1/1000*DataSummary40012100!H$3</f>
        <v>5.8342959297133824E-3</v>
      </c>
      <c r="J22" s="16">
        <f>1/1000*DataSummary40012100!I$3</f>
        <v>1.0275372884896019E-2</v>
      </c>
      <c r="K22" s="16">
        <f>1/1000*DataSummary40012100!J$3</f>
        <v>1.0775380019813785E-2</v>
      </c>
      <c r="L22" s="16">
        <f>1/1000*DataSummary40012100!K$3</f>
        <v>3.2768210000000001E-3</v>
      </c>
      <c r="M22" s="16">
        <f>1/1000*DataSummary40012100!L$3</f>
        <v>3.062508757246383E-3</v>
      </c>
      <c r="N22" s="16">
        <f>1/1000*DataSummary40012100!M$3</f>
        <v>2.5975493080525451E-3</v>
      </c>
      <c r="O22" s="16">
        <f>1/1000*DataSummary40012100!N$3</f>
        <v>4.2023775577400843E-3</v>
      </c>
      <c r="P22" s="16">
        <f>1/1000*DataSummary40012100!O$3</f>
        <v>1.9189171069569791E-3</v>
      </c>
      <c r="Q22" s="16">
        <f>1/1000*DataSummary40012100!P$3</f>
        <v>2.8444502466229353E-3</v>
      </c>
      <c r="R22" s="16">
        <f>1/1000*DataSummary40012100!Q$3</f>
        <v>3.1709998882768456E-3</v>
      </c>
      <c r="S22" s="16">
        <f>1/1000*DataSummary40012100!R$3</f>
        <v>8.215853463945974E-3</v>
      </c>
      <c r="T22" s="16">
        <f>1/1000*DataSummary40012100!S$3</f>
        <v>5.4299742952371192E-3</v>
      </c>
      <c r="U22" s="16">
        <f>1/1000*DataSummary40012100!T$3</f>
        <v>1.8615442366624938E-2</v>
      </c>
      <c r="V22" s="16">
        <f>1/1000*DataSummary40012100!U$3</f>
        <v>1.8333316133853E-2</v>
      </c>
      <c r="W22" s="16">
        <f>1/1000*DataSummary40012100!V$3</f>
        <v>2.3394424198112104E-2</v>
      </c>
      <c r="X22" s="16">
        <f>1/1000*DataSummary40012100!W$3</f>
        <v>2.4428378129818525E-2</v>
      </c>
      <c r="Y22" s="16">
        <f>1/1000*DataSummary40012100!X$3</f>
        <v>2.8401422825436142E-2</v>
      </c>
      <c r="Z22" s="15">
        <f>1/1000*DataSummary40012100!Y$3</f>
        <v>1.9893712416451562E-2</v>
      </c>
      <c r="AA22" s="10"/>
      <c r="AB22" s="59" t="str">
        <f>DataSummary40012100!A$3</f>
        <v>EU-28</v>
      </c>
    </row>
    <row r="23" spans="2:28" x14ac:dyDescent="0.25">
      <c r="B23" s="18" t="s">
        <v>12</v>
      </c>
      <c r="C23" s="17">
        <f>1/1000*DataSummary40012100!B$16</f>
        <v>5.7334999999999999E-5</v>
      </c>
      <c r="D23" s="16">
        <f>1/1000*DataSummary40012100!C$16</f>
        <v>4.2787999999999998E-5</v>
      </c>
      <c r="E23" s="16">
        <f>1/1000*DataSummary40012100!D$16</f>
        <v>6.8666999999999998E-5</v>
      </c>
      <c r="F23" s="16">
        <f>1/1000*DataSummary40012100!E$16</f>
        <v>9.769399999999999E-5</v>
      </c>
      <c r="G23" s="16">
        <f>1/1000*DataSummary40012100!F$16</f>
        <v>1.2169870000000001E-3</v>
      </c>
      <c r="H23" s="16">
        <f>1/1000*DataSummary40012100!G$16</f>
        <v>4.5072440000000005E-3</v>
      </c>
      <c r="I23" s="16">
        <f>1/1000*DataSummary40012100!H$16</f>
        <v>2.8432544000000001E-2</v>
      </c>
      <c r="J23" s="16">
        <f>1/1000*DataSummary40012100!I$16</f>
        <v>3.1236994000000001E-2</v>
      </c>
      <c r="K23" s="16">
        <f>1/1000*DataSummary40012100!J$16</f>
        <v>3.5661609999999996E-2</v>
      </c>
      <c r="L23" s="16">
        <f>1/1000*DataSummary40012100!K$16</f>
        <v>3.6031967999999998E-2</v>
      </c>
      <c r="M23" s="16">
        <f>1/1000*DataSummary40012100!L$16</f>
        <v>3.9748592999999999E-2</v>
      </c>
      <c r="N23" s="16">
        <f>1/1000*DataSummary40012100!M$16</f>
        <v>1.1690338999999999E-2</v>
      </c>
      <c r="O23" s="16">
        <f>1/1000*DataSummary40012100!N$16</f>
        <v>3.7352165E-2</v>
      </c>
      <c r="P23" s="16">
        <f>1/1000*DataSummary40012100!O$16</f>
        <v>3.7568620000000001E-3</v>
      </c>
      <c r="Q23" s="16">
        <f>1/1000*DataSummary40012100!P$16</f>
        <v>7.2296939999999992E-3</v>
      </c>
      <c r="R23" s="16">
        <f>1/1000*DataSummary40012100!Q$16</f>
        <v>2.1823816999999999E-2</v>
      </c>
      <c r="S23" s="16">
        <f>1/1000*DataSummary40012100!R$16</f>
        <v>6.0292870000000004E-3</v>
      </c>
      <c r="T23" s="16">
        <f>1/1000*DataSummary40012100!S$16</f>
        <v>1.2060878405685212E-2</v>
      </c>
      <c r="U23" s="16">
        <f>1/1000*DataSummary40012100!T$16</f>
        <v>6.1262999999999997E-4</v>
      </c>
      <c r="V23" s="16">
        <f>1/1000*DataSummary40012100!U$16</f>
        <v>6.006386507523793E-4</v>
      </c>
      <c r="W23" s="16">
        <f>1/1000*DataSummary40012100!V$16</f>
        <v>5.6539399999999999E-4</v>
      </c>
      <c r="X23" s="16">
        <f>1/1000*DataSummary40012100!W$16</f>
        <v>8.9106899999999998E-4</v>
      </c>
      <c r="Y23" s="16">
        <f>1/1000*DataSummary40012100!X$16</f>
        <v>1.2830600000000001E-4</v>
      </c>
      <c r="Z23" s="15">
        <f>1/1000*DataSummary40012100!Y$16</f>
        <v>2.3186799999999998E-4</v>
      </c>
      <c r="AA23" s="10"/>
      <c r="AB23" s="59" t="str">
        <f>DataSummary40012100!A$16</f>
        <v>India</v>
      </c>
    </row>
    <row r="24" spans="2:28" x14ac:dyDescent="0.25">
      <c r="B24" s="18" t="s">
        <v>77</v>
      </c>
      <c r="C24" s="17">
        <f>1/1000*DataSummary40012100!B$17</f>
        <v>7.2010965999999996E-2</v>
      </c>
      <c r="D24" s="16">
        <f>1/1000*DataSummary40012100!C$17</f>
        <v>5.8265617999999998E-2</v>
      </c>
      <c r="E24" s="16">
        <f>1/1000*DataSummary40012100!D$17</f>
        <v>4.5119177000000003E-2</v>
      </c>
      <c r="F24" s="16">
        <f>1/1000*DataSummary40012100!E$17</f>
        <v>5.8362138905637073E-2</v>
      </c>
      <c r="G24" s="16">
        <f>1/1000*DataSummary40012100!F$17</f>
        <v>4.365637183297106E-2</v>
      </c>
      <c r="H24" s="16">
        <f>1/1000*DataSummary40012100!G$17</f>
        <v>3.270920653860885E-2</v>
      </c>
      <c r="I24" s="16">
        <f>1/1000*DataSummary40012100!H$17</f>
        <v>4.4348410175657549E-2</v>
      </c>
      <c r="J24" s="16">
        <f>1/1000*DataSummary40012100!I$17</f>
        <v>4.6164952999999995E-2</v>
      </c>
      <c r="K24" s="16">
        <f>1/1000*DataSummary40012100!J$17</f>
        <v>0.14589466400000001</v>
      </c>
      <c r="L24" s="16">
        <f>1/1000*DataSummary40012100!K$17</f>
        <v>0.334125281</v>
      </c>
      <c r="M24" s="16">
        <f>1/1000*DataSummary40012100!L$17</f>
        <v>0.32539259300000001</v>
      </c>
      <c r="N24" s="16">
        <f>1/1000*DataSummary40012100!M$17</f>
        <v>0.27549654499999998</v>
      </c>
      <c r="O24" s="16">
        <f>1/1000*DataSummary40012100!N$17</f>
        <v>0.13775496200000001</v>
      </c>
      <c r="P24" s="16">
        <f>1/1000*DataSummary40012100!O$17</f>
        <v>7.7039855000000004E-2</v>
      </c>
      <c r="Q24" s="16">
        <f>1/1000*DataSummary40012100!P$17</f>
        <v>6.0165501000000003E-2</v>
      </c>
      <c r="R24" s="16">
        <f>1/1000*DataSummary40012100!Q$17</f>
        <v>6.7332950000000003E-2</v>
      </c>
      <c r="S24" s="16">
        <f>1/1000*DataSummary40012100!R$17</f>
        <v>6.6682082999999989E-2</v>
      </c>
      <c r="T24" s="16">
        <f>1/1000*DataSummary40012100!S$17</f>
        <v>6.9323608999999994E-2</v>
      </c>
      <c r="U24" s="16">
        <f>1/1000*DataSummary40012100!T$17</f>
        <v>6.8307310999999996E-2</v>
      </c>
      <c r="V24" s="16">
        <f>1/1000*DataSummary40012100!U$17</f>
        <v>8.0363086872926495E-2</v>
      </c>
      <c r="W24" s="16">
        <f>1/1000*DataSummary40012100!V$17</f>
        <v>7.8437381E-2</v>
      </c>
      <c r="X24" s="16">
        <f>1/1000*DataSummary40012100!W$17</f>
        <v>6.3869168172043106E-2</v>
      </c>
      <c r="Y24" s="16">
        <f>1/1000*DataSummary40012100!X$17</f>
        <v>6.5201449999999994E-2</v>
      </c>
      <c r="Z24" s="15">
        <f>1/1000*DataSummary40012100!Y$17</f>
        <v>5.7491674999999999E-2</v>
      </c>
      <c r="AA24" s="10"/>
      <c r="AB24" s="58" t="str">
        <f>DataSummary40012100!A$17</f>
        <v>Indonesia</v>
      </c>
    </row>
    <row r="25" spans="2:28" x14ac:dyDescent="0.25">
      <c r="B25" s="18" t="s">
        <v>10</v>
      </c>
      <c r="C25" s="17">
        <f>1/1000*DataSummary40012100!B$22</f>
        <v>5.1160220999999999E-2</v>
      </c>
      <c r="D25" s="16">
        <f>1/1000*DataSummary40012100!C$22</f>
        <v>5.0084528999999996E-2</v>
      </c>
      <c r="E25" s="16">
        <f>1/1000*DataSummary40012100!D$22</f>
        <v>4.0584764000000002E-2</v>
      </c>
      <c r="F25" s="16">
        <f>1/1000*DataSummary40012100!E$22</f>
        <v>2.4828720000000002E-2</v>
      </c>
      <c r="G25" s="16">
        <f>1/1000*DataSummary40012100!F$22</f>
        <v>9.6139449999999987E-3</v>
      </c>
      <c r="H25" s="16">
        <f>1/1000*DataSummary40012100!G$22</f>
        <v>1.0397516999999998E-2</v>
      </c>
      <c r="I25" s="16">
        <f>1/1000*DataSummary40012100!H$22</f>
        <v>1.076E-2</v>
      </c>
      <c r="J25" s="16">
        <f>1/1000*DataSummary40012100!I$22</f>
        <v>6.3140000000000002E-3</v>
      </c>
      <c r="K25" s="16">
        <f>1/1000*DataSummary40012100!J$22</f>
        <v>1.1176819999999999E-2</v>
      </c>
      <c r="L25" s="16">
        <f>1/1000*DataSummary40012100!K$22</f>
        <v>8.0135599999999994E-3</v>
      </c>
      <c r="M25" s="16">
        <f>1/1000*DataSummary40012100!L$22</f>
        <v>4.4611099999999999E-3</v>
      </c>
      <c r="N25" s="16">
        <f>1/1000*DataSummary40012100!M$22</f>
        <v>4.5515299999999998E-3</v>
      </c>
      <c r="O25" s="16">
        <f>1/1000*DataSummary40012100!N$22</f>
        <v>3.8489309999999999E-3</v>
      </c>
      <c r="P25" s="16">
        <f>1/1000*DataSummary40012100!O$22</f>
        <v>1.4350779999999998E-3</v>
      </c>
      <c r="Q25" s="16">
        <f>1/1000*DataSummary40012100!P$22</f>
        <v>1.0943517E-2</v>
      </c>
      <c r="R25" s="16">
        <f>1/1000*DataSummary40012100!Q$22</f>
        <v>3.5753E-3</v>
      </c>
      <c r="S25" s="16">
        <f>1/1000*DataSummary40012100!R$22</f>
        <v>7.5065869999999995E-3</v>
      </c>
      <c r="T25" s="16">
        <f>1/1000*DataSummary40012100!S$22</f>
        <v>1.2520431E-2</v>
      </c>
      <c r="U25" s="16">
        <f>1/1000*DataSummary40012100!T$22</f>
        <v>8.2820029999999996E-3</v>
      </c>
      <c r="V25" s="16">
        <f>1/1000*DataSummary40012100!U$22</f>
        <v>4.9477369999999998E-3</v>
      </c>
      <c r="W25" s="16">
        <f>1/1000*DataSummary40012100!V$22</f>
        <v>1.6353469999999999E-3</v>
      </c>
      <c r="X25" s="16">
        <f>1/1000*DataSummary40012100!W$22</f>
        <v>1.3789080000000001E-3</v>
      </c>
      <c r="Y25" s="16">
        <f>1/1000*DataSummary40012100!X$22</f>
        <v>1.2901030000000001E-3</v>
      </c>
      <c r="Z25" s="15">
        <f>1/1000*DataSummary40012100!Y$22</f>
        <v>2.3969969999999997E-3</v>
      </c>
      <c r="AA25" s="10"/>
      <c r="AB25" s="58" t="str">
        <f>DataSummary40012100!A$22</f>
        <v>Malaysia</v>
      </c>
    </row>
    <row r="26" spans="2:28" x14ac:dyDescent="0.25">
      <c r="B26" s="18" t="s">
        <v>80</v>
      </c>
      <c r="C26" s="17">
        <f>1/1000*DataSummary40012100!B$24</f>
        <v>0</v>
      </c>
      <c r="D26" s="16">
        <f>1/1000*DataSummary40012100!C$24</f>
        <v>0</v>
      </c>
      <c r="E26" s="16">
        <f>1/1000*DataSummary40012100!D$24</f>
        <v>0</v>
      </c>
      <c r="F26" s="16">
        <f>1/1000*DataSummary40012100!E$24</f>
        <v>0</v>
      </c>
      <c r="G26" s="16">
        <f>1/1000*DataSummary40012100!F$24</f>
        <v>0</v>
      </c>
      <c r="H26" s="16">
        <f>1/1000*DataSummary40012100!G$24</f>
        <v>0</v>
      </c>
      <c r="I26" s="16">
        <f>1/1000*DataSummary40012100!H$24</f>
        <v>0</v>
      </c>
      <c r="J26" s="16">
        <f>1/1000*DataSummary40012100!I$24</f>
        <v>0</v>
      </c>
      <c r="K26" s="16">
        <f>1/1000*DataSummary40012100!J$24</f>
        <v>0</v>
      </c>
      <c r="L26" s="16">
        <f>1/1000*DataSummary40012100!K$24</f>
        <v>0</v>
      </c>
      <c r="M26" s="16">
        <f>1/1000*DataSummary40012100!L$24</f>
        <v>0</v>
      </c>
      <c r="N26" s="16">
        <f>1/1000*DataSummary40012100!M$24</f>
        <v>0</v>
      </c>
      <c r="O26" s="16">
        <f>1/1000*DataSummary40012100!N$24</f>
        <v>0</v>
      </c>
      <c r="P26" s="16">
        <f>1/1000*DataSummary40012100!O$24</f>
        <v>0</v>
      </c>
      <c r="Q26" s="16">
        <f>1/1000*DataSummary40012100!P$24</f>
        <v>6.9384211999999987E-2</v>
      </c>
      <c r="R26" s="16">
        <f>1/1000*DataSummary40012100!Q$24</f>
        <v>0</v>
      </c>
      <c r="S26" s="16">
        <f>1/1000*DataSummary40012100!R$24</f>
        <v>5.4639210000000001E-2</v>
      </c>
      <c r="T26" s="16">
        <f>1/1000*DataSummary40012100!S$24</f>
        <v>0</v>
      </c>
      <c r="U26" s="16">
        <f>1/1000*DataSummary40012100!T$24</f>
        <v>3.4517766999999998E-2</v>
      </c>
      <c r="V26" s="16">
        <f>1/1000*DataSummary40012100!U$24</f>
        <v>4.2211737708890439E-2</v>
      </c>
      <c r="W26" s="16">
        <f>1/1000*DataSummary40012100!V$24</f>
        <v>6.9607100000000005E-2</v>
      </c>
      <c r="X26" s="16">
        <f>1/1000*DataSummary40012100!W$24</f>
        <v>0.113976255</v>
      </c>
      <c r="Y26" s="16">
        <f>1/1000*DataSummary40012100!X$24</f>
        <v>8.3695938999999997E-2</v>
      </c>
      <c r="Z26" s="15">
        <f>1/1000*DataSummary40012100!Y$24</f>
        <v>8.6687869000000001E-2</v>
      </c>
      <c r="AA26" s="10"/>
      <c r="AB26" s="58" t="str">
        <f>DataSummary40012100!A$24</f>
        <v>Myanmar</v>
      </c>
    </row>
    <row r="27" spans="2:28" x14ac:dyDescent="0.25">
      <c r="B27" s="18" t="s">
        <v>79</v>
      </c>
      <c r="C27" s="17">
        <f>1/1000*DataSummary40012100!B$28</f>
        <v>0</v>
      </c>
      <c r="D27" s="16">
        <f>1/1000*DataSummary40012100!C$28</f>
        <v>0</v>
      </c>
      <c r="E27" s="16">
        <f>1/1000*DataSummary40012100!D$28</f>
        <v>0</v>
      </c>
      <c r="F27" s="16">
        <f>1/1000*DataSummary40012100!E$28</f>
        <v>1.7012629999999997E-2</v>
      </c>
      <c r="G27" s="16">
        <f>1/1000*DataSummary40012100!F$28</f>
        <v>1.056618E-2</v>
      </c>
      <c r="H27" s="16">
        <f>1/1000*DataSummary40012100!G$28</f>
        <v>9.5227329999999985E-3</v>
      </c>
      <c r="I27" s="16">
        <f>1/1000*DataSummary40012100!H$28</f>
        <v>1.4983065E-2</v>
      </c>
      <c r="J27" s="16">
        <f>1/1000*DataSummary40012100!I$28</f>
        <v>1.6079223E-2</v>
      </c>
      <c r="K27" s="16">
        <f>1/1000*DataSummary40012100!J$28</f>
        <v>1.8502001999999997E-2</v>
      </c>
      <c r="L27" s="16">
        <f>1/1000*DataSummary40012100!K$28</f>
        <v>1.2245872999999999E-2</v>
      </c>
      <c r="M27" s="16">
        <f>1/1000*DataSummary40012100!L$28</f>
        <v>1.9801050999999997E-2</v>
      </c>
      <c r="N27" s="16">
        <f>1/1000*DataSummary40012100!M$28</f>
        <v>1.8078721999999998E-2</v>
      </c>
      <c r="O27" s="16">
        <f>1/1000*DataSummary40012100!N$28</f>
        <v>1.7270678999999997E-2</v>
      </c>
      <c r="P27" s="16">
        <f>1/1000*DataSummary40012100!O$28</f>
        <v>2.4425928999999999E-2</v>
      </c>
      <c r="Q27" s="16">
        <f>1/1000*DataSummary40012100!P$28</f>
        <v>2.0913829000000002E-2</v>
      </c>
      <c r="R27" s="16">
        <f>1/1000*DataSummary40012100!Q$28</f>
        <v>1.3560953000000001E-2</v>
      </c>
      <c r="S27" s="16">
        <f>1/1000*DataSummary40012100!R$28</f>
        <v>1.12224E-2</v>
      </c>
      <c r="T27" s="16">
        <f>1/1000*DataSummary40012100!S$28</f>
        <v>3.9602373655125474E-3</v>
      </c>
      <c r="U27" s="16">
        <f>1/1000*DataSummary40012100!T$28</f>
        <v>1.966565E-3</v>
      </c>
      <c r="V27" s="16">
        <f>1/1000*DataSummary40012100!U$28</f>
        <v>2.611871E-3</v>
      </c>
      <c r="W27" s="16">
        <f>1/1000*DataSummary40012100!V$28</f>
        <v>1.9486869999999999E-3</v>
      </c>
      <c r="X27" s="16">
        <f>1/1000*DataSummary40012100!W$28</f>
        <v>2.961034E-3</v>
      </c>
      <c r="Y27" s="16">
        <f>1/1000*DataSummary40012100!X$28</f>
        <v>0</v>
      </c>
      <c r="Z27" s="15">
        <f>1/1000*DataSummary40012100!Y$28</f>
        <v>0</v>
      </c>
      <c r="AA27" s="10"/>
      <c r="AB27" s="58" t="str">
        <f>DataSummary40012100!A$28</f>
        <v>Sri Lanka</v>
      </c>
    </row>
    <row r="28" spans="2:28" x14ac:dyDescent="0.25">
      <c r="B28" s="18" t="s">
        <v>75</v>
      </c>
      <c r="C28" s="17">
        <f>1/1000*DataSummary40012100!B$30</f>
        <v>1.197237882</v>
      </c>
      <c r="D28" s="16">
        <f>1/1000*DataSummary40012100!C$30</f>
        <v>1.055731564</v>
      </c>
      <c r="E28" s="16">
        <f>1/1000*DataSummary40012100!D$30</f>
        <v>1.0497817199999999</v>
      </c>
      <c r="F28" s="16">
        <f>1/1000*DataSummary40012100!E$30</f>
        <v>1.060196921</v>
      </c>
      <c r="G28" s="16">
        <f>1/1000*DataSummary40012100!F$30</f>
        <v>1.1220730449999998</v>
      </c>
      <c r="H28" s="63">
        <f>1/1000*DataSummary40012100!G$30</f>
        <v>0.98122924300000003</v>
      </c>
      <c r="I28" s="63">
        <f>1/1000*DataSummary40012100!H$30</f>
        <v>1.1225209469999999</v>
      </c>
      <c r="J28" s="63">
        <f>1/1000*DataSummary40012100!I$30</f>
        <v>1.1895332029999999</v>
      </c>
      <c r="K28" s="63">
        <f>1/1000*DataSummary40012100!J$30</f>
        <v>1.0281146839999999</v>
      </c>
      <c r="L28" s="63">
        <f>1/1000*DataSummary40012100!K$30</f>
        <v>0.92366028599999994</v>
      </c>
      <c r="M28" s="63">
        <f>1/1000*DataSummary40012100!L$30</f>
        <v>0.93856537800000006</v>
      </c>
      <c r="N28" s="63">
        <f>1/1000*DataSummary40012100!M$30</f>
        <v>0.87679065774222253</v>
      </c>
      <c r="O28" s="63">
        <f>1/1000*DataSummary40012100!N$30</f>
        <v>0.76879687000000008</v>
      </c>
      <c r="P28" s="63">
        <f>1/1000*DataSummary40012100!O$30</f>
        <v>0.68810515900000002</v>
      </c>
      <c r="Q28" s="63">
        <f>1/1000*DataSummary40012100!P$30</f>
        <v>0.69235566299999995</v>
      </c>
      <c r="R28" s="63">
        <f>1/1000*DataSummary40012100!Q$30</f>
        <v>0.75386353931195715</v>
      </c>
      <c r="S28" s="63">
        <f>1/1000*DataSummary40012100!R$30</f>
        <v>0.66066166690084127</v>
      </c>
      <c r="T28" s="63">
        <f>1/1000*DataSummary40012100!S$30</f>
        <v>0.80905438573102506</v>
      </c>
      <c r="U28" s="63">
        <f>1/1000*DataSummary40012100!T$30</f>
        <v>0.71663135600000005</v>
      </c>
      <c r="V28" s="63">
        <f>1/1000*DataSummary40012100!U$30</f>
        <v>0.66013136699999997</v>
      </c>
      <c r="W28" s="63">
        <f>1/1000*DataSummary40012100!V$30</f>
        <v>0.5693648366520091</v>
      </c>
      <c r="X28" s="63">
        <f>1/1000*DataSummary40012100!W$30</f>
        <v>0.70946100899999998</v>
      </c>
      <c r="Y28" s="63">
        <f>1/1000*DataSummary40012100!X$30</f>
        <v>0.558339896</v>
      </c>
      <c r="Z28" s="64">
        <f>1/1000*DataSummary40012100!Y$30</f>
        <v>0.49823128699999997</v>
      </c>
      <c r="AA28" s="10"/>
      <c r="AB28" s="58" t="str">
        <f>DataSummary40012100!A$30</f>
        <v>Thailand</v>
      </c>
    </row>
    <row r="29" spans="2:28" x14ac:dyDescent="0.25">
      <c r="B29" s="18" t="s">
        <v>9</v>
      </c>
      <c r="C29" s="17">
        <f>1/1000*DataSummary40012100!B$33</f>
        <v>0</v>
      </c>
      <c r="D29" s="16">
        <f>1/1000*DataSummary40012100!C$33</f>
        <v>0</v>
      </c>
      <c r="E29" s="16">
        <f>1/1000*DataSummary40012100!D$33</f>
        <v>0</v>
      </c>
      <c r="F29" s="16">
        <f>1/1000*DataSummary40012100!E$33</f>
        <v>0</v>
      </c>
      <c r="G29" s="16">
        <f>1/1000*DataSummary40012100!F$33</f>
        <v>2.1461077481335017E-3</v>
      </c>
      <c r="H29" s="16">
        <f>1/1000*DataSummary40012100!G$33</f>
        <v>0</v>
      </c>
      <c r="I29" s="16">
        <f>1/1000*DataSummary40012100!H$33</f>
        <v>1.5500850580023344E-3</v>
      </c>
      <c r="J29" s="16">
        <f>1/1000*DataSummary40012100!I$33</f>
        <v>1.05908427119999E-3</v>
      </c>
      <c r="K29" s="16">
        <f>1/1000*DataSummary40012100!J$33</f>
        <v>4.5533053537364278E-3</v>
      </c>
      <c r="L29" s="16">
        <f>1/1000*DataSummary40012100!K$33</f>
        <v>1.031473377156039E-2</v>
      </c>
      <c r="M29" s="16">
        <f>1/1000*DataSummary40012100!L$33</f>
        <v>5.6402960000000002E-2</v>
      </c>
      <c r="N29" s="16">
        <f>1/1000*DataSummary40012100!M$33</f>
        <v>2.6161058000000001E-2</v>
      </c>
      <c r="O29" s="16">
        <f>1/1000*DataSummary40012100!N$33</f>
        <v>3.3648448000000004E-2</v>
      </c>
      <c r="P29" s="16">
        <f>1/1000*DataSummary40012100!O$33</f>
        <v>2.8309303999999997E-2</v>
      </c>
      <c r="Q29" s="16">
        <f>1/1000*DataSummary40012100!P$33</f>
        <v>2.9337999999999999E-2</v>
      </c>
      <c r="R29" s="16">
        <f>1/1000*DataSummary40012100!Q$33</f>
        <v>3.5751694000000001E-2</v>
      </c>
      <c r="S29" s="16">
        <f>1/1000*DataSummary40012100!R$33</f>
        <v>6.9129708999999998E-2</v>
      </c>
      <c r="T29" s="16">
        <f>1/1000*DataSummary40012100!S$33</f>
        <v>5.8151300000000003E-2</v>
      </c>
      <c r="U29" s="16">
        <f>1/1000*DataSummary40012100!T$33</f>
        <v>6.6570679999999993E-2</v>
      </c>
      <c r="V29" s="16">
        <f>1/1000*DataSummary40012100!U$33</f>
        <v>7.26242E-2</v>
      </c>
      <c r="W29" s="16">
        <f>1/1000*DataSummary40012100!V$33</f>
        <v>7.6587299999999997E-2</v>
      </c>
      <c r="X29" s="16">
        <f>1/1000*DataSummary40012100!W$33</f>
        <v>7.1841200000000008E-2</v>
      </c>
      <c r="Y29" s="16">
        <f>1/1000*DataSummary40012100!X$33</f>
        <v>6.7825780000000002E-2</v>
      </c>
      <c r="Z29" s="15">
        <f>1/1000*DataSummary40012100!Y$33</f>
        <v>9.1852749000000011E-2</v>
      </c>
      <c r="AA29" s="10"/>
      <c r="AB29" s="59" t="str">
        <f>DataSummary40012100!A$33</f>
        <v>Viet Nam</v>
      </c>
    </row>
    <row r="30" spans="2:28" ht="13" thickBot="1" x14ac:dyDescent="0.3">
      <c r="B30" s="14" t="s">
        <v>8</v>
      </c>
      <c r="C30" s="13">
        <f>C19-SUM(C20:C29)</f>
        <v>9.7068120826198756E-2</v>
      </c>
      <c r="D30" s="12">
        <f>D19-SUM(D20:D29)</f>
        <v>9.7740548282739148E-2</v>
      </c>
      <c r="E30" s="12">
        <f>E19-SUM(E20:E29)</f>
        <v>0.1044043377334174</v>
      </c>
      <c r="F30" s="12">
        <f>F19-SUM(F20:F29)</f>
        <v>8.8902288999999968E-2</v>
      </c>
      <c r="G30" s="12">
        <f>G19-SUM(G20:G29)</f>
        <v>8.684964400000017E-2</v>
      </c>
      <c r="H30" s="12">
        <f>H19-SUM(H20:H29)</f>
        <v>7.9191335000000196E-2</v>
      </c>
      <c r="I30" s="12">
        <f>I19-SUM(I20:I29)</f>
        <v>0.1022668712959649</v>
      </c>
      <c r="J30" s="12">
        <f>J19-SUM(J20:J29)</f>
        <v>8.7247513424856926E-2</v>
      </c>
      <c r="K30" s="12">
        <f>K19-SUM(K20:K29)</f>
        <v>6.4852727110989328E-2</v>
      </c>
      <c r="L30" s="12">
        <f>L19-SUM(L20:L29)</f>
        <v>7.0478060732443115E-2</v>
      </c>
      <c r="M30" s="12">
        <f>M19-SUM(M20:M29)</f>
        <v>7.0088951956081003E-2</v>
      </c>
      <c r="N30" s="12">
        <f>N19-SUM(N20:N29)</f>
        <v>5.4143844796040508E-2</v>
      </c>
      <c r="O30" s="12">
        <f>O19-SUM(O20:O29)</f>
        <v>4.7822748292733142E-2</v>
      </c>
      <c r="P30" s="12">
        <f>P19-SUM(P20:P29)</f>
        <v>3.4639457505133753E-2</v>
      </c>
      <c r="Q30" s="12">
        <f>Q19-SUM(Q20:Q29)</f>
        <v>4.6119067798195523E-2</v>
      </c>
      <c r="R30" s="12">
        <f>R19-SUM(R20:R29)</f>
        <v>4.2237139204716612E-2</v>
      </c>
      <c r="S30" s="12">
        <f>S19-SUM(S20:S29)</f>
        <v>4.6556292854934678E-2</v>
      </c>
      <c r="T30" s="12">
        <f>T19-SUM(T20:T29)</f>
        <v>3.9789965201425082E-2</v>
      </c>
      <c r="U30" s="12">
        <f>U19-SUM(U20:U29)</f>
        <v>4.586580378943772E-2</v>
      </c>
      <c r="V30" s="12">
        <f>V19-SUM(V20:V29)</f>
        <v>3.790221632414803E-2</v>
      </c>
      <c r="W30" s="12">
        <f>W19-SUM(W20:W29)</f>
        <v>2.3744261392372512E-2</v>
      </c>
      <c r="X30" s="12">
        <f>X19-SUM(X20:X29)</f>
        <v>1.892617335116209E-2</v>
      </c>
      <c r="Y30" s="12">
        <f>Y19-SUM(Y20:Y29)</f>
        <v>7.5992143400325229E-3</v>
      </c>
      <c r="Z30" s="11">
        <f>Z19-SUM(Z20:Z29)</f>
        <v>4.8364591183968075E-3</v>
      </c>
      <c r="AA30" s="10"/>
      <c r="AB30" s="60"/>
    </row>
    <row r="31" spans="2:28" ht="13.5" thickTop="1" thickBot="1" x14ac:dyDescent="0.3">
      <c r="AB31" s="60"/>
    </row>
    <row r="32" spans="2:28" ht="14.5" thickTop="1" x14ac:dyDescent="0.3">
      <c r="B32" s="57">
        <v>400122000</v>
      </c>
      <c r="C32" s="54">
        <f>DataSummary40012200!B$2</f>
        <v>1996</v>
      </c>
      <c r="D32" s="55">
        <f>DataSummary40012200!C$2</f>
        <v>1997</v>
      </c>
      <c r="E32" s="55">
        <f>DataSummary40012200!D$2</f>
        <v>1998</v>
      </c>
      <c r="F32" s="55">
        <f>DataSummary40012200!E$2</f>
        <v>1999</v>
      </c>
      <c r="G32" s="55">
        <f>DataSummary40012200!F$2</f>
        <v>2000</v>
      </c>
      <c r="H32" s="55">
        <f>DataSummary40012200!G$2</f>
        <v>2001</v>
      </c>
      <c r="I32" s="55">
        <f>DataSummary40012200!H$2</f>
        <v>2002</v>
      </c>
      <c r="J32" s="55">
        <f>DataSummary40012200!I$2</f>
        <v>2003</v>
      </c>
      <c r="K32" s="55">
        <f>DataSummary40012200!J$2</f>
        <v>2004</v>
      </c>
      <c r="L32" s="55">
        <f>DataSummary40012200!K$2</f>
        <v>2005</v>
      </c>
      <c r="M32" s="55">
        <f>DataSummary40012200!L$2</f>
        <v>2006</v>
      </c>
      <c r="N32" s="55">
        <f>DataSummary40012200!M$2</f>
        <v>2007</v>
      </c>
      <c r="O32" s="55">
        <f>DataSummary40012200!N$2</f>
        <v>2008</v>
      </c>
      <c r="P32" s="55">
        <f>DataSummary40012200!O$2</f>
        <v>2009</v>
      </c>
      <c r="Q32" s="55">
        <f>DataSummary40012200!P$2</f>
        <v>2010</v>
      </c>
      <c r="R32" s="55">
        <f>DataSummary40012200!Q$2</f>
        <v>2011</v>
      </c>
      <c r="S32" s="55">
        <f>DataSummary40012200!R$2</f>
        <v>2012</v>
      </c>
      <c r="T32" s="55">
        <f>DataSummary40012200!S$2</f>
        <v>2013</v>
      </c>
      <c r="U32" s="55">
        <f>DataSummary40012200!T$2</f>
        <v>2014</v>
      </c>
      <c r="V32" s="55">
        <f>DataSummary40012200!U$2</f>
        <v>2015</v>
      </c>
      <c r="W32" s="55">
        <f>DataSummary40012200!V$2</f>
        <v>2016</v>
      </c>
      <c r="X32" s="55">
        <f>DataSummary40012200!W$2</f>
        <v>2017</v>
      </c>
      <c r="Y32" s="55">
        <f>DataSummary40012200!X$2</f>
        <v>2018</v>
      </c>
      <c r="Z32" s="56">
        <f>DataSummary40012200!Y$2</f>
        <v>2019</v>
      </c>
      <c r="AA32" s="10"/>
      <c r="AB32" s="60"/>
    </row>
    <row r="33" spans="2:28" ht="14" x14ac:dyDescent="0.3">
      <c r="B33" s="22" t="s">
        <v>11</v>
      </c>
      <c r="C33" s="21">
        <f>1/1000*DataSummary40012200!B$1</f>
        <v>2.464871121866087</v>
      </c>
      <c r="D33" s="20">
        <f>1/1000*DataSummary40012200!C$1</f>
        <v>2.4657909950117971</v>
      </c>
      <c r="E33" s="20">
        <f>1/1000*DataSummary40012200!D$1</f>
        <v>2.7113135530542336</v>
      </c>
      <c r="F33" s="20">
        <f>1/1000*DataSummary40012200!E$1</f>
        <v>2.6090966682170875</v>
      </c>
      <c r="G33" s="20">
        <f>1/1000*DataSummary40012200!F$1</f>
        <v>2.7870874945231923</v>
      </c>
      <c r="H33" s="20">
        <f>1/1000*DataSummary40012200!G$1</f>
        <v>2.7442629127009428</v>
      </c>
      <c r="I33" s="20">
        <f>1/1000*DataSummary40012200!H$1</f>
        <v>2.804093270454453</v>
      </c>
      <c r="J33" s="20">
        <f>1/1000*DataSummary40012200!I$1</f>
        <v>3.0530308639585262</v>
      </c>
      <c r="K33" s="20">
        <f>1/1000*DataSummary40012200!J$1</f>
        <v>3.1903678462916347</v>
      </c>
      <c r="L33" s="20">
        <f>1/1000*DataSummary40012200!K$1</f>
        <v>3.2665057813505389</v>
      </c>
      <c r="M33" s="20">
        <f>1/1000*DataSummary40012200!L$1</f>
        <v>3.5585684506390769</v>
      </c>
      <c r="N33" s="20">
        <f>1/1000*DataSummary40012200!M$1</f>
        <v>4.5891523958304274</v>
      </c>
      <c r="O33" s="20">
        <f>1/1000*DataSummary40012200!N$1</f>
        <v>4.7033276843457008</v>
      </c>
      <c r="P33" s="20">
        <f>1/1000*DataSummary40012200!O$1</f>
        <v>3.9738127758779291</v>
      </c>
      <c r="Q33" s="20">
        <f>1/1000*DataSummary40012200!P$1</f>
        <v>4.7753136542867942</v>
      </c>
      <c r="R33" s="20">
        <f>1/1000*DataSummary40012200!Q$1</f>
        <v>5.4112782067410796</v>
      </c>
      <c r="S33" s="20">
        <f>1/1000*DataSummary40012200!R$1</f>
        <v>5.6207960689812992</v>
      </c>
      <c r="T33" s="20">
        <f>1/1000*DataSummary40012200!S$1</f>
        <v>6.3334101392435809</v>
      </c>
      <c r="U33" s="20">
        <f>1/1000*DataSummary40012200!T$1</f>
        <v>6.2223601099924126</v>
      </c>
      <c r="V33" s="20">
        <f>1/1000*DataSummary40012200!U$1</f>
        <v>6.2960780769545401</v>
      </c>
      <c r="W33" s="20">
        <f>1/1000*DataSummary40012200!V$1</f>
        <v>6.0926349046214661</v>
      </c>
      <c r="X33" s="20">
        <f>1/1000*DataSummary40012200!W$1</f>
        <v>6.3492822978086352</v>
      </c>
      <c r="Y33" s="20">
        <f>1/1000*DataSummary40012200!X$1</f>
        <v>6.1363599349349141</v>
      </c>
      <c r="Z33" s="19">
        <f>1/1000*DataSummary40012200!Y$1</f>
        <v>6.0758051597201863</v>
      </c>
      <c r="AA33" s="10"/>
      <c r="AB33" s="60"/>
    </row>
    <row r="34" spans="2:28" x14ac:dyDescent="0.25">
      <c r="B34" s="18" t="s">
        <v>78</v>
      </c>
      <c r="C34" s="17">
        <f>1/1000*DataSummary40012200!B$9</f>
        <v>2.9493053000000002E-2</v>
      </c>
      <c r="D34" s="16">
        <f>1/1000*DataSummary40012200!C$9</f>
        <v>2.0994293000000001E-2</v>
      </c>
      <c r="E34" s="16">
        <f>1/1000*DataSummary40012200!D$9</f>
        <v>0</v>
      </c>
      <c r="F34" s="16">
        <f>1/1000*DataSummary40012200!E$9</f>
        <v>0</v>
      </c>
      <c r="G34" s="16">
        <f>1/1000*DataSummary40012200!F$9</f>
        <v>2.0133544999999999E-2</v>
      </c>
      <c r="H34" s="16">
        <f>1/1000*DataSummary40012200!G$9</f>
        <v>2.4442019999999998E-2</v>
      </c>
      <c r="I34" s="16">
        <f>1/1000*DataSummary40012200!H$9</f>
        <v>2.4648675999999998E-2</v>
      </c>
      <c r="J34" s="16">
        <f>1/1000*DataSummary40012200!I$9</f>
        <v>2.6983590000000002E-2</v>
      </c>
      <c r="K34" s="16">
        <f>1/1000*DataSummary40012200!J$9</f>
        <v>2.754854E-2</v>
      </c>
      <c r="L34" s="16">
        <f>1/1000*DataSummary40012200!K$9</f>
        <v>2.5410708000000001E-2</v>
      </c>
      <c r="M34" s="16">
        <f>1/1000*DataSummary40012200!L$9</f>
        <v>2.7238578999999999E-2</v>
      </c>
      <c r="N34" s="16">
        <f>1/1000*DataSummary40012200!M$9</f>
        <v>2.2626659999999996E-2</v>
      </c>
      <c r="O34" s="16">
        <f>1/1000*DataSummary40012200!N$9</f>
        <v>2.200506E-2</v>
      </c>
      <c r="P34" s="16">
        <f>1/1000*DataSummary40012200!O$9</f>
        <v>2.6778839999999998E-2</v>
      </c>
      <c r="Q34" s="16">
        <f>1/1000*DataSummary40012200!P$9</f>
        <v>2.4692059999999998E-2</v>
      </c>
      <c r="R34" s="16">
        <f>1/1000*DataSummary40012200!Q$9</f>
        <v>2.5242899999999999E-2</v>
      </c>
      <c r="S34" s="16">
        <f>1/1000*DataSummary40012200!R$9</f>
        <v>2.3486960000000001E-2</v>
      </c>
      <c r="T34" s="16">
        <f>1/1000*DataSummary40012200!S$9</f>
        <v>3.1329990000000002E-2</v>
      </c>
      <c r="U34" s="16">
        <f>1/1000*DataSummary40012200!T$9</f>
        <v>4.3405387999999996E-2</v>
      </c>
      <c r="V34" s="16">
        <f>1/1000*DataSummary40012200!U$9</f>
        <v>4.0229352000000003E-2</v>
      </c>
      <c r="W34" s="16">
        <f>1/1000*DataSummary40012200!V$9</f>
        <v>3.3892359999999996E-2</v>
      </c>
      <c r="X34" s="16">
        <f>1/1000*DataSummary40012200!W$9</f>
        <v>3.394983E-2</v>
      </c>
      <c r="Y34" s="16">
        <f>1/1000*DataSummary40012200!X$9</f>
        <v>0</v>
      </c>
      <c r="Z34" s="15">
        <f>1/1000*DataSummary40012200!Y$9</f>
        <v>0</v>
      </c>
      <c r="AA34" s="10"/>
      <c r="AB34" s="58" t="str">
        <f>DataSummary40012200!A$9</f>
        <v>Cameroon</v>
      </c>
    </row>
    <row r="35" spans="2:28" x14ac:dyDescent="0.25">
      <c r="B35" s="18" t="s">
        <v>55</v>
      </c>
      <c r="C35" s="17">
        <f>1/1000*DataSummary40012200!B$3</f>
        <v>1.7627718950602685E-3</v>
      </c>
      <c r="D35" s="16">
        <f>1/1000*DataSummary40012200!C$3</f>
        <v>1.4388299999999958E-3</v>
      </c>
      <c r="E35" s="16">
        <f>1/1000*DataSummary40012200!D$3</f>
        <v>3.0536661687334287E-3</v>
      </c>
      <c r="F35" s="16">
        <f>1/1000*DataSummary40012200!E$3</f>
        <v>3.7837268767082115E-3</v>
      </c>
      <c r="G35" s="16">
        <f>1/1000*DataSummary40012200!F$3</f>
        <v>4.6039819999999987E-3</v>
      </c>
      <c r="H35" s="16">
        <f>1/1000*DataSummary40012200!G$3</f>
        <v>1.3034549999999996E-3</v>
      </c>
      <c r="I35" s="16">
        <f>1/1000*DataSummary40012200!H$3</f>
        <v>4.2721784004379837E-3</v>
      </c>
      <c r="J35" s="16">
        <f>1/1000*DataSummary40012200!I$3</f>
        <v>2.8647135548085317E-3</v>
      </c>
      <c r="K35" s="16">
        <f>1/1000*DataSummary40012200!J$3</f>
        <v>3.6219662398994643E-3</v>
      </c>
      <c r="L35" s="16">
        <f>1/1000*DataSummary40012200!K$3</f>
        <v>6.3549135341806964E-3</v>
      </c>
      <c r="M35" s="16">
        <f>1/1000*DataSummary40012200!L$3</f>
        <v>5.2082269450746919E-3</v>
      </c>
      <c r="N35" s="16">
        <f>1/1000*DataSummary40012200!M$3</f>
        <v>9.9147907093849099E-3</v>
      </c>
      <c r="O35" s="16">
        <f>1/1000*DataSummary40012200!N$3</f>
        <v>1.4098451330861623E-2</v>
      </c>
      <c r="P35" s="16">
        <f>1/1000*DataSummary40012200!O$3</f>
        <v>8.9900551541454952E-3</v>
      </c>
      <c r="Q35" s="16">
        <f>1/1000*DataSummary40012200!P$3</f>
        <v>9.163336999999985E-3</v>
      </c>
      <c r="R35" s="16">
        <f>1/1000*DataSummary40012200!Q$3</f>
        <v>5.0437727724658146E-3</v>
      </c>
      <c r="S35" s="16">
        <f>1/1000*DataSummary40012200!R$3</f>
        <v>7.4865819999999986E-3</v>
      </c>
      <c r="T35" s="16">
        <f>1/1000*DataSummary40012200!S$3</f>
        <v>1.0952175983869864E-2</v>
      </c>
      <c r="U35" s="16">
        <f>1/1000*DataSummary40012200!T$3</f>
        <v>1.1959559407353822E-2</v>
      </c>
      <c r="V35" s="16">
        <f>1/1000*DataSummary40012200!U$3</f>
        <v>1.2269446428041932E-2</v>
      </c>
      <c r="W35" s="16">
        <f>1/1000*DataSummary40012200!V$3</f>
        <v>1.1582851439133464E-2</v>
      </c>
      <c r="X35" s="16">
        <f>1/1000*DataSummary40012200!W$3</f>
        <v>1.7731195419346847E-2</v>
      </c>
      <c r="Y35" s="16">
        <f>1/1000*DataSummary40012200!X$3</f>
        <v>1.4026345957937537E-2</v>
      </c>
      <c r="Z35" s="15">
        <f>1/1000*DataSummary40012200!Y$3</f>
        <v>1.0956929435869995E-2</v>
      </c>
      <c r="AA35" s="10"/>
      <c r="AB35" s="58" t="str">
        <f>DataSummary40012200!A$3</f>
        <v>EU-28</v>
      </c>
    </row>
    <row r="36" spans="2:28" x14ac:dyDescent="0.25">
      <c r="B36" s="18" t="s">
        <v>82</v>
      </c>
      <c r="C36" s="17">
        <f>1/1000*DataSummary40012200!B$13</f>
        <v>8.4384920000000006E-3</v>
      </c>
      <c r="D36" s="16">
        <f>1/1000*DataSummary40012200!C$13</f>
        <v>6.64863E-3</v>
      </c>
      <c r="E36" s="16">
        <f>1/1000*DataSummary40012200!D$13</f>
        <v>7.1373909999999999E-3</v>
      </c>
      <c r="F36" s="16">
        <f>1/1000*DataSummary40012200!E$13</f>
        <v>7.9400700000000005E-3</v>
      </c>
      <c r="G36" s="16">
        <f>1/1000*DataSummary40012200!F$13</f>
        <v>8.1741850000000005E-3</v>
      </c>
      <c r="H36" s="16">
        <f>1/1000*DataSummary40012200!G$13</f>
        <v>8.1952929999999993E-3</v>
      </c>
      <c r="I36" s="16">
        <f>1/1000*DataSummary40012200!H$13</f>
        <v>0</v>
      </c>
      <c r="J36" s="16">
        <f>1/1000*DataSummary40012200!I$13</f>
        <v>8.8506129999999985E-3</v>
      </c>
      <c r="K36" s="16">
        <f>1/1000*DataSummary40012200!J$13</f>
        <v>0</v>
      </c>
      <c r="L36" s="16">
        <f>1/1000*DataSummary40012200!K$13</f>
        <v>2.2936499999999998E-4</v>
      </c>
      <c r="M36" s="16">
        <f>1/1000*DataSummary40012200!L$13</f>
        <v>1.1340000000000001E-4</v>
      </c>
      <c r="N36" s="16">
        <f>1/1000*DataSummary40012200!M$13</f>
        <v>1.86228E-3</v>
      </c>
      <c r="O36" s="16">
        <f>1/1000*DataSummary40012200!N$13</f>
        <v>2.9282399999999999E-3</v>
      </c>
      <c r="P36" s="16">
        <f>1/1000*DataSummary40012200!O$13</f>
        <v>1.7009999999999998E-3</v>
      </c>
      <c r="Q36" s="16">
        <f>1/1000*DataSummary40012200!P$13</f>
        <v>1.57894E-3</v>
      </c>
      <c r="R36" s="16">
        <f>1/1000*DataSummary40012200!Q$13</f>
        <v>5.0309009999999999E-3</v>
      </c>
      <c r="S36" s="16">
        <f>1/1000*DataSummary40012200!R$13</f>
        <v>9.4020599999999985E-3</v>
      </c>
      <c r="T36" s="16">
        <f>1/1000*DataSummary40012200!S$13</f>
        <v>9.975379999999999E-3</v>
      </c>
      <c r="U36" s="16">
        <f>1/1000*DataSummary40012200!T$13</f>
        <v>0</v>
      </c>
      <c r="V36" s="16">
        <f>1/1000*DataSummary40012200!U$13</f>
        <v>0</v>
      </c>
      <c r="W36" s="16">
        <f>1/1000*DataSummary40012200!V$13</f>
        <v>2.5331085E-2</v>
      </c>
      <c r="X36" s="16">
        <f>1/1000*DataSummary40012200!W$13</f>
        <v>2.869797E-2</v>
      </c>
      <c r="Y36" s="16">
        <f>1/1000*DataSummary40012200!X$13</f>
        <v>3.2563120000000001E-2</v>
      </c>
      <c r="Z36" s="15">
        <f>1/1000*DataSummary40012200!Y$13</f>
        <v>4.8553499999999999E-2</v>
      </c>
      <c r="AA36" s="10"/>
      <c r="AB36" s="58" t="str">
        <f>DataSummary40012200!A$13</f>
        <v>Ghana</v>
      </c>
    </row>
    <row r="37" spans="2:28" x14ac:dyDescent="0.25">
      <c r="B37" s="18" t="s">
        <v>74</v>
      </c>
      <c r="C37" s="17">
        <f>1/1000*DataSummary40012200!B$14</f>
        <v>1.1737294000000001E-2</v>
      </c>
      <c r="D37" s="16">
        <f>1/1000*DataSummary40012200!C$14</f>
        <v>1.2079227999999999E-2</v>
      </c>
      <c r="E37" s="16">
        <f>1/1000*DataSummary40012200!D$14</f>
        <v>1.253713E-2</v>
      </c>
      <c r="F37" s="16">
        <f>1/1000*DataSummary40012200!E$14</f>
        <v>1.5622307E-2</v>
      </c>
      <c r="G37" s="16">
        <f>1/1000*DataSummary40012200!F$14</f>
        <v>1.6581808999999999E-2</v>
      </c>
      <c r="H37" s="16">
        <f>1/1000*DataSummary40012200!G$14</f>
        <v>1.7452855999999999E-2</v>
      </c>
      <c r="I37" s="16">
        <f>1/1000*DataSummary40012200!H$14</f>
        <v>0</v>
      </c>
      <c r="J37" s="16">
        <f>1/1000*DataSummary40012200!I$14</f>
        <v>2.3913781999999998E-2</v>
      </c>
      <c r="K37" s="16">
        <f>1/1000*DataSummary40012200!J$14</f>
        <v>3.1894580999999998E-2</v>
      </c>
      <c r="L37" s="16">
        <f>1/1000*DataSummary40012200!K$14</f>
        <v>3.6118432999999998E-2</v>
      </c>
      <c r="M37" s="16">
        <f>1/1000*DataSummary40012200!L$14</f>
        <v>2.6679250999999998E-2</v>
      </c>
      <c r="N37" s="16">
        <f>1/1000*DataSummary40012200!M$14</f>
        <v>4.5270285E-2</v>
      </c>
      <c r="O37" s="16">
        <f>1/1000*DataSummary40012200!N$14</f>
        <v>5.2743848000000003E-2</v>
      </c>
      <c r="P37" s="16">
        <f>1/1000*DataSummary40012200!O$14</f>
        <v>5.7541481999999998E-2</v>
      </c>
      <c r="Q37" s="16">
        <f>1/1000*DataSummary40012200!P$14</f>
        <v>5.5444930000000003E-2</v>
      </c>
      <c r="R37" s="16">
        <f>1/1000*DataSummary40012200!Q$14</f>
        <v>6.5253627999999994E-2</v>
      </c>
      <c r="S37" s="16">
        <f>1/1000*DataSummary40012200!R$14</f>
        <v>6.3929902999999996E-2</v>
      </c>
      <c r="T37" s="16">
        <f>1/1000*DataSummary40012200!S$14</f>
        <v>6.3639492999999991E-2</v>
      </c>
      <c r="U37" s="16">
        <f>1/1000*DataSummary40012200!T$14</f>
        <v>6.4762703000000005E-2</v>
      </c>
      <c r="V37" s="16">
        <f>1/1000*DataSummary40012200!U$14</f>
        <v>6.0153314934554537E-2</v>
      </c>
      <c r="W37" s="16">
        <f>1/1000*DataSummary40012200!V$14</f>
        <v>5.6660256999999999E-2</v>
      </c>
      <c r="X37" s="16">
        <f>1/1000*DataSummary40012200!W$14</f>
        <v>6.3660529999999993E-2</v>
      </c>
      <c r="Y37" s="16">
        <f>1/1000*DataSummary40012200!X$14</f>
        <v>6.5571479000000002E-2</v>
      </c>
      <c r="Z37" s="15">
        <f>1/1000*DataSummary40012200!Y$14</f>
        <v>6.1584543999999998E-2</v>
      </c>
      <c r="AA37" s="10"/>
      <c r="AB37" s="58" t="str">
        <f>DataSummary40012200!A$14</f>
        <v>Guatemala</v>
      </c>
    </row>
    <row r="38" spans="2:28" x14ac:dyDescent="0.25">
      <c r="B38" s="18" t="s">
        <v>77</v>
      </c>
      <c r="C38" s="17">
        <f>1/1000*DataSummary40012200!B$17</f>
        <v>1.336087375</v>
      </c>
      <c r="D38" s="16">
        <f>1/1000*DataSummary40012200!C$17</f>
        <v>1.3245182520533076</v>
      </c>
      <c r="E38" s="16">
        <f>1/1000*DataSummary40012200!D$17</f>
        <v>1.5727960393319997</v>
      </c>
      <c r="F38" s="16">
        <f>1/1000*DataSummary40012200!E$17</f>
        <v>1.4243049007776973</v>
      </c>
      <c r="G38" s="63">
        <f>1/1000*DataSummary40012200!F$17</f>
        <v>1.326869719882388</v>
      </c>
      <c r="H38" s="63">
        <f>1/1000*DataSummary40012200!G$17</f>
        <v>1.4123361389582039</v>
      </c>
      <c r="I38" s="63">
        <f>1/1000*DataSummary40012200!H$17</f>
        <v>1.435993858</v>
      </c>
      <c r="J38" s="63">
        <f>1/1000*DataSummary40012200!I$17</f>
        <v>1.5904502819596971</v>
      </c>
      <c r="K38" s="63">
        <f>1/1000*DataSummary40012200!J$17</f>
        <v>1.7071117330000001</v>
      </c>
      <c r="L38" s="63">
        <f>1/1000*DataSummary40012200!K$17</f>
        <v>1.6855799580000002</v>
      </c>
      <c r="M38" s="63">
        <f>1/1000*DataSummary40012200!L$17</f>
        <v>1.9522677719999999</v>
      </c>
      <c r="N38" s="63">
        <f>1/1000*DataSummary40012200!M$17</f>
        <v>2.122467474</v>
      </c>
      <c r="O38" s="63">
        <f>1/1000*DataSummary40012200!N$17</f>
        <v>2.1484486839999999</v>
      </c>
      <c r="P38" s="63">
        <f>1/1000*DataSummary40012200!O$17</f>
        <v>1.9050157159999999</v>
      </c>
      <c r="Q38" s="63">
        <f>1/1000*DataSummary40012200!P$17</f>
        <v>2.2788203989999998</v>
      </c>
      <c r="R38" s="63">
        <f>1/1000*DataSummary40012200!Q$17</f>
        <v>2.4789040330000001</v>
      </c>
      <c r="S38" s="63">
        <f>1/1000*DataSummary40012200!R$17</f>
        <v>2.3701363959999999</v>
      </c>
      <c r="T38" s="63">
        <f>1/1000*DataSummary40012200!S$17</f>
        <v>2.626763741</v>
      </c>
      <c r="U38" s="63">
        <f>1/1000*DataSummary40012200!T$17</f>
        <v>2.5497533269999999</v>
      </c>
      <c r="V38" s="63">
        <f>1/1000*DataSummary40012200!U$17</f>
        <v>2.5435458099999999</v>
      </c>
      <c r="W38" s="63">
        <f>1/1000*DataSummary40012200!V$17</f>
        <v>2.4936593060000001</v>
      </c>
      <c r="X38" s="63">
        <f>1/1000*DataSummary40012200!W$17</f>
        <v>2.9240258589999999</v>
      </c>
      <c r="Y38" s="63">
        <f>1/1000*DataSummary40012200!X$17</f>
        <v>2.7416578169999997</v>
      </c>
      <c r="Z38" s="64">
        <f>1/1000*DataSummary40012200!Y$17</f>
        <v>2.4406082659999999</v>
      </c>
      <c r="AA38" s="10"/>
      <c r="AB38" s="59" t="str">
        <f>DataSummary40012200!A$17</f>
        <v>Indonesia</v>
      </c>
    </row>
    <row r="39" spans="2:28" x14ac:dyDescent="0.25">
      <c r="B39" s="18" t="s">
        <v>73</v>
      </c>
      <c r="C39" s="17">
        <f>1/1000*DataSummary40012200!B$11</f>
        <v>1.6499453000000001E-2</v>
      </c>
      <c r="D39" s="16">
        <f>1/1000*DataSummary40012200!C$11</f>
        <v>4.9880067999999993E-2</v>
      </c>
      <c r="E39" s="16">
        <f>1/1000*DataSummary40012200!D$11</f>
        <v>5.8752559999999995E-2</v>
      </c>
      <c r="F39" s="16">
        <f>1/1000*DataSummary40012200!E$11</f>
        <v>7.9208447999999987E-2</v>
      </c>
      <c r="G39" s="16">
        <f>1/1000*DataSummary40012200!F$11</f>
        <v>8.7881667999999996E-2</v>
      </c>
      <c r="H39" s="16">
        <f>1/1000*DataSummary40012200!G$11</f>
        <v>9.2333745999999994E-2</v>
      </c>
      <c r="I39" s="16">
        <f>1/1000*DataSummary40012200!H$11</f>
        <v>8.5919921999999996E-2</v>
      </c>
      <c r="J39" s="16">
        <f>1/1000*DataSummary40012200!I$11</f>
        <v>7.9651239999999998E-2</v>
      </c>
      <c r="K39" s="16">
        <f>1/1000*DataSummary40012200!J$11</f>
        <v>9.62147E-2</v>
      </c>
      <c r="L39" s="16">
        <f>1/1000*DataSummary40012200!K$11</f>
        <v>9.9028455000000001E-2</v>
      </c>
      <c r="M39" s="16">
        <f>1/1000*DataSummary40012200!L$11</f>
        <v>0.11185593000000001</v>
      </c>
      <c r="N39" s="16">
        <f>1/1000*DataSummary40012200!M$11</f>
        <v>0.121226</v>
      </c>
      <c r="O39" s="16">
        <f>1/1000*DataSummary40012200!N$11</f>
        <v>0.130997802</v>
      </c>
      <c r="P39" s="16">
        <f>1/1000*DataSummary40012200!O$11</f>
        <v>0.15049823100000001</v>
      </c>
      <c r="Q39" s="16">
        <f>1/1000*DataSummary40012200!P$11</f>
        <v>0.16581310999999999</v>
      </c>
      <c r="R39" s="16">
        <f>1/1000*DataSummary40012200!Q$11</f>
        <v>0.22821058262815552</v>
      </c>
      <c r="S39" s="16">
        <f>1/1000*DataSummary40012200!R$11</f>
        <v>0.24369429200000001</v>
      </c>
      <c r="T39" s="16">
        <f>1/1000*DataSummary40012200!S$11</f>
        <v>0.25603810199999999</v>
      </c>
      <c r="U39" s="16">
        <f>1/1000*DataSummary40012200!T$11</f>
        <v>0.35155341699999998</v>
      </c>
      <c r="V39" s="16">
        <f>1/1000*DataSummary40012200!U$11</f>
        <v>0.40922458615189322</v>
      </c>
      <c r="W39" s="16">
        <f>1/1000*DataSummary40012200!V$11</f>
        <v>0.44581345999999999</v>
      </c>
      <c r="X39" s="16">
        <f>1/1000*DataSummary40012200!W$11</f>
        <v>0.47825316699999998</v>
      </c>
      <c r="Y39" s="16">
        <f>1/1000*DataSummary40012200!X$11</f>
        <v>0.51211889499999996</v>
      </c>
      <c r="Z39" s="15">
        <f>1/1000*DataSummary40012200!Y$11</f>
        <v>0.60367068000000002</v>
      </c>
      <c r="AA39" s="10"/>
      <c r="AB39" s="58" t="str">
        <f>DataSummary40012200!A$11</f>
        <v>Côte d'Ivoire</v>
      </c>
    </row>
    <row r="40" spans="2:28" x14ac:dyDescent="0.25">
      <c r="B40" s="18" t="s">
        <v>58</v>
      </c>
      <c r="C40" s="17">
        <f>1/1000*DataSummary40012200!B$25</f>
        <v>1.008E-4</v>
      </c>
      <c r="D40" s="16">
        <f>1/1000*DataSummary40012200!C$25</f>
        <v>0</v>
      </c>
      <c r="E40" s="16">
        <f>1/1000*DataSummary40012200!D$25</f>
        <v>9.9999999999999995E-7</v>
      </c>
      <c r="F40" s="16">
        <f>1/1000*DataSummary40012200!E$25</f>
        <v>0</v>
      </c>
      <c r="G40" s="16">
        <f>1/1000*DataSummary40012200!F$25</f>
        <v>0</v>
      </c>
      <c r="H40" s="16">
        <f>1/1000*DataSummary40012200!G$25</f>
        <v>0</v>
      </c>
      <c r="I40" s="16">
        <f>1/1000*DataSummary40012200!H$25</f>
        <v>0</v>
      </c>
      <c r="J40" s="16">
        <f>1/1000*DataSummary40012200!I$25</f>
        <v>1.9844899999999998E-4</v>
      </c>
      <c r="K40" s="16">
        <f>1/1000*DataSummary40012200!J$25</f>
        <v>0</v>
      </c>
      <c r="L40" s="16">
        <f>1/1000*DataSummary40012200!K$25</f>
        <v>0</v>
      </c>
      <c r="M40" s="16">
        <f>1/1000*DataSummary40012200!L$25</f>
        <v>8.7309074435397045E-3</v>
      </c>
      <c r="N40" s="16">
        <f>1/1000*DataSummary40012200!M$25</f>
        <v>8.7887166999999988E-2</v>
      </c>
      <c r="O40" s="16">
        <f>1/1000*DataSummary40012200!N$25</f>
        <v>0.19540687699999998</v>
      </c>
      <c r="P40" s="16">
        <f>1/1000*DataSummary40012200!O$25</f>
        <v>7.0706540763112558E-2</v>
      </c>
      <c r="Q40" s="16">
        <f>1/1000*DataSummary40012200!P$25</f>
        <v>0.12966209089963848</v>
      </c>
      <c r="R40" s="16">
        <f>1/1000*DataSummary40012200!Q$25</f>
        <v>6.9367136999999995E-2</v>
      </c>
      <c r="S40" s="16">
        <f>1/1000*DataSummary40012200!R$25</f>
        <v>6.1550280999999998E-2</v>
      </c>
      <c r="T40" s="16">
        <f>1/1000*DataSummary40012200!S$25</f>
        <v>9.5230525999999996E-2</v>
      </c>
      <c r="U40" s="16">
        <f>1/1000*DataSummary40012200!T$25</f>
        <v>3.4997531540285301E-2</v>
      </c>
      <c r="V40" s="16">
        <f>1/1000*DataSummary40012200!U$25</f>
        <v>0</v>
      </c>
      <c r="W40" s="16">
        <f>1/1000*DataSummary40012200!V$25</f>
        <v>2.6492913E-2</v>
      </c>
      <c r="X40" s="16">
        <f>1/1000*DataSummary40012200!W$25</f>
        <v>3.0233981E-2</v>
      </c>
      <c r="Y40" s="16">
        <f>1/1000*DataSummary40012200!X$25</f>
        <v>3.7733253300667235E-2</v>
      </c>
      <c r="Z40" s="15">
        <f>1/1000*DataSummary40012200!Y$25</f>
        <v>3.8252939999999999E-2</v>
      </c>
      <c r="AA40" s="10"/>
      <c r="AB40" s="58" t="str">
        <f>DataSummary40012200!A$25</f>
        <v>Nigeria</v>
      </c>
    </row>
    <row r="41" spans="2:28" x14ac:dyDescent="0.25">
      <c r="B41" s="18" t="s">
        <v>10</v>
      </c>
      <c r="C41" s="17">
        <f>1/1000*DataSummary40012200!B$23</f>
        <v>1.715921E-3</v>
      </c>
      <c r="D41" s="16">
        <f>1/1000*DataSummary40012200!C$23</f>
        <v>1.5639999999999999E-3</v>
      </c>
      <c r="E41" s="16">
        <f>1/1000*DataSummary40012200!D$23</f>
        <v>3.4444799999999997E-4</v>
      </c>
      <c r="F41" s="16">
        <f>1/1000*DataSummary40012200!E$23</f>
        <v>0</v>
      </c>
      <c r="G41" s="63">
        <f>1/1000*DataSummary40012200!F$22</f>
        <v>0.85413267999999998</v>
      </c>
      <c r="H41" s="63">
        <f>1/1000*DataSummary40012200!G$22</f>
        <v>0.71604405199999999</v>
      </c>
      <c r="I41" s="63">
        <f>1/1000*DataSummary40012200!H$22</f>
        <v>0.78354400000000002</v>
      </c>
      <c r="J41" s="63">
        <f>1/1000*DataSummary40012200!I$22</f>
        <v>0.849248</v>
      </c>
      <c r="K41" s="63">
        <f>1/1000*DataSummary40012200!J$22</f>
        <v>1.0106984189999999</v>
      </c>
      <c r="L41" s="63">
        <f>1/1000*DataSummary40012200!K$22</f>
        <v>1.055986989</v>
      </c>
      <c r="M41" s="63">
        <f>1/1000*DataSummary40012200!L$22</f>
        <v>1.0621471219999998</v>
      </c>
      <c r="N41" s="63">
        <f>1/1000*DataSummary40012200!M$22</f>
        <v>0.95174619599999999</v>
      </c>
      <c r="O41" s="63">
        <f>1/1000*DataSummary40012200!N$22</f>
        <v>0.86142421899999999</v>
      </c>
      <c r="P41" s="63">
        <f>1/1000*DataSummary40012200!O$22</f>
        <v>0.65993439899999995</v>
      </c>
      <c r="Q41" s="63">
        <f>1/1000*DataSummary40012200!P$22</f>
        <v>0.83852241599999988</v>
      </c>
      <c r="R41" s="63">
        <f>1/1000*DataSummary40012200!Q$22</f>
        <v>0.89838090199999998</v>
      </c>
      <c r="S41" s="63">
        <f>1/1000*DataSummary40012200!R$22</f>
        <v>0.72847223699999997</v>
      </c>
      <c r="T41" s="63">
        <f>1/1000*DataSummary40012200!S$22</f>
        <v>0.792899825</v>
      </c>
      <c r="U41" s="63">
        <f>1/1000*DataSummary40012200!T$22</f>
        <v>0.67509963299999998</v>
      </c>
      <c r="V41" s="63">
        <f>1/1000*DataSummary40012200!U$22</f>
        <v>0.66585359699999991</v>
      </c>
      <c r="W41" s="63">
        <f>1/1000*DataSummary40012200!V$22</f>
        <v>0.60775357299999999</v>
      </c>
      <c r="X41" s="63">
        <f>1/1000*DataSummary40012200!W$22</f>
        <v>0.58045832499999994</v>
      </c>
      <c r="Y41" s="63">
        <f>1/1000*DataSummary40012200!X$22</f>
        <v>0.60943429999999998</v>
      </c>
      <c r="Z41" s="64">
        <f>1/1000*DataSummary40012200!Y$22</f>
        <v>0.60505634200000002</v>
      </c>
      <c r="AA41" s="10"/>
      <c r="AB41" s="58" t="str">
        <f>DataSummary40012200!A$22</f>
        <v>Malaysia</v>
      </c>
    </row>
    <row r="42" spans="2:28" x14ac:dyDescent="0.25">
      <c r="B42" s="18" t="s">
        <v>59</v>
      </c>
      <c r="C42" s="17">
        <f>1/1000*DataSummary40012200!B$20</f>
        <v>0</v>
      </c>
      <c r="D42" s="16">
        <f>1/1000*DataSummary40012200!C$20</f>
        <v>0</v>
      </c>
      <c r="E42" s="16">
        <f>1/1000*DataSummary40012200!D$20</f>
        <v>0</v>
      </c>
      <c r="F42" s="16">
        <f>1/1000*DataSummary40012200!E$20</f>
        <v>0</v>
      </c>
      <c r="G42" s="16">
        <f>1/1000*DataSummary40012200!F$20</f>
        <v>0</v>
      </c>
      <c r="H42" s="16">
        <f>1/1000*DataSummary40012200!G$20</f>
        <v>0</v>
      </c>
      <c r="I42" s="16">
        <f>1/1000*DataSummary40012200!H$20</f>
        <v>0</v>
      </c>
      <c r="J42" s="16">
        <f>1/1000*DataSummary40012200!I$20</f>
        <v>0</v>
      </c>
      <c r="K42" s="16">
        <f>1/1000*DataSummary40012200!J$20</f>
        <v>0</v>
      </c>
      <c r="L42" s="16">
        <f>1/1000*DataSummary40012200!K$20</f>
        <v>0</v>
      </c>
      <c r="M42" s="16">
        <f>1/1000*DataSummary40012200!L$20</f>
        <v>0</v>
      </c>
      <c r="N42" s="16">
        <f>1/1000*DataSummary40012200!M$20</f>
        <v>0</v>
      </c>
      <c r="O42" s="16">
        <f>1/1000*DataSummary40012200!N$20</f>
        <v>0</v>
      </c>
      <c r="P42" s="16">
        <f>1/1000*DataSummary40012200!O$20</f>
        <v>0</v>
      </c>
      <c r="Q42" s="16">
        <f>1/1000*DataSummary40012200!P$20</f>
        <v>0</v>
      </c>
      <c r="R42" s="16">
        <f>1/1000*DataSummary40012200!Q$20</f>
        <v>0</v>
      </c>
      <c r="S42" s="16">
        <f>1/1000*DataSummary40012200!R$20</f>
        <v>2.10555934655702E-3</v>
      </c>
      <c r="T42" s="16">
        <f>1/1000*DataSummary40012200!S$20</f>
        <v>5.4291561808029474E-3</v>
      </c>
      <c r="U42" s="16">
        <f>1/1000*DataSummary40012200!T$20</f>
        <v>7.3452159999999999E-3</v>
      </c>
      <c r="V42" s="16">
        <f>1/1000*DataSummary40012200!U$20</f>
        <v>4.5744819999999995E-3</v>
      </c>
      <c r="W42" s="16">
        <f>1/1000*DataSummary40012200!V$20</f>
        <v>2.9493208999999999E-2</v>
      </c>
      <c r="X42" s="16">
        <f>1/1000*DataSummary40012200!W$20</f>
        <v>6.5502808999999995E-2</v>
      </c>
      <c r="Y42" s="16">
        <f>1/1000*DataSummary40012200!X$20</f>
        <v>7.3009660000000004E-2</v>
      </c>
      <c r="Z42" s="15">
        <f>1/1000*DataSummary40012200!Y$20</f>
        <v>0.13704904399999998</v>
      </c>
      <c r="AA42" s="10"/>
      <c r="AB42" s="58" t="str">
        <f>DataSummary40012200!A$20</f>
        <v>Laos</v>
      </c>
    </row>
    <row r="43" spans="2:28" x14ac:dyDescent="0.25">
      <c r="B43" s="18" t="s">
        <v>80</v>
      </c>
      <c r="C43" s="17">
        <f>1/1000*DataSummary40012200!B$24</f>
        <v>0</v>
      </c>
      <c r="D43" s="16">
        <f>1/1000*DataSummary40012200!C$24</f>
        <v>0</v>
      </c>
      <c r="E43" s="16">
        <f>1/1000*DataSummary40012200!D$24</f>
        <v>0</v>
      </c>
      <c r="F43" s="16">
        <f>1/1000*DataSummary40012200!E$24</f>
        <v>0</v>
      </c>
      <c r="G43" s="16">
        <f>1/1000*DataSummary40012200!F$24</f>
        <v>0</v>
      </c>
      <c r="H43" s="16">
        <f>1/1000*DataSummary40012200!G$24</f>
        <v>0</v>
      </c>
      <c r="I43" s="16">
        <f>1/1000*DataSummary40012200!H$24</f>
        <v>0</v>
      </c>
      <c r="J43" s="16">
        <f>1/1000*DataSummary40012200!I$24</f>
        <v>0</v>
      </c>
      <c r="K43" s="16">
        <f>1/1000*DataSummary40012200!J$24</f>
        <v>0</v>
      </c>
      <c r="L43" s="16">
        <f>1/1000*DataSummary40012200!K$24</f>
        <v>0</v>
      </c>
      <c r="M43" s="16">
        <f>1/1000*DataSummary40012200!L$24</f>
        <v>0</v>
      </c>
      <c r="N43" s="16">
        <f>1/1000*DataSummary40012200!M$24</f>
        <v>0</v>
      </c>
      <c r="O43" s="16">
        <f>1/1000*DataSummary40012200!N$24</f>
        <v>0</v>
      </c>
      <c r="P43" s="16">
        <f>1/1000*DataSummary40012200!O$24</f>
        <v>0</v>
      </c>
      <c r="Q43" s="16">
        <f>1/1000*DataSummary40012200!P$24</f>
        <v>0</v>
      </c>
      <c r="R43" s="16">
        <f>1/1000*DataSummary40012200!Q$24</f>
        <v>0</v>
      </c>
      <c r="S43" s="16">
        <f>1/1000*DataSummary40012200!R$24</f>
        <v>5.0531735493576979E-5</v>
      </c>
      <c r="T43" s="16">
        <f>1/1000*DataSummary40012200!S$24</f>
        <v>0</v>
      </c>
      <c r="U43" s="16">
        <f>1/1000*DataSummary40012200!T$24</f>
        <v>7.7544409999999999E-3</v>
      </c>
      <c r="V43" s="16">
        <f>1/1000*DataSummary40012200!U$24</f>
        <v>1.6861194999999999E-2</v>
      </c>
      <c r="W43" s="16">
        <f>1/1000*DataSummary40012200!V$24</f>
        <v>2.6474299221085316E-2</v>
      </c>
      <c r="X43" s="16">
        <f>1/1000*DataSummary40012200!W$24</f>
        <v>3.3118173000000001E-2</v>
      </c>
      <c r="Y43" s="16">
        <f>1/1000*DataSummary40012200!X$24</f>
        <v>1.8515898999999999E-2</v>
      </c>
      <c r="Z43" s="15">
        <f>1/1000*DataSummary40012200!Y$24</f>
        <v>1.7686419999999998E-2</v>
      </c>
      <c r="AA43" s="10"/>
      <c r="AB43" s="58" t="str">
        <f>DataSummary40012200!A$24</f>
        <v>Myanmar</v>
      </c>
    </row>
    <row r="44" spans="2:28" x14ac:dyDescent="0.25">
      <c r="B44" s="18" t="s">
        <v>83</v>
      </c>
      <c r="C44" s="17">
        <f>1/1000*DataSummary40012200!B$26</f>
        <v>0</v>
      </c>
      <c r="D44" s="16">
        <f>1/1000*DataSummary40012200!C$26</f>
        <v>0</v>
      </c>
      <c r="E44" s="16">
        <f>1/1000*DataSummary40012200!D$26</f>
        <v>0</v>
      </c>
      <c r="F44" s="16">
        <f>1/1000*DataSummary40012200!E$26</f>
        <v>0</v>
      </c>
      <c r="G44" s="16">
        <f>1/1000*DataSummary40012200!F$26</f>
        <v>0</v>
      </c>
      <c r="H44" s="16">
        <f>1/1000*DataSummary40012200!G$26</f>
        <v>0</v>
      </c>
      <c r="I44" s="16">
        <f>1/1000*DataSummary40012200!H$26</f>
        <v>0</v>
      </c>
      <c r="J44" s="16">
        <f>1/1000*DataSummary40012200!I$26</f>
        <v>0</v>
      </c>
      <c r="K44" s="16">
        <f>1/1000*DataSummary40012200!J$26</f>
        <v>0</v>
      </c>
      <c r="L44" s="16">
        <f>1/1000*DataSummary40012200!K$26</f>
        <v>0</v>
      </c>
      <c r="M44" s="16">
        <f>1/1000*DataSummary40012200!L$26</f>
        <v>0</v>
      </c>
      <c r="N44" s="16">
        <f>1/1000*DataSummary40012200!M$26</f>
        <v>9.9999999999999991E-5</v>
      </c>
      <c r="O44" s="16">
        <f>1/1000*DataSummary40012200!N$26</f>
        <v>0</v>
      </c>
      <c r="P44" s="16">
        <f>1/1000*DataSummary40012200!O$26</f>
        <v>7.0480000000000003E-5</v>
      </c>
      <c r="Q44" s="16">
        <f>1/1000*DataSummary40012200!P$26</f>
        <v>1.5036190000000001E-3</v>
      </c>
      <c r="R44" s="16">
        <f>1/1000*DataSummary40012200!Q$26</f>
        <v>7.7367899999999999E-4</v>
      </c>
      <c r="S44" s="16">
        <f>1/1000*DataSummary40012200!R$26</f>
        <v>3.1972380000000002E-3</v>
      </c>
      <c r="T44" s="16">
        <f>1/1000*DataSummary40012200!S$26</f>
        <v>1.0298115521830362E-2</v>
      </c>
      <c r="U44" s="16">
        <f>1/1000*DataSummary40012200!T$26</f>
        <v>3.2205642376880255E-3</v>
      </c>
      <c r="V44" s="16">
        <f>1/1000*DataSummary40012200!U$26</f>
        <v>2.9358930000000002E-3</v>
      </c>
      <c r="W44" s="16">
        <f>1/1000*DataSummary40012200!V$26</f>
        <v>2.2595480000000001E-3</v>
      </c>
      <c r="X44" s="16">
        <f>1/1000*DataSummary40012200!W$26</f>
        <v>1.3747542916152359E-2</v>
      </c>
      <c r="Y44" s="16">
        <f>1/1000*DataSummary40012200!X$26</f>
        <v>2.0840743462736292E-2</v>
      </c>
      <c r="Z44" s="15">
        <f>1/1000*DataSummary40012200!Y$26</f>
        <v>2.2138873E-2</v>
      </c>
      <c r="AA44" s="10"/>
      <c r="AB44" s="58" t="str">
        <f>DataSummary40012200!A$26</f>
        <v>Philippines</v>
      </c>
    </row>
    <row r="45" spans="2:28" x14ac:dyDescent="0.25">
      <c r="B45" s="18" t="s">
        <v>49</v>
      </c>
      <c r="C45" s="17">
        <f>1/1000*DataSummary40012200!B$27</f>
        <v>0.2471624</v>
      </c>
      <c r="D45" s="16">
        <f>1/1000*DataSummary40012200!C$27</f>
        <v>0.19809158900000001</v>
      </c>
      <c r="E45" s="16">
        <f>1/1000*DataSummary40012200!D$27</f>
        <v>0.19032753499999999</v>
      </c>
      <c r="F45" s="16">
        <f>1/1000*DataSummary40012200!E$27</f>
        <v>0.234259675</v>
      </c>
      <c r="G45" s="16">
        <f>1/1000*DataSummary40012200!F$27</f>
        <v>0.20070426</v>
      </c>
      <c r="H45" s="16">
        <f>1/1000*DataSummary40012200!G$27</f>
        <v>0.15152431</v>
      </c>
      <c r="I45" s="16">
        <f>1/1000*DataSummary40012200!H$27</f>
        <v>0.15209883800000001</v>
      </c>
      <c r="J45" s="16">
        <f>1/1000*DataSummary40012200!I$27</f>
        <v>0.10600933</v>
      </c>
      <c r="K45" s="16">
        <f>1/1000*DataSummary40012200!J$27</f>
        <v>0.11165957999999999</v>
      </c>
      <c r="L45" s="16">
        <f>1/1000*DataSummary40012200!K$27</f>
        <v>0.12836617709719186</v>
      </c>
      <c r="M45" s="16">
        <f>1/1000*DataSummary40012200!L$27</f>
        <v>0.1262504216678437</v>
      </c>
      <c r="N45" s="16">
        <f>1/1000*DataSummary40012200!M$27</f>
        <v>0.10508725199999999</v>
      </c>
      <c r="O45" s="16">
        <f>1/1000*DataSummary40012200!N$27</f>
        <v>9.7869670000000006E-2</v>
      </c>
      <c r="P45" s="16">
        <f>1/1000*DataSummary40012200!O$27</f>
        <v>8.4587386000000001E-2</v>
      </c>
      <c r="Q45" s="16">
        <f>1/1000*DataSummary40012200!P$27</f>
        <v>8.8696620000000004E-2</v>
      </c>
      <c r="R45" s="16">
        <f>1/1000*DataSummary40012200!Q$27</f>
        <v>7.2797020000000004E-2</v>
      </c>
      <c r="S45" s="16">
        <f>1/1000*DataSummary40012200!R$27</f>
        <v>6.0028119999999997E-2</v>
      </c>
      <c r="T45" s="16">
        <f>1/1000*DataSummary40012200!S$27</f>
        <v>4.0876829999999996E-2</v>
      </c>
      <c r="U45" s="16">
        <f>1/1000*DataSummary40012200!T$27</f>
        <v>4.7267280000000002E-2</v>
      </c>
      <c r="V45" s="16">
        <f>1/1000*DataSummary40012200!U$27</f>
        <v>5.058257E-2</v>
      </c>
      <c r="W45" s="16">
        <f>1/1000*DataSummary40012200!V$27</f>
        <v>4.9307449999999996E-2</v>
      </c>
      <c r="X45" s="16">
        <f>1/1000*DataSummary40012200!W$27</f>
        <v>4.9596376999999997E-2</v>
      </c>
      <c r="Y45" s="16">
        <f>1/1000*DataSummary40012200!X$27</f>
        <v>5.0743330000000003E-2</v>
      </c>
      <c r="Z45" s="15">
        <f>1/1000*DataSummary40012200!Y$27</f>
        <v>6.9423810000000002E-2</v>
      </c>
      <c r="AA45" s="10"/>
      <c r="AB45" s="58" t="str">
        <f>DataSummary40012200!A$27</f>
        <v>Singapore</v>
      </c>
    </row>
    <row r="46" spans="2:28" x14ac:dyDescent="0.25">
      <c r="B46" s="18" t="s">
        <v>75</v>
      </c>
      <c r="C46" s="17">
        <f>1/1000*DataSummary40012200!B$30</f>
        <v>1.7960999999999999E-3</v>
      </c>
      <c r="D46" s="16">
        <f>1/1000*DataSummary40012200!C$30</f>
        <v>1.8160619999999998E-3</v>
      </c>
      <c r="E46" s="16">
        <f>1/1000*DataSummary40012200!D$30</f>
        <v>1.827253E-3</v>
      </c>
      <c r="F46" s="16">
        <f>1/1000*DataSummary40012200!E$30</f>
        <v>1.5263750000000002E-3</v>
      </c>
      <c r="G46" s="63">
        <f>1/1000*DataSummary40012200!F$30</f>
        <v>1.180253E-3</v>
      </c>
      <c r="H46" s="63">
        <f>1/1000*DataSummary40012200!G$30</f>
        <v>3.7629999999999998E-6</v>
      </c>
      <c r="I46" s="63">
        <f>1/1000*DataSummary40012200!H$30</f>
        <v>1.444792E-2</v>
      </c>
      <c r="J46" s="63">
        <f>1/1000*DataSummary40012200!I$30</f>
        <v>1.7997719999999998E-2</v>
      </c>
      <c r="K46" s="63">
        <f>1/1000*DataSummary40012200!J$30</f>
        <v>2.1836108E-2</v>
      </c>
      <c r="L46" s="63">
        <f>1/1000*DataSummary40012200!K$30</f>
        <v>2.9340481999999998E-2</v>
      </c>
      <c r="M46" s="63">
        <f>1/1000*DataSummary40012200!L$30</f>
        <v>2.6743043000000001E-2</v>
      </c>
      <c r="N46" s="63">
        <f>1/1000*DataSummary40012200!M$30</f>
        <v>0.87767972399999994</v>
      </c>
      <c r="O46" s="63">
        <f>1/1000*DataSummary40012200!N$30</f>
        <v>0.98661381799999992</v>
      </c>
      <c r="P46" s="63">
        <f>1/1000*DataSummary40012200!O$30</f>
        <v>0.82557651399999998</v>
      </c>
      <c r="Q46" s="63">
        <f>1/1000*DataSummary40012200!P$30</f>
        <v>0.93049465200000003</v>
      </c>
      <c r="R46" s="63">
        <f>1/1000*DataSummary40012200!Q$30</f>
        <v>1.2241253409999999</v>
      </c>
      <c r="S46" s="63">
        <f>1/1000*DataSummary40012200!R$30</f>
        <v>1.28691372</v>
      </c>
      <c r="T46" s="63">
        <f>1/1000*DataSummary40012200!S$30</f>
        <v>1.4707624719999999</v>
      </c>
      <c r="U46" s="63">
        <f>1/1000*DataSummary40012200!T$30</f>
        <v>1.5290089529999999</v>
      </c>
      <c r="V46" s="63">
        <f>1/1000*DataSummary40012200!U$30</f>
        <v>1.822219839</v>
      </c>
      <c r="W46" s="63">
        <f>1/1000*DataSummary40012200!V$30</f>
        <v>1.733713506</v>
      </c>
      <c r="X46" s="63">
        <f>1/1000*DataSummary40012200!W$30</f>
        <v>1.585213166</v>
      </c>
      <c r="Y46" s="63">
        <f>1/1000*DataSummary40012200!X$30</f>
        <v>1.5291057309999998</v>
      </c>
      <c r="Z46" s="64">
        <f>1/1000*DataSummary40012200!Y$30</f>
        <v>1.4741892240000001</v>
      </c>
      <c r="AA46" s="10"/>
      <c r="AB46" s="58" t="str">
        <f>DataSummary40012200!A$30</f>
        <v>Thailand</v>
      </c>
    </row>
    <row r="47" spans="2:28" x14ac:dyDescent="0.25">
      <c r="B47" s="18" t="s">
        <v>57</v>
      </c>
      <c r="C47" s="17">
        <f>1/1000*DataSummary40012200!B$32</f>
        <v>7.0371553437605407E-3</v>
      </c>
      <c r="D47" s="16">
        <f>1/1000*DataSummary40012200!C$32</f>
        <v>5.8887526409135442E-3</v>
      </c>
      <c r="E47" s="16">
        <f>1/1000*DataSummary40012200!D$32</f>
        <v>5.5663349999999995E-3</v>
      </c>
      <c r="F47" s="16">
        <f>1/1000*DataSummary40012200!E$32</f>
        <v>7.582554E-3</v>
      </c>
      <c r="G47" s="16">
        <f>1/1000*DataSummary40012200!F$32</f>
        <v>1.5703754275405921E-2</v>
      </c>
      <c r="H47" s="16">
        <f>1/1000*DataSummary40012200!G$32</f>
        <v>2.0522918480790239E-2</v>
      </c>
      <c r="I47" s="16">
        <f>1/1000*DataSummary40012200!H$32</f>
        <v>1.320970267589721E-2</v>
      </c>
      <c r="J47" s="16">
        <f>1/1000*DataSummary40012200!I$32</f>
        <v>2.5585660734630106E-2</v>
      </c>
      <c r="K47" s="16">
        <f>1/1000*DataSummary40012200!J$32</f>
        <v>1.3146093110856327E-2</v>
      </c>
      <c r="L47" s="16">
        <f>1/1000*DataSummary40012200!K$32</f>
        <v>1.0440228928285956E-2</v>
      </c>
      <c r="M47" s="16">
        <f>1/1000*DataSummary40012200!L$32</f>
        <v>1.0728567E-2</v>
      </c>
      <c r="N47" s="16">
        <f>1/1000*DataSummary40012200!M$32</f>
        <v>1.4637265506512297E-2</v>
      </c>
      <c r="O47" s="16">
        <f>1/1000*DataSummary40012200!N$32</f>
        <v>1.5677194000000002E-2</v>
      </c>
      <c r="P47" s="16">
        <f>1/1000*DataSummary40012200!O$32</f>
        <v>1.8348647033434026E-2</v>
      </c>
      <c r="Q47" s="16">
        <f>1/1000*DataSummary40012200!P$32</f>
        <v>2.2948473935334668E-2</v>
      </c>
      <c r="R47" s="16">
        <f>1/1000*DataSummary40012200!Q$32</f>
        <v>2.3276129641797313E-2</v>
      </c>
      <c r="S47" s="16">
        <f>1/1000*DataSummary40012200!R$32</f>
        <v>2.4849048999999998E-2</v>
      </c>
      <c r="T47" s="16">
        <f>1/1000*DataSummary40012200!S$32</f>
        <v>1.8773717082463028E-2</v>
      </c>
      <c r="U47" s="16">
        <f>1/1000*DataSummary40012200!T$32</f>
        <v>2.3565872886059522E-2</v>
      </c>
      <c r="V47" s="16">
        <f>1/1000*DataSummary40012200!U$32</f>
        <v>1.6868328381419783E-2</v>
      </c>
      <c r="W47" s="16">
        <f>1/1000*DataSummary40012200!V$32</f>
        <v>1.8836091041654193E-2</v>
      </c>
      <c r="X47" s="16">
        <f>1/1000*DataSummary40012200!W$32</f>
        <v>1.7784727008473954E-2</v>
      </c>
      <c r="Y47" s="16">
        <f>1/1000*DataSummary40012200!X$32</f>
        <v>1.6612559956600201E-2</v>
      </c>
      <c r="Z47" s="15">
        <f>1/1000*DataSummary40012200!Y$32</f>
        <v>1.1936388810251037E-2</v>
      </c>
      <c r="AA47" s="10"/>
      <c r="AB47" s="59" t="str">
        <f>DataSummary40012200!A$32</f>
        <v>USA</v>
      </c>
    </row>
    <row r="48" spans="2:28" x14ac:dyDescent="0.25">
      <c r="B48" s="18" t="s">
        <v>9</v>
      </c>
      <c r="C48" s="17">
        <f>1/1000*DataSummary40012200!B$33</f>
        <v>0</v>
      </c>
      <c r="D48" s="16">
        <f>1/1000*DataSummary40012200!C$33</f>
        <v>0</v>
      </c>
      <c r="E48" s="16">
        <f>1/1000*DataSummary40012200!D$33</f>
        <v>0</v>
      </c>
      <c r="F48" s="16">
        <f>1/1000*DataSummary40012200!E$33</f>
        <v>0</v>
      </c>
      <c r="G48" s="16">
        <f>1/1000*DataSummary40012200!F$33</f>
        <v>0.24104339019958343</v>
      </c>
      <c r="H48" s="16">
        <f>1/1000*DataSummary40012200!G$33</f>
        <v>0.28718445117346619</v>
      </c>
      <c r="I48" s="16">
        <f>1/1000*DataSummary40012200!H$33</f>
        <v>0.28147453842229209</v>
      </c>
      <c r="J48" s="16">
        <f>1/1000*DataSummary40012200!I$33</f>
        <v>0.31312318269206585</v>
      </c>
      <c r="K48" s="16">
        <f>1/1000*DataSummary40012200!J$33</f>
        <v>0.15177920474540452</v>
      </c>
      <c r="L48" s="16">
        <f>1/1000*DataSummary40012200!K$33</f>
        <v>0.16921873428426623</v>
      </c>
      <c r="M48" s="16">
        <f>1/1000*DataSummary40012200!L$33</f>
        <v>0.16652383599999998</v>
      </c>
      <c r="N48" s="16">
        <f>1/1000*DataSummary40012200!M$33</f>
        <v>0.196385001</v>
      </c>
      <c r="O48" s="16">
        <f>1/1000*DataSummary40012200!N$33</f>
        <v>0.14370551300000001</v>
      </c>
      <c r="P48" s="16">
        <f>1/1000*DataSummary40012200!O$33</f>
        <v>0.13098774499999999</v>
      </c>
      <c r="Q48" s="16">
        <f>1/1000*DataSummary40012200!P$33</f>
        <v>0.20652499999999999</v>
      </c>
      <c r="R48" s="16">
        <f>1/1000*DataSummary40012200!Q$33</f>
        <v>0.29597979699999999</v>
      </c>
      <c r="S48" s="16">
        <f>1/1000*DataSummary40012200!R$33</f>
        <v>0.71699309999999994</v>
      </c>
      <c r="T48" s="16">
        <f>1/1000*DataSummary40012200!S$33</f>
        <v>0.87412268299999996</v>
      </c>
      <c r="U48" s="16">
        <f>1/1000*DataSummary40012200!T$33</f>
        <v>0.84901567600000005</v>
      </c>
      <c r="V48" s="16">
        <f>1/1000*DataSummary40012200!U$33</f>
        <v>0.63422420018481651</v>
      </c>
      <c r="W48" s="16">
        <f>1/1000*DataSummary40012200!V$33</f>
        <v>0.50789538000000001</v>
      </c>
      <c r="X48" s="16">
        <f>1/1000*DataSummary40012200!W$33</f>
        <v>0.40086469999999996</v>
      </c>
      <c r="Y48" s="16">
        <f>1/1000*DataSummary40012200!X$33</f>
        <v>0.39254563199999998</v>
      </c>
      <c r="Z48" s="15">
        <f>1/1000*DataSummary40012200!Y$33</f>
        <v>0.49852117200000001</v>
      </c>
      <c r="AA48" s="10"/>
      <c r="AB48" s="58" t="str">
        <f>DataSummary40012200!A$33</f>
        <v>Viet Nam</v>
      </c>
    </row>
    <row r="49" spans="2:28" ht="13" thickBot="1" x14ac:dyDescent="0.3">
      <c r="B49" s="14" t="s">
        <v>8</v>
      </c>
      <c r="C49" s="13">
        <f>C33-SUM(C34:C48)</f>
        <v>0.80304030662726644</v>
      </c>
      <c r="D49" s="12">
        <f>D33-SUM(D34:D48)</f>
        <v>0.84287129031757613</v>
      </c>
      <c r="E49" s="12">
        <f>E33-SUM(E34:E48)</f>
        <v>0.85897019555350029</v>
      </c>
      <c r="F49" s="12">
        <f>F33-SUM(F34:F48)</f>
        <v>0.83486861156268177</v>
      </c>
      <c r="G49" s="12">
        <f>G33-SUM(G34:G48)</f>
        <v>1.0078248165814596E-2</v>
      </c>
      <c r="H49" s="12">
        <f>H33-SUM(H34:H48)</f>
        <v>1.2919909088482839E-2</v>
      </c>
      <c r="I49" s="12">
        <f>I33-SUM(I34:I48)</f>
        <v>8.4836369558254354E-3</v>
      </c>
      <c r="J49" s="12">
        <f>J33-SUM(J34:J48)</f>
        <v>8.1543010173246167E-3</v>
      </c>
      <c r="K49" s="12">
        <f>K33-SUM(K34:K48)</f>
        <v>1.4856921195474548E-2</v>
      </c>
      <c r="L49" s="12">
        <f>L33-SUM(L34:L48)</f>
        <v>2.0431337506614078E-2</v>
      </c>
      <c r="M49" s="12">
        <f>M33-SUM(M34:M48)</f>
        <v>3.4081394582619051E-2</v>
      </c>
      <c r="N49" s="12">
        <f>N33-SUM(N34:N48)</f>
        <v>3.2262300614529948E-2</v>
      </c>
      <c r="O49" s="12">
        <f>O33-SUM(O34:O48)</f>
        <v>3.1408308014838404E-2</v>
      </c>
      <c r="P49" s="12">
        <f>P33-SUM(P34:P48)</f>
        <v>3.3075739927237446E-2</v>
      </c>
      <c r="Q49" s="12">
        <f>Q33-SUM(Q34:Q48)</f>
        <v>2.1448006451820767E-2</v>
      </c>
      <c r="R49" s="12">
        <f>R33-SUM(R34:R48)</f>
        <v>1.8892383698661419E-2</v>
      </c>
      <c r="S49" s="12">
        <f>S33-SUM(S34:S48)</f>
        <v>1.8500039899248755E-2</v>
      </c>
      <c r="T49" s="12">
        <f>T33-SUM(T34:T48)</f>
        <v>2.631793247461367E-2</v>
      </c>
      <c r="U49" s="12">
        <f>U33-SUM(U34:U48)</f>
        <v>2.3650547921026721E-2</v>
      </c>
      <c r="V49" s="12">
        <f>V33-SUM(V34:V48)</f>
        <v>1.6535462873814133E-2</v>
      </c>
      <c r="W49" s="12">
        <f>W33-SUM(W34:W48)</f>
        <v>2.3469615919593068E-2</v>
      </c>
      <c r="X49" s="12">
        <f>X33-SUM(X34:X48)</f>
        <v>2.6443945464662555E-2</v>
      </c>
      <c r="Y49" s="12">
        <f>Y33-SUM(Y34:Y48)</f>
        <v>2.1881169256972477E-2</v>
      </c>
      <c r="Z49" s="11">
        <f>Z33-SUM(Z34:Z48)</f>
        <v>3.6177026474065066E-2</v>
      </c>
      <c r="AA49" s="10"/>
      <c r="AB49" s="60"/>
    </row>
    <row r="50" spans="2:28" ht="13.5" thickTop="1" thickBot="1" x14ac:dyDescent="0.3">
      <c r="AB50" s="60"/>
    </row>
    <row r="51" spans="2:28" ht="14.5" thickTop="1" x14ac:dyDescent="0.3">
      <c r="B51" s="57">
        <v>400129000</v>
      </c>
      <c r="C51" s="54">
        <f>DataSummary40012900!B$2</f>
        <v>1996</v>
      </c>
      <c r="D51" s="55">
        <f>DataSummary40012900!C$2</f>
        <v>1997</v>
      </c>
      <c r="E51" s="55">
        <f>DataSummary40012900!D$2</f>
        <v>1998</v>
      </c>
      <c r="F51" s="55">
        <f>DataSummary40012900!E$2</f>
        <v>1999</v>
      </c>
      <c r="G51" s="55">
        <f>DataSummary40012900!F$2</f>
        <v>2000</v>
      </c>
      <c r="H51" s="55">
        <f>DataSummary40012900!G$2</f>
        <v>2001</v>
      </c>
      <c r="I51" s="55">
        <f>DataSummary40012900!H$2</f>
        <v>2002</v>
      </c>
      <c r="J51" s="55">
        <f>DataSummary40012900!I$2</f>
        <v>2003</v>
      </c>
      <c r="K51" s="55">
        <f>DataSummary40012900!J$2</f>
        <v>2004</v>
      </c>
      <c r="L51" s="55">
        <f>DataSummary40012900!K$2</f>
        <v>2005</v>
      </c>
      <c r="M51" s="55">
        <f>DataSummary40012900!L$2</f>
        <v>2006</v>
      </c>
      <c r="N51" s="55">
        <f>DataSummary40012900!M$2</f>
        <v>2007</v>
      </c>
      <c r="O51" s="55">
        <f>DataSummary40012900!N$2</f>
        <v>2008</v>
      </c>
      <c r="P51" s="55">
        <f>DataSummary40012900!O$2</f>
        <v>2009</v>
      </c>
      <c r="Q51" s="55">
        <f>DataSummary40012900!P$2</f>
        <v>2010</v>
      </c>
      <c r="R51" s="55">
        <f>DataSummary40012900!Q$2</f>
        <v>2011</v>
      </c>
      <c r="S51" s="55">
        <f>DataSummary40012900!R$2</f>
        <v>2012</v>
      </c>
      <c r="T51" s="55">
        <f>DataSummary40012900!S$2</f>
        <v>2013</v>
      </c>
      <c r="U51" s="55">
        <f>DataSummary40012900!T$2</f>
        <v>2014</v>
      </c>
      <c r="V51" s="55">
        <f>DataSummary40012900!U$2</f>
        <v>2015</v>
      </c>
      <c r="W51" s="55">
        <f>DataSummary40012900!V$2</f>
        <v>2016</v>
      </c>
      <c r="X51" s="55">
        <f>DataSummary40012900!W$2</f>
        <v>2017</v>
      </c>
      <c r="Y51" s="55">
        <f>DataSummary40012900!X$2</f>
        <v>2018</v>
      </c>
      <c r="Z51" s="56">
        <f>DataSummary40012900!Y$2</f>
        <v>2019</v>
      </c>
      <c r="AA51" s="10"/>
      <c r="AB51" s="60"/>
    </row>
    <row r="52" spans="2:28" ht="14" x14ac:dyDescent="0.3">
      <c r="B52" s="22" t="s">
        <v>11</v>
      </c>
      <c r="C52" s="52">
        <f>1/1000*DataSummary40012900!B$1</f>
        <v>0.61210189553668759</v>
      </c>
      <c r="D52" s="53">
        <f>1/1000*DataSummary40012900!C$1</f>
        <v>0.72299231624691884</v>
      </c>
      <c r="E52" s="53">
        <f>1/1000*DataSummary40012900!D$1</f>
        <v>0.72840556486889396</v>
      </c>
      <c r="F52" s="53">
        <f>1/1000*DataSummary40012900!E$1</f>
        <v>0.79177683481937322</v>
      </c>
      <c r="G52" s="20">
        <f>1/1000*DataSummary40012900!F$1</f>
        <v>1.0408997152139934</v>
      </c>
      <c r="H52" s="20">
        <f>1/1000*DataSummary40012900!G$1</f>
        <v>1.0754137408347855</v>
      </c>
      <c r="I52" s="20">
        <f>1/1000*DataSummary40012900!H$1</f>
        <v>1.2353930004684051</v>
      </c>
      <c r="J52" s="20">
        <f>1/1000*DataSummary40012900!I$1</f>
        <v>1.3966730155284954</v>
      </c>
      <c r="K52" s="20">
        <f>1/1000*DataSummary40012900!J$1</f>
        <v>1.51594704644748</v>
      </c>
      <c r="L52" s="20">
        <f>1/1000*DataSummary40012900!K$1</f>
        <v>1.7469366774363524</v>
      </c>
      <c r="M52" s="20">
        <f>1/1000*DataSummary40012900!L$1</f>
        <v>1.6734318245619966</v>
      </c>
      <c r="N52" s="20">
        <f>1/1000*DataSummary40012900!M$1</f>
        <v>0.85683075235779838</v>
      </c>
      <c r="O52" s="20">
        <f>1/1000*DataSummary40012900!N$1</f>
        <v>0.82461274022787068</v>
      </c>
      <c r="P52" s="20">
        <f>1/1000*DataSummary40012900!O$1</f>
        <v>0.79290727279943918</v>
      </c>
      <c r="Q52" s="20">
        <f>1/1000*DataSummary40012900!P$1</f>
        <v>0.74998565709368081</v>
      </c>
      <c r="R52" s="20">
        <f>1/1000*DataSummary40012900!Q$1</f>
        <v>0.61641643630077736</v>
      </c>
      <c r="S52" s="20">
        <f>1/1000*DataSummary40012900!R$1</f>
        <v>0.3106669998088149</v>
      </c>
      <c r="T52" s="20">
        <f>1/1000*DataSummary40012900!S$1</f>
        <v>0.33162802602325581</v>
      </c>
      <c r="U52" s="20">
        <f>1/1000*DataSummary40012900!T$1</f>
        <v>0.32530087947295372</v>
      </c>
      <c r="V52" s="20">
        <f>1/1000*DataSummary40012900!U$1</f>
        <v>0.36712983980000014</v>
      </c>
      <c r="W52" s="20">
        <f>1/1000*DataSummary40012900!V$1</f>
        <v>0.34643437336363631</v>
      </c>
      <c r="X52" s="20">
        <f>1/1000*DataSummary40012900!W$1</f>
        <v>0.56759933142543217</v>
      </c>
      <c r="Y52" s="20">
        <f>1/1000*DataSummary40012900!X$1</f>
        <v>0.37427429086763869</v>
      </c>
      <c r="Z52" s="19">
        <f>1/1000*DataSummary40012900!Y$1</f>
        <v>0.4518534697601434</v>
      </c>
      <c r="AA52" s="10"/>
      <c r="AB52" s="60"/>
    </row>
    <row r="53" spans="2:28" x14ac:dyDescent="0.25">
      <c r="B53" s="18" t="s">
        <v>81</v>
      </c>
      <c r="C53" s="17">
        <f>1/1000*DataSummary40012900!B$8</f>
        <v>0</v>
      </c>
      <c r="D53" s="16">
        <f>1/1000*DataSummary40012900!C$8</f>
        <v>0</v>
      </c>
      <c r="E53" s="16">
        <f>1/1000*DataSummary40012900!D$8</f>
        <v>0</v>
      </c>
      <c r="F53" s="16">
        <f>1/1000*DataSummary40012900!E$8</f>
        <v>0</v>
      </c>
      <c r="G53" s="16">
        <f>1/1000*DataSummary40012900!F$8</f>
        <v>2.6448000000000001E-3</v>
      </c>
      <c r="H53" s="16">
        <f>1/1000*DataSummary40012900!G$8</f>
        <v>1.9039359999999998E-2</v>
      </c>
      <c r="I53" s="16">
        <f>1/1000*DataSummary40012900!H$8</f>
        <v>4.3115500000000001E-2</v>
      </c>
      <c r="J53" s="16">
        <f>1/1000*DataSummary40012900!I$8</f>
        <v>3.6212869999999994E-2</v>
      </c>
      <c r="K53" s="16">
        <f>1/1000*DataSummary40012900!J$8</f>
        <v>3.2421265999999997E-2</v>
      </c>
      <c r="L53" s="16">
        <f>1/1000*DataSummary40012900!K$8</f>
        <v>2.7920066E-2</v>
      </c>
      <c r="M53" s="16">
        <f>1/1000*DataSummary40012900!L$8</f>
        <v>2.3291587999999998E-2</v>
      </c>
      <c r="N53" s="16">
        <f>1/1000*DataSummary40012900!M$8</f>
        <v>2.0359344000000001E-2</v>
      </c>
      <c r="O53" s="16">
        <f>1/1000*DataSummary40012900!N$8</f>
        <v>1.1880934000000001E-2</v>
      </c>
      <c r="P53" s="16">
        <f>1/1000*DataSummary40012900!O$8</f>
        <v>3.0968940999999996E-2</v>
      </c>
      <c r="Q53" s="16">
        <f>1/1000*DataSummary40012900!P$8</f>
        <v>2.656795E-2</v>
      </c>
      <c r="R53" s="16">
        <f>1/1000*DataSummary40012900!Q$8</f>
        <v>4.4370818999999999E-2</v>
      </c>
      <c r="S53" s="16">
        <f>1/1000*DataSummary40012900!R$8</f>
        <v>5.6342369999999996E-2</v>
      </c>
      <c r="T53" s="16">
        <f>1/1000*DataSummary40012900!S$8</f>
        <v>7.2746972999999993E-2</v>
      </c>
      <c r="U53" s="16">
        <f>1/1000*DataSummary40012900!T$8</f>
        <v>8.0485804000000008E-2</v>
      </c>
      <c r="V53" s="16">
        <f>1/1000*DataSummary40012900!U$8</f>
        <v>0.10772491679999999</v>
      </c>
      <c r="W53" s="16">
        <f>1/1000*DataSummary40012900!V$8</f>
        <v>0.10235836399999999</v>
      </c>
      <c r="X53" s="16">
        <f>1/1000*DataSummary40012900!W$8</f>
        <v>7.9484481999999995E-2</v>
      </c>
      <c r="Y53" s="16">
        <f>1/1000*DataSummary40012900!X$8</f>
        <v>7.0444612999999989E-2</v>
      </c>
      <c r="Z53" s="15">
        <f>1/1000*DataSummary40012900!Y$8</f>
        <v>0.14459865299999999</v>
      </c>
      <c r="AA53" s="10"/>
      <c r="AB53" s="59" t="str">
        <f>DataSummary40012900!A$8</f>
        <v>Cambodia</v>
      </c>
    </row>
    <row r="54" spans="2:28" x14ac:dyDescent="0.25">
      <c r="B54" s="18" t="s">
        <v>73</v>
      </c>
      <c r="C54" s="17">
        <f>1/1000*DataSummary40012900!B$11</f>
        <v>7.5742197999999997E-2</v>
      </c>
      <c r="D54" s="16">
        <f>1/1000*DataSummary40012900!C$11</f>
        <v>4.8324742999999996E-2</v>
      </c>
      <c r="E54" s="16">
        <f>1/1000*DataSummary40012900!D$11</f>
        <v>4.6380325E-2</v>
      </c>
      <c r="F54" s="16">
        <f>1/1000*DataSummary40012900!E$11</f>
        <v>3.6198291E-2</v>
      </c>
      <c r="G54" s="16">
        <f>1/1000*DataSummary40012900!F$11</f>
        <v>3.1649194999999998E-2</v>
      </c>
      <c r="H54" s="16">
        <f>1/1000*DataSummary40012900!G$11</f>
        <v>3.359521E-2</v>
      </c>
      <c r="I54" s="16">
        <f>1/1000*DataSummary40012900!H$11</f>
        <v>3.7607179999999997E-2</v>
      </c>
      <c r="J54" s="16">
        <f>1/1000*DataSummary40012900!I$11</f>
        <v>3.7125475000000005E-2</v>
      </c>
      <c r="K54" s="16">
        <f>1/1000*DataSummary40012900!J$11</f>
        <v>4.0778584650941495E-2</v>
      </c>
      <c r="L54" s="16">
        <f>1/1000*DataSummary40012900!K$11</f>
        <v>5.6508800000000005E-2</v>
      </c>
      <c r="M54" s="16">
        <f>1/1000*DataSummary40012900!L$11</f>
        <v>6.0217693999999995E-2</v>
      </c>
      <c r="N54" s="16">
        <f>1/1000*DataSummary40012900!M$11</f>
        <v>6.110057E-2</v>
      </c>
      <c r="O54" s="16">
        <f>1/1000*DataSummary40012900!N$11</f>
        <v>6.8723677999999996E-2</v>
      </c>
      <c r="P54" s="16">
        <f>1/1000*DataSummary40012900!O$11</f>
        <v>6.8056550000000007E-2</v>
      </c>
      <c r="Q54" s="16">
        <f>1/1000*DataSummary40012900!P$11</f>
        <v>7.2887766000000007E-2</v>
      </c>
      <c r="R54" s="16">
        <f>1/1000*DataSummary40012900!Q$11</f>
        <v>3.036198E-2</v>
      </c>
      <c r="S54" s="16">
        <f>1/1000*DataSummary40012900!R$11</f>
        <v>2.3653627999999999E-2</v>
      </c>
      <c r="T54" s="16">
        <f>1/1000*DataSummary40012900!S$11</f>
        <v>3.519042E-3</v>
      </c>
      <c r="U54" s="16">
        <f>1/1000*DataSummary40012900!T$11</f>
        <v>8.53825E-4</v>
      </c>
      <c r="V54" s="16">
        <f>1/1000*DataSummary40012900!U$11</f>
        <v>4.8404999999999998E-4</v>
      </c>
      <c r="W54" s="16">
        <f>1/1000*DataSummary40012900!V$11</f>
        <v>4.5399384999999993E-2</v>
      </c>
      <c r="X54" s="16">
        <f>1/1000*DataSummary40012900!W$11</f>
        <v>0.16498348999999998</v>
      </c>
      <c r="Y54" s="16">
        <f>1/1000*DataSummary40012900!X$11</f>
        <v>4.5564859999999999E-2</v>
      </c>
      <c r="Z54" s="15">
        <f>1/1000*DataSummary40012900!Y$11</f>
        <v>8.7184007999999993E-2</v>
      </c>
      <c r="AA54" s="10"/>
      <c r="AB54" s="58" t="str">
        <f>DataSummary40012900!A$11</f>
        <v>Côte d'Ivoire</v>
      </c>
    </row>
    <row r="55" spans="2:28" x14ac:dyDescent="0.25">
      <c r="B55" s="18" t="s">
        <v>25</v>
      </c>
      <c r="C55" s="17">
        <f>1/1000*DataSummary40012900!B$26</f>
        <v>3.4312035999999997E-2</v>
      </c>
      <c r="D55" s="16">
        <f>1/1000*DataSummary40012900!C$26</f>
        <v>3.2164457E-2</v>
      </c>
      <c r="E55" s="16">
        <f>1/1000*DataSummary40012900!D$26</f>
        <v>3.0077251000000003E-2</v>
      </c>
      <c r="F55" s="16">
        <f>1/1000*DataSummary40012900!E$26</f>
        <v>3.0512442999999997E-2</v>
      </c>
      <c r="G55" s="16">
        <f>1/1000*DataSummary40012900!F$26</f>
        <v>3.0683833999999997E-2</v>
      </c>
      <c r="H55" s="16">
        <f>1/1000*DataSummary40012900!G$26</f>
        <v>4.0525089E-2</v>
      </c>
      <c r="I55" s="16">
        <f>1/1000*DataSummary40012900!H$26</f>
        <v>4.6335403999999997E-2</v>
      </c>
      <c r="J55" s="16">
        <f>1/1000*DataSummary40012900!I$26</f>
        <v>5.7041629999999996E-2</v>
      </c>
      <c r="K55" s="16">
        <f>1/1000*DataSummary40012900!J$26</f>
        <v>4.4537755999999998E-2</v>
      </c>
      <c r="L55" s="16">
        <f>1/1000*DataSummary40012900!K$26</f>
        <v>4.2503599000000003E-2</v>
      </c>
      <c r="M55" s="16">
        <f>1/1000*DataSummary40012900!L$26</f>
        <v>3.5273818999999998E-2</v>
      </c>
      <c r="N55" s="16">
        <f>1/1000*DataSummary40012900!M$26</f>
        <v>3.1865218079277557E-2</v>
      </c>
      <c r="O55" s="16">
        <f>1/1000*DataSummary40012900!N$26</f>
        <v>3.7731189999999998E-2</v>
      </c>
      <c r="P55" s="16">
        <f>1/1000*DataSummary40012900!O$26</f>
        <v>2.5394969E-2</v>
      </c>
      <c r="Q55" s="16">
        <f>1/1000*DataSummary40012900!P$26</f>
        <v>3.6619739999999998E-2</v>
      </c>
      <c r="R55" s="16">
        <f>1/1000*DataSummary40012900!Q$26</f>
        <v>4.2557305999999996E-2</v>
      </c>
      <c r="S55" s="16">
        <f>1/1000*DataSummary40012900!R$26</f>
        <v>3.5879810999999998E-2</v>
      </c>
      <c r="T55" s="16">
        <f>1/1000*DataSummary40012900!S$26</f>
        <v>2.9664614000000002E-2</v>
      </c>
      <c r="U55" s="16">
        <f>1/1000*DataSummary40012900!T$26</f>
        <v>6.5435305999999999E-2</v>
      </c>
      <c r="V55" s="16">
        <f>1/1000*DataSummary40012900!U$26</f>
        <v>7.1799168400000002E-2</v>
      </c>
      <c r="W55" s="16">
        <f>1/1000*DataSummary40012900!V$26</f>
        <v>6.591741999999999E-2</v>
      </c>
      <c r="X55" s="16">
        <f>1/1000*DataSummary40012900!W$26</f>
        <v>9.3778821999999998E-2</v>
      </c>
      <c r="Y55" s="16">
        <f>1/1000*DataSummary40012900!X$26</f>
        <v>8.7114102999999998E-2</v>
      </c>
      <c r="Z55" s="15">
        <f>1/1000*DataSummary40012900!Y$26</f>
        <v>0.100707305</v>
      </c>
      <c r="AA55" s="10"/>
      <c r="AB55" s="58" t="str">
        <f>DataSummary40012900!A$26</f>
        <v>Philippines</v>
      </c>
    </row>
    <row r="56" spans="2:28" x14ac:dyDescent="0.25">
      <c r="B56" s="18" t="s">
        <v>49</v>
      </c>
      <c r="C56" s="17">
        <f>1/1000*DataSummary40012900!B$27</f>
        <v>2.4758938000000001E-2</v>
      </c>
      <c r="D56" s="16">
        <f>1/1000*DataSummary40012900!C$27</f>
        <v>4.3260079999999992E-2</v>
      </c>
      <c r="E56" s="16">
        <f>1/1000*DataSummary40012900!D$27</f>
        <v>2.7051650999999999E-2</v>
      </c>
      <c r="F56" s="16">
        <f>1/1000*DataSummary40012900!E$27</f>
        <v>2.3183999999999996E-2</v>
      </c>
      <c r="G56" s="16">
        <f>1/1000*DataSummary40012900!F$27</f>
        <v>1.8529519999999997E-2</v>
      </c>
      <c r="H56" s="16">
        <f>1/1000*DataSummary40012900!G$27</f>
        <v>1.1935319999999999E-2</v>
      </c>
      <c r="I56" s="16">
        <f>1/1000*DataSummary40012900!H$27</f>
        <v>4.8683399999999996E-3</v>
      </c>
      <c r="J56" s="16">
        <f>1/1000*DataSummary40012900!I$27</f>
        <v>2.0112209999999998E-2</v>
      </c>
      <c r="K56" s="16">
        <f>1/1000*DataSummary40012900!J$27</f>
        <v>5.7297300000000002E-2</v>
      </c>
      <c r="L56" s="16">
        <f>1/1000*DataSummary40012900!K$27</f>
        <v>3.3708740000000001E-2</v>
      </c>
      <c r="M56" s="16">
        <f>1/1000*DataSummary40012900!L$27</f>
        <v>2.9273900000000002E-3</v>
      </c>
      <c r="N56" s="16">
        <f>1/1000*DataSummary40012900!M$27</f>
        <v>4.1332000000000003E-5</v>
      </c>
      <c r="O56" s="16">
        <f>1/1000*DataSummary40012900!N$27</f>
        <v>2.7556999999999999E-4</v>
      </c>
      <c r="P56" s="16">
        <f>1/1000*DataSummary40012900!O$27</f>
        <v>3.8051960046880053E-5</v>
      </c>
      <c r="Q56" s="16">
        <f>1/1000*DataSummary40012900!P$27</f>
        <v>4.6299999999999997E-6</v>
      </c>
      <c r="R56" s="16">
        <f>1/1000*DataSummary40012900!Q$27</f>
        <v>1.9259999999999999E-5</v>
      </c>
      <c r="S56" s="16">
        <f>1/1000*DataSummary40012900!R$27</f>
        <v>2.5799999999999999E-6</v>
      </c>
      <c r="T56" s="16">
        <f>1/1000*DataSummary40012900!S$27</f>
        <v>1.749E-4</v>
      </c>
      <c r="U56" s="16">
        <f>1/1000*DataSummary40012900!T$27</f>
        <v>2.8069999999999997E-5</v>
      </c>
      <c r="V56" s="16">
        <f>1/1000*DataSummary40012900!U$27</f>
        <v>1.0114999999999999E-5</v>
      </c>
      <c r="W56" s="16">
        <f>1/1000*DataSummary40012900!V$27</f>
        <v>3.8490909090909087E-6</v>
      </c>
      <c r="X56" s="16">
        <f>1/1000*DataSummary40012900!W$27</f>
        <v>8.8841913356499724E-5</v>
      </c>
      <c r="Y56" s="16">
        <f>1/1000*DataSummary40012900!X$27</f>
        <v>1.8E-7</v>
      </c>
      <c r="Z56" s="15">
        <f>1/1000*DataSummary40012900!Y$27</f>
        <v>4.2237015743146775E-4</v>
      </c>
      <c r="AA56" s="10"/>
      <c r="AB56" s="58" t="str">
        <f>DataSummary40012900!A$27</f>
        <v>Singapore</v>
      </c>
    </row>
    <row r="57" spans="2:28" x14ac:dyDescent="0.25">
      <c r="B57" s="18" t="s">
        <v>79</v>
      </c>
      <c r="C57" s="17">
        <f>1/1000*DataSummary40012900!B$28</f>
        <v>0</v>
      </c>
      <c r="D57" s="16">
        <f>1/1000*DataSummary40012900!C$28</f>
        <v>0</v>
      </c>
      <c r="E57" s="16">
        <f>1/1000*DataSummary40012900!D$28</f>
        <v>0</v>
      </c>
      <c r="F57" s="16">
        <f>1/1000*DataSummary40012900!E$28</f>
        <v>2.5115772000000001E-2</v>
      </c>
      <c r="G57" s="16">
        <f>1/1000*DataSummary40012900!F$28</f>
        <v>2.1681470999999997E-2</v>
      </c>
      <c r="H57" s="16">
        <f>1/1000*DataSummary40012900!G$28</f>
        <v>2.1894654999999999E-2</v>
      </c>
      <c r="I57" s="16">
        <f>1/1000*DataSummary40012900!H$28</f>
        <v>1.9616761999999999E-2</v>
      </c>
      <c r="J57" s="16">
        <f>1/1000*DataSummary40012900!I$28</f>
        <v>1.8291812999999997E-2</v>
      </c>
      <c r="K57" s="16">
        <f>1/1000*DataSummary40012900!J$28</f>
        <v>1.9183827000000001E-2</v>
      </c>
      <c r="L57" s="16">
        <f>1/1000*DataSummary40012900!K$28</f>
        <v>1.7599187999999998E-2</v>
      </c>
      <c r="M57" s="16">
        <f>1/1000*DataSummary40012900!L$28</f>
        <v>2.0686246000000002E-2</v>
      </c>
      <c r="N57" s="16">
        <f>1/1000*DataSummary40012900!M$28</f>
        <v>2.3540327999999999E-2</v>
      </c>
      <c r="O57" s="16">
        <f>1/1000*DataSummary40012900!N$28</f>
        <v>2.1096194999999998E-2</v>
      </c>
      <c r="P57" s="16">
        <f>1/1000*DataSummary40012900!O$28</f>
        <v>2.0477567000000002E-2</v>
      </c>
      <c r="Q57" s="16">
        <f>1/1000*DataSummary40012900!P$28</f>
        <v>2.3438641999999999E-2</v>
      </c>
      <c r="R57" s="16">
        <f>1/1000*DataSummary40012900!Q$28</f>
        <v>2.4412816E-2</v>
      </c>
      <c r="S57" s="16">
        <f>1/1000*DataSummary40012900!R$28</f>
        <v>1.9628459000000001E-2</v>
      </c>
      <c r="T57" s="16">
        <f>1/1000*DataSummary40012900!S$28</f>
        <v>2.3163317674418604E-2</v>
      </c>
      <c r="U57" s="16">
        <f>1/1000*DataSummary40012900!T$28</f>
        <v>1.2536476E-2</v>
      </c>
      <c r="V57" s="16">
        <f>1/1000*DataSummary40012900!U$28</f>
        <v>9.7098591999999987E-3</v>
      </c>
      <c r="W57" s="16">
        <f>1/1000*DataSummary40012900!V$28</f>
        <v>1.230418E-2</v>
      </c>
      <c r="X57" s="16">
        <f>1/1000*DataSummary40012900!W$28</f>
        <v>9.3145840000000008E-3</v>
      </c>
      <c r="Y57" s="16">
        <f>1/1000*DataSummary40012900!X$28</f>
        <v>0</v>
      </c>
      <c r="Z57" s="15">
        <f>1/1000*DataSummary40012900!Y$28</f>
        <v>0</v>
      </c>
      <c r="AA57" s="10"/>
      <c r="AB57" s="59" t="str">
        <f>DataSummary40012900!A$28</f>
        <v>Sri Lanka</v>
      </c>
    </row>
    <row r="58" spans="2:28" x14ac:dyDescent="0.25">
      <c r="B58" s="18" t="s">
        <v>75</v>
      </c>
      <c r="C58" s="17">
        <f>1/1000*DataSummary40012900!B$30</f>
        <v>0.37401078200000004</v>
      </c>
      <c r="D58" s="16">
        <f>1/1000*DataSummary40012900!C$30</f>
        <v>0.49362849799999997</v>
      </c>
      <c r="E58" s="16">
        <f>1/1000*DataSummary40012900!D$30</f>
        <v>0.53073015000000001</v>
      </c>
      <c r="F58" s="16">
        <f>1/1000*DataSummary40012900!E$30</f>
        <v>0.59566556100000001</v>
      </c>
      <c r="G58" s="63">
        <f>1/1000*DataSummary40012900!F$30</f>
        <v>0.87839781299999997</v>
      </c>
      <c r="H58" s="63">
        <f>1/1000*DataSummary40012900!G$30</f>
        <v>0.88809530387626345</v>
      </c>
      <c r="I58" s="63">
        <f>1/1000*DataSummary40012900!H$30</f>
        <v>0.91663679200000003</v>
      </c>
      <c r="J58" s="63">
        <f>1/1000*DataSummary40012900!I$30</f>
        <v>1.0802246689999999</v>
      </c>
      <c r="K58" s="63">
        <f>1/1000*DataSummary40012900!J$30</f>
        <v>1.1181585649999999</v>
      </c>
      <c r="L58" s="63">
        <f>1/1000*DataSummary40012900!K$30</f>
        <v>1.184538001</v>
      </c>
      <c r="M58" s="63">
        <f>1/1000*DataSummary40012900!L$30</f>
        <v>1.1437864096838515</v>
      </c>
      <c r="N58" s="16">
        <f>1/1000*DataSummary40012900!M$30</f>
        <v>0.32330096899999999</v>
      </c>
      <c r="O58" s="16">
        <f>1/1000*DataSummary40012900!N$30</f>
        <v>0.24011310499999999</v>
      </c>
      <c r="P58" s="16">
        <f>1/1000*DataSummary40012900!O$30</f>
        <v>0.21810684028099833</v>
      </c>
      <c r="Q58" s="16">
        <f>1/1000*DataSummary40012900!P$30</f>
        <v>0.211977534</v>
      </c>
      <c r="R58" s="16">
        <f>1/1000*DataSummary40012900!Q$30</f>
        <v>0.14261134168804915</v>
      </c>
      <c r="S58" s="16">
        <f>1/1000*DataSummary40012900!R$30</f>
        <v>0.102107818</v>
      </c>
      <c r="T58" s="16">
        <f>1/1000*DataSummary40012900!S$30</f>
        <v>0.118739042</v>
      </c>
      <c r="U58" s="16">
        <f>1/1000*DataSummary40012900!T$30</f>
        <v>0.10615386344896685</v>
      </c>
      <c r="V58" s="16">
        <f>1/1000*DataSummary40012900!U$30</f>
        <v>9.6958261799999987E-2</v>
      </c>
      <c r="W58" s="16">
        <f>1/1000*DataSummary40012900!V$30</f>
        <v>5.3892539000000003E-2</v>
      </c>
      <c r="X58" s="16">
        <f>1/1000*DataSummary40012900!W$30</f>
        <v>0.182609984</v>
      </c>
      <c r="Y58" s="16">
        <f>1/1000*DataSummary40012900!X$30</f>
        <v>0.138582968</v>
      </c>
      <c r="Z58" s="15">
        <f>1/1000*DataSummary40012900!Y$30</f>
        <v>7.5936217E-2</v>
      </c>
      <c r="AA58" s="10"/>
      <c r="AB58" s="58" t="str">
        <f>DataSummary40012900!A$30</f>
        <v>Thailand</v>
      </c>
    </row>
    <row r="59" spans="2:28" x14ac:dyDescent="0.25">
      <c r="B59" s="18" t="s">
        <v>57</v>
      </c>
      <c r="C59" s="17">
        <f>1/1000*DataSummary40012900!B$32</f>
        <v>4.9350330885810879E-3</v>
      </c>
      <c r="D59" s="16">
        <f>1/1000*DataSummary40012900!C$32</f>
        <v>8.6525821991639846E-3</v>
      </c>
      <c r="E59" s="16">
        <f>1/1000*DataSummary40012900!D$32</f>
        <v>9.8381911146493521E-3</v>
      </c>
      <c r="F59" s="16">
        <f>1/1000*DataSummary40012900!E$32</f>
        <v>1.1931014489419666E-2</v>
      </c>
      <c r="G59" s="16">
        <f>1/1000*DataSummary40012900!F$32</f>
        <v>1.0310299234243845E-2</v>
      </c>
      <c r="H59" s="16">
        <f>1/1000*DataSummary40012900!G$32</f>
        <v>1.0922691421637289E-2</v>
      </c>
      <c r="I59" s="16">
        <f>1/1000*DataSummary40012900!H$32</f>
        <v>1.1255217505133266E-2</v>
      </c>
      <c r="J59" s="16">
        <f>1/1000*DataSummary40012900!I$32</f>
        <v>1.568426699025155E-2</v>
      </c>
      <c r="K59" s="16">
        <f>1/1000*DataSummary40012900!J$32</f>
        <v>8.3159674053979761E-3</v>
      </c>
      <c r="L59" s="16">
        <f>1/1000*DataSummary40012900!K$32</f>
        <v>1.0489366881187536E-2</v>
      </c>
      <c r="M59" s="16">
        <f>1/1000*DataSummary40012900!L$32</f>
        <v>7.1178420955533943E-3</v>
      </c>
      <c r="N59" s="16">
        <f>1/1000*DataSummary40012900!M$32</f>
        <v>5.02086567851535E-3</v>
      </c>
      <c r="O59" s="16">
        <f>1/1000*DataSummary40012900!N$32</f>
        <v>6.04902961713663E-3</v>
      </c>
      <c r="P59" s="16">
        <f>1/1000*DataSummary40012900!O$32</f>
        <v>1.1065007329590379E-2</v>
      </c>
      <c r="Q59" s="16">
        <f>1/1000*DataSummary40012900!P$32</f>
        <v>1.0071742257992509E-2</v>
      </c>
      <c r="R59" s="16">
        <f>1/1000*DataSummary40012900!Q$32</f>
        <v>8.1423587938520732E-3</v>
      </c>
      <c r="S59" s="16">
        <f>1/1000*DataSummary40012900!R$32</f>
        <v>8.9227669999999999E-3</v>
      </c>
      <c r="T59" s="16">
        <f>1/1000*DataSummary40012900!S$32</f>
        <v>1.3804488023255812E-2</v>
      </c>
      <c r="U59" s="16">
        <f>1/1000*DataSummary40012900!T$32</f>
        <v>1.1766318927891619E-2</v>
      </c>
      <c r="V59" s="16">
        <f>1/1000*DataSummary40012900!U$32</f>
        <v>2.00484028E-2</v>
      </c>
      <c r="W59" s="16">
        <f>1/1000*DataSummary40012900!V$32</f>
        <v>6.073967727272726E-3</v>
      </c>
      <c r="X59" s="16">
        <f>1/1000*DataSummary40012900!W$32</f>
        <v>1.0716478625976245E-2</v>
      </c>
      <c r="Y59" s="16">
        <f>1/1000*DataSummary40012900!X$32</f>
        <v>1.2175824414428828E-2</v>
      </c>
      <c r="Z59" s="15">
        <f>1/1000*DataSummary40012900!Y$32</f>
        <v>8.1441911639572821E-3</v>
      </c>
      <c r="AA59" s="10"/>
      <c r="AB59" s="59" t="str">
        <f>DataSummary40012900!A$32</f>
        <v>USA</v>
      </c>
    </row>
    <row r="60" spans="2:28" x14ac:dyDescent="0.25">
      <c r="B60" s="18" t="s">
        <v>9</v>
      </c>
      <c r="C60" s="17">
        <f>1/1000*DataSummary40012900!B$33</f>
        <v>0</v>
      </c>
      <c r="D60" s="16">
        <f>1/1000*DataSummary40012900!C$33</f>
        <v>0</v>
      </c>
      <c r="E60" s="16">
        <f>1/1000*DataSummary40012900!D$33</f>
        <v>0</v>
      </c>
      <c r="F60" s="16">
        <f>1/1000*DataSummary40012900!E$33</f>
        <v>0</v>
      </c>
      <c r="G60" s="16">
        <f>1/1000*DataSummary40012900!F$33</f>
        <v>1.4426881378632109E-4</v>
      </c>
      <c r="H60" s="16">
        <f>1/1000*DataSummary40012900!G$33</f>
        <v>2.7061925423144213E-3</v>
      </c>
      <c r="I60" s="16">
        <f>1/1000*DataSummary40012900!H$33</f>
        <v>8.2613516808988749E-2</v>
      </c>
      <c r="J60" s="16">
        <f>1/1000*DataSummary40012900!I$33</f>
        <v>7.6278915637800884E-2</v>
      </c>
      <c r="K60" s="16">
        <f>1/1000*DataSummary40012900!J$33</f>
        <v>0.13072649310091147</v>
      </c>
      <c r="L60" s="16">
        <f>1/1000*DataSummary40012900!K$33</f>
        <v>0.32495312169796065</v>
      </c>
      <c r="M60" s="16">
        <f>1/1000*DataSummary40012900!L$33</f>
        <v>0.32959238399999996</v>
      </c>
      <c r="N60" s="16">
        <f>1/1000*DataSummary40012900!M$33</f>
        <v>0.33847522199999996</v>
      </c>
      <c r="O60" s="16">
        <f>1/1000*DataSummary40012900!N$33</f>
        <v>0.37387444999999997</v>
      </c>
      <c r="P60" s="16">
        <f>1/1000*DataSummary40012900!O$33</f>
        <v>0.38063344799999999</v>
      </c>
      <c r="Q60" s="16">
        <f>1/1000*DataSummary40012900!P$33</f>
        <v>0.32972499999999999</v>
      </c>
      <c r="R60" s="16">
        <f>1/1000*DataSummary40012900!Q$33</f>
        <v>0.28547059600000002</v>
      </c>
      <c r="S60" s="16">
        <f>1/1000*DataSummary40012900!R$33</f>
        <v>1.3366500999999999E-2</v>
      </c>
      <c r="T60" s="16">
        <f>1/1000*DataSummary40012900!S$33</f>
        <v>6.1799239534883728E-3</v>
      </c>
      <c r="U60" s="16">
        <f>1/1000*DataSummary40012900!T$33</f>
        <v>2.4190541036324081E-3</v>
      </c>
      <c r="V60" s="16">
        <f>1/1000*DataSummary40012900!U$33</f>
        <v>1.6897055999999999E-3</v>
      </c>
      <c r="W60" s="16">
        <f>1/1000*DataSummary40012900!V$33</f>
        <v>7.6714999999999997E-4</v>
      </c>
      <c r="X60" s="16">
        <f>1/1000*DataSummary40012900!W$33</f>
        <v>9.2849399999999998E-4</v>
      </c>
      <c r="Y60" s="16">
        <f>1/1000*DataSummary40012900!X$33</f>
        <v>2.9871300000000004E-4</v>
      </c>
      <c r="Z60" s="15">
        <f>1/1000*DataSummary40012900!Y$33</f>
        <v>3.77513E-4</v>
      </c>
      <c r="AA60" s="10"/>
      <c r="AB60" s="58" t="str">
        <f>DataSummary40012900!A$33</f>
        <v>Viet Nam</v>
      </c>
    </row>
    <row r="61" spans="2:28" ht="13" thickBot="1" x14ac:dyDescent="0.3">
      <c r="B61" s="14" t="s">
        <v>8</v>
      </c>
      <c r="C61" s="13">
        <f>C52-SUM(C53:C60)</f>
        <v>9.8342908448106447E-2</v>
      </c>
      <c r="D61" s="12">
        <f>D52-SUM(D53:D60)</f>
        <v>9.6961956047754927E-2</v>
      </c>
      <c r="E61" s="12">
        <f>E52-SUM(E53:E60)</f>
        <v>8.4327996754244627E-2</v>
      </c>
      <c r="F61" s="12">
        <f>F52-SUM(F53:F60)</f>
        <v>6.9169753329953565E-2</v>
      </c>
      <c r="G61" s="12">
        <f>G52-SUM(G53:G60)</f>
        <v>4.6858514165963205E-2</v>
      </c>
      <c r="H61" s="12">
        <f>H52-SUM(H53:H60)</f>
        <v>4.6699918994570266E-2</v>
      </c>
      <c r="I61" s="12">
        <f>I52-SUM(I53:I60)</f>
        <v>7.3344288154282955E-2</v>
      </c>
      <c r="J61" s="12">
        <f>J52-SUM(J53:J60)</f>
        <v>5.5701165900443161E-2</v>
      </c>
      <c r="K61" s="12">
        <f>K52-SUM(K53:K60)</f>
        <v>6.4527287290228941E-2</v>
      </c>
      <c r="L61" s="12">
        <f>L52-SUM(L53:L60)</f>
        <v>4.871579485720412E-2</v>
      </c>
      <c r="M61" s="12">
        <f>M52-SUM(M53:M60)</f>
        <v>5.0538451782591753E-2</v>
      </c>
      <c r="N61" s="12">
        <f>N52-SUM(N53:N60)</f>
        <v>5.3126903600005604E-2</v>
      </c>
      <c r="O61" s="12">
        <f>O52-SUM(O53:O60)</f>
        <v>6.4868588610734079E-2</v>
      </c>
      <c r="P61" s="12">
        <f>P52-SUM(P53:P60)</f>
        <v>3.8165898228803563E-2</v>
      </c>
      <c r="Q61" s="12">
        <f>Q52-SUM(Q53:Q60)</f>
        <v>3.8692652835688346E-2</v>
      </c>
      <c r="R61" s="12">
        <f>R52-SUM(R53:R60)</f>
        <v>3.846995881887616E-2</v>
      </c>
      <c r="S61" s="12">
        <f>S52-SUM(S53:S60)</f>
        <v>5.07630658088149E-2</v>
      </c>
      <c r="T61" s="12">
        <f>T52-SUM(T53:T60)</f>
        <v>6.3635725372093055E-2</v>
      </c>
      <c r="U61" s="12">
        <f>U52-SUM(U53:U60)</f>
        <v>4.5622161992462884E-2</v>
      </c>
      <c r="V61" s="12">
        <f>V52-SUM(V53:V60)</f>
        <v>5.8705360200000223E-2</v>
      </c>
      <c r="W61" s="12">
        <f>W52-SUM(W53:W60)</f>
        <v>5.971751854545454E-2</v>
      </c>
      <c r="X61" s="12">
        <f>X52-SUM(X53:X60)</f>
        <v>2.5694154886099496E-2</v>
      </c>
      <c r="Y61" s="12">
        <f>Y52-SUM(Y53:Y60)</f>
        <v>2.0093029453209899E-2</v>
      </c>
      <c r="Z61" s="11">
        <f>Z52-SUM(Z53:Z60)</f>
        <v>3.4483212438754629E-2</v>
      </c>
      <c r="AA61" s="10"/>
      <c r="AB61" s="3"/>
    </row>
    <row r="62" spans="2:28" ht="13" thickTop="1" x14ac:dyDescent="0.25"/>
  </sheetData>
  <sortState xmlns:xlrd2="http://schemas.microsoft.com/office/spreadsheetml/2017/richdata2" ref="B54:AB57">
    <sortCondition ref="B54:B57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E19" activePane="bottomRight" state="frozen"/>
      <selection pane="topRight" activeCell="B1" sqref="B1"/>
      <selection pane="bottomLeft" activeCell="A3" sqref="A3"/>
      <selection pane="bottomRight" activeCell="Z45" sqref="Z45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5195.3302257131745</v>
      </c>
      <c r="C1" s="2">
        <f t="shared" si="0"/>
        <v>5146.3774000683643</v>
      </c>
      <c r="D1" s="2">
        <f t="shared" si="0"/>
        <v>5334.1602727946238</v>
      </c>
      <c r="E1" s="2">
        <f t="shared" si="0"/>
        <v>5261.51555850976</v>
      </c>
      <c r="F1" s="2">
        <f t="shared" si="0"/>
        <v>5889.5667301223475</v>
      </c>
      <c r="G1" s="2">
        <f t="shared" si="0"/>
        <v>5835.8284524777664</v>
      </c>
      <c r="H1" s="2">
        <f t="shared" si="0"/>
        <v>6284.559221734914</v>
      </c>
      <c r="I1" s="2">
        <f t="shared" si="0"/>
        <v>6884.1999148220393</v>
      </c>
      <c r="J1" s="2">
        <f t="shared" si="0"/>
        <v>7209.375548221049</v>
      </c>
      <c r="K1" s="2">
        <f t="shared" si="0"/>
        <v>7455.3934965438993</v>
      </c>
      <c r="L1" s="2">
        <f t="shared" si="0"/>
        <v>7889.0232995994984</v>
      </c>
      <c r="M1" s="2">
        <f t="shared" si="0"/>
        <v>7913.8579347374898</v>
      </c>
      <c r="N1" s="2">
        <f t="shared" si="0"/>
        <v>7680.1381651977445</v>
      </c>
      <c r="O1" s="2">
        <f t="shared" si="0"/>
        <v>6863.2960954843111</v>
      </c>
      <c r="P1" s="2">
        <f t="shared" si="0"/>
        <v>7648.3170722965606</v>
      </c>
      <c r="Q1" s="2">
        <f t="shared" si="0"/>
        <v>8129.3527973537593</v>
      </c>
      <c r="R1" s="2">
        <f t="shared" si="0"/>
        <v>8000.0323819170198</v>
      </c>
      <c r="S1" s="2">
        <f t="shared" si="0"/>
        <v>8908.6826406478431</v>
      </c>
      <c r="T1" s="2">
        <f t="shared" si="0"/>
        <v>8748.8820121232256</v>
      </c>
      <c r="U1" s="2">
        <f t="shared" si="0"/>
        <v>8851.7888979332092</v>
      </c>
      <c r="V1" s="2">
        <f t="shared" si="0"/>
        <v>8747.4052307491838</v>
      </c>
      <c r="W1" s="2">
        <f t="shared" si="0"/>
        <v>9401.6572985676739</v>
      </c>
      <c r="X1" s="2">
        <f t="shared" si="0"/>
        <v>8979.6051834667833</v>
      </c>
      <c r="Y1" s="2">
        <f t="shared" si="0"/>
        <v>8914.210739072043</v>
      </c>
      <c r="Z1" s="2">
        <f t="shared" si="0"/>
        <v>180.29696835000613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12.545984741137225</v>
      </c>
      <c r="C3" s="2">
        <f>SummaryAll!$C$4</f>
        <v>14.920005038702101</v>
      </c>
      <c r="D3" s="2">
        <f>SummaryAll!$C$5</f>
        <v>17.6537674027159</v>
      </c>
      <c r="E3" s="2">
        <f>SummaryAll!$C$6</f>
        <v>15.024092436301856</v>
      </c>
      <c r="F3" s="2">
        <f>SummaryAll!$C$7</f>
        <v>14.216028161411217</v>
      </c>
      <c r="G3" s="2">
        <f>SummaryAll!$C$8</f>
        <v>12.035806353980831</v>
      </c>
      <c r="H3" s="2">
        <f>SummaryAll!$C$9</f>
        <v>15.988476751897082</v>
      </c>
      <c r="I3" s="2">
        <f>SummaryAll!$C$10</f>
        <v>20.863886507126608</v>
      </c>
      <c r="J3" s="2">
        <f>SummaryAll!$C$11</f>
        <v>22.933570801716073</v>
      </c>
      <c r="K3" s="2">
        <f>SummaryAll!$C$12</f>
        <v>19.638245884377611</v>
      </c>
      <c r="L3" s="2">
        <f>SummaryAll!$C$13</f>
        <v>24.577189937378051</v>
      </c>
      <c r="M3" s="2">
        <f>SummaryAll!$C$14</f>
        <v>34.361855908189199</v>
      </c>
      <c r="N3" s="2">
        <f>SummaryAll!$C$15</f>
        <v>35.578639140766398</v>
      </c>
      <c r="O3" s="2">
        <f>SummaryAll!$C$16</f>
        <v>24.792801796557171</v>
      </c>
      <c r="P3" s="2">
        <f>SummaryAll!$C$17</f>
        <v>16.58058559524784</v>
      </c>
      <c r="Q3" s="2">
        <f>SummaryAll!$C$18</f>
        <v>12.998560463871627</v>
      </c>
      <c r="R3" s="2">
        <f>SummaryAll!$C$19</f>
        <v>14.109474753464383</v>
      </c>
      <c r="S3" s="2">
        <f>SummaryAll!$C$20</f>
        <v>18.005929067751254</v>
      </c>
      <c r="T3" s="2">
        <f>SummaryAll!$C$21</f>
        <v>17.237901134128435</v>
      </c>
      <c r="U3" s="2">
        <f>SummaryAll!$C$22</f>
        <v>16.668615321000914</v>
      </c>
      <c r="V3" s="2">
        <f>SummaryAll!$C$23</f>
        <v>17.046969943140823</v>
      </c>
      <c r="W3" s="2">
        <f>SummaryAll!$C$24</f>
        <v>23.018745244548143</v>
      </c>
      <c r="X3" s="2">
        <f>SummaryAll!$C$25</f>
        <v>22.978242149621792</v>
      </c>
      <c r="Y3" s="2">
        <f>SummaryAll!$C$26</f>
        <v>18.648713882531865</v>
      </c>
      <c r="Z3" s="2">
        <f>SummaryAll!$C$27</f>
        <v>11.645487635789536</v>
      </c>
    </row>
    <row r="4" spans="1:26" x14ac:dyDescent="0.25">
      <c r="A4" t="str">
        <f>SummaryAll!$D$2</f>
        <v>China</v>
      </c>
      <c r="B4" s="2">
        <f>SummaryAll!$D$3</f>
        <v>31.283647999999999</v>
      </c>
      <c r="C4" s="2">
        <f>SummaryAll!$D$4</f>
        <v>39.315320999999997</v>
      </c>
      <c r="D4" s="2">
        <f>SummaryAll!$D$5</f>
        <v>19.042742000000001</v>
      </c>
      <c r="E4" s="2">
        <f>SummaryAll!$D$6</f>
        <v>3.8789939999999996</v>
      </c>
      <c r="F4" s="2">
        <f>SummaryAll!$D$7</f>
        <v>0.33682699999999999</v>
      </c>
      <c r="G4" s="2">
        <f>SummaryAll!$D$8</f>
        <v>0.60367149681556431</v>
      </c>
      <c r="H4" s="2">
        <f>SummaryAll!$D$9</f>
        <v>1.0640959999999999</v>
      </c>
      <c r="I4" s="2">
        <f>SummaryAll!$D$10</f>
        <v>1.8142201005388099</v>
      </c>
      <c r="J4" s="2">
        <f>SummaryAll!$D$11</f>
        <v>0.82437133952816144</v>
      </c>
      <c r="K4" s="2">
        <f>SummaryAll!$D$12</f>
        <v>5.0674395066133098</v>
      </c>
      <c r="L4" s="2">
        <f>SummaryAll!$D$13</f>
        <v>4.029433</v>
      </c>
      <c r="M4" s="2">
        <f>SummaryAll!$D$14</f>
        <v>4.4713932679898507</v>
      </c>
      <c r="N4" s="2">
        <f>SummaryAll!$D$15</f>
        <v>3.4352891825119309</v>
      </c>
      <c r="O4" s="2">
        <f>SummaryAll!$D$16</f>
        <v>3.4677023559594753</v>
      </c>
      <c r="P4" s="2">
        <f>SummaryAll!$D$17</f>
        <v>25.358823999999998</v>
      </c>
      <c r="Q4" s="2">
        <f>SummaryAll!$D$18</f>
        <v>9.5593659999999989</v>
      </c>
      <c r="R4" s="2">
        <f>SummaryAll!$D$19</f>
        <v>13.353169999999999</v>
      </c>
      <c r="S4" s="2">
        <f>SummaryAll!$D$20</f>
        <v>13.59323965116279</v>
      </c>
      <c r="T4" s="2">
        <f>SummaryAll!$D$21</f>
        <v>18.63279808236285</v>
      </c>
      <c r="U4" s="2">
        <f>SummaryAll!$D$22</f>
        <v>5.2875095267039258</v>
      </c>
      <c r="V4" s="2">
        <f>SummaryAll!$D$23</f>
        <v>15.223053771165999</v>
      </c>
      <c r="W4" s="2">
        <f>SummaryAll!$D$24</f>
        <v>16.190252000000001</v>
      </c>
      <c r="X4" s="2">
        <f>SummaryAll!$D$25</f>
        <v>13.2803546575394</v>
      </c>
      <c r="Y4" s="2">
        <f>SummaryAll!$D$26</f>
        <v>14.502104439526821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83.505916498192363</v>
      </c>
      <c r="C5" s="2">
        <f>SummaryAll!$E$4</f>
        <v>81.443158999999994</v>
      </c>
      <c r="D5" s="2">
        <f>SummaryAll!$E$5</f>
        <v>81.614792999999992</v>
      </c>
      <c r="E5" s="2">
        <f>SummaryAll!$E$6</f>
        <v>68.18895543033355</v>
      </c>
      <c r="F5" s="2">
        <f>SummaryAll!$E$7</f>
        <v>48.488350999999994</v>
      </c>
      <c r="G5" s="2">
        <f>SummaryAll!$E$8</f>
        <v>30.096948999999999</v>
      </c>
      <c r="H5" s="2">
        <f>SummaryAll!$E$9</f>
        <v>35.882249000000002</v>
      </c>
      <c r="I5" s="2">
        <f>SummaryAll!$E$10</f>
        <v>30.015348999999997</v>
      </c>
      <c r="J5" s="2">
        <f>SummaryAll!$E$11</f>
        <v>28.343058355581</v>
      </c>
      <c r="K5" s="2">
        <f>SummaryAll!$E$12</f>
        <v>28.088679817656178</v>
      </c>
      <c r="L5" s="2">
        <f>SummaryAll!$E$13</f>
        <v>29.065186999999998</v>
      </c>
      <c r="M5" s="2">
        <f>SummaryAll!$E$14</f>
        <v>22.325817650395393</v>
      </c>
      <c r="N5" s="2">
        <f>SummaryAll!$E$15</f>
        <v>18.405860000000001</v>
      </c>
      <c r="O5" s="2">
        <f>SummaryAll!$E$16</f>
        <v>11.819130975773476</v>
      </c>
      <c r="P5" s="2">
        <f>SummaryAll!$E$17</f>
        <v>10.511452999999999</v>
      </c>
      <c r="Q5" s="2">
        <f>SummaryAll!$E$18</f>
        <v>7.1583189999999997</v>
      </c>
      <c r="R5" s="2">
        <f>SummaryAll!$E$19</f>
        <v>6.1042999999999994</v>
      </c>
      <c r="S5" s="2">
        <f>SummaryAll!$E$20</f>
        <v>6.0682837713843139</v>
      </c>
      <c r="T5" s="2">
        <f>SummaryAll!$E$21</f>
        <v>3.9829829999999999</v>
      </c>
      <c r="U5" s="2">
        <f>SummaryAll!$E$22</f>
        <v>4.0697909999999995</v>
      </c>
      <c r="V5" s="2">
        <f>SummaryAll!$E$23</f>
        <v>3.198710363636363</v>
      </c>
      <c r="W5" s="2">
        <f>SummaryAll!$E$24</f>
        <v>2.852525</v>
      </c>
      <c r="X5" s="2">
        <f>SummaryAll!$E$25</f>
        <v>2.7346353342276299</v>
      </c>
      <c r="Y5" s="2">
        <f>SummaryAll!$E$26</f>
        <v>2.6215359999999999</v>
      </c>
      <c r="Z5" s="2">
        <f>SummaryAll!$E$27</f>
        <v>0</v>
      </c>
    </row>
    <row r="6" spans="1:26" x14ac:dyDescent="0.25">
      <c r="A6" t="str">
        <f>SummaryAll!$F$2</f>
        <v>Australia</v>
      </c>
      <c r="B6" s="2">
        <f>SummaryAll!$F$3</f>
        <v>0.171263</v>
      </c>
      <c r="C6" s="2">
        <f>SummaryAll!$F$4</f>
        <v>0.15223399999999998</v>
      </c>
      <c r="D6" s="2">
        <f>SummaryAll!$F$5</f>
        <v>8.3715999999999999E-2</v>
      </c>
      <c r="E6" s="2">
        <f>SummaryAll!$F$6</f>
        <v>0.99336872699771184</v>
      </c>
      <c r="F6" s="2">
        <f>SummaryAll!$F$7</f>
        <v>1.1709695818950017</v>
      </c>
      <c r="G6" s="2">
        <f>SummaryAll!$F$8</f>
        <v>2.4127569539795175</v>
      </c>
      <c r="H6" s="2">
        <f>SummaryAll!$F$9</f>
        <v>2.9368726013176465</v>
      </c>
      <c r="I6" s="2">
        <f>SummaryAll!$F$10</f>
        <v>2.532450100950395</v>
      </c>
      <c r="J6" s="2">
        <f>SummaryAll!$F$11</f>
        <v>0.38088178758610214</v>
      </c>
      <c r="K6" s="2">
        <f>SummaryAll!$F$12</f>
        <v>0.20840795465100831</v>
      </c>
      <c r="L6" s="2">
        <f>SummaryAll!$F$13</f>
        <v>0.22432575205944508</v>
      </c>
      <c r="M6" s="2">
        <f>SummaryAll!$F$14</f>
        <v>0.47268454396335013</v>
      </c>
      <c r="N6" s="2">
        <f>SummaryAll!$F$15</f>
        <v>1.8627061276771586</v>
      </c>
      <c r="O6" s="2">
        <f>SummaryAll!$F$16</f>
        <v>1.3231666289559167</v>
      </c>
      <c r="P6" s="2">
        <f>SummaryAll!$F$17</f>
        <v>1.2815128695744098</v>
      </c>
      <c r="Q6" s="2">
        <f>SummaryAll!$F$18</f>
        <v>2.494324698802536</v>
      </c>
      <c r="R6" s="2">
        <f>SummaryAll!$F$19</f>
        <v>2.9101279077488824</v>
      </c>
      <c r="S6" s="2">
        <f>SummaryAll!$F$20</f>
        <v>2.8348553718290632</v>
      </c>
      <c r="T6" s="2">
        <f>SummaryAll!$F$21</f>
        <v>2.9284490084942227</v>
      </c>
      <c r="U6" s="2">
        <f>SummaryAll!$F$22</f>
        <v>2.5898251258291665</v>
      </c>
      <c r="V6" s="2">
        <f>SummaryAll!$F$23</f>
        <v>0.92325634329355188</v>
      </c>
      <c r="W6" s="2">
        <f>SummaryAll!$F$24</f>
        <v>0.13922808189827654</v>
      </c>
      <c r="X6" s="2">
        <f>SummaryAll!$F$25</f>
        <v>0.6658887199408422</v>
      </c>
      <c r="Y6" s="2">
        <f>SummaryAll!$F$26</f>
        <v>0.49881151520733275</v>
      </c>
      <c r="Z6" s="2">
        <f>SummaryAll!$F$27</f>
        <v>0</v>
      </c>
    </row>
    <row r="7" spans="1:26" x14ac:dyDescent="0.25">
      <c r="A7" t="str">
        <f>SummaryAll!$G$2</f>
        <v>Brazil</v>
      </c>
      <c r="B7" s="2">
        <f>SummaryAll!$G$3</f>
        <v>4.2139999999999999E-3</v>
      </c>
      <c r="C7" s="2">
        <f>SummaryAll!$G$4</f>
        <v>2.4099999999999998E-4</v>
      </c>
      <c r="D7" s="2">
        <f>SummaryAll!$G$5</f>
        <v>1.2386999999999999E-2</v>
      </c>
      <c r="E7" s="2">
        <f>SummaryAll!$G$6</f>
        <v>0.19232299999999999</v>
      </c>
      <c r="F7" s="2">
        <f>SummaryAll!$G$7</f>
        <v>0.18792199999999998</v>
      </c>
      <c r="G7" s="2">
        <f>SummaryAll!$G$8</f>
        <v>6.6794999999999993E-2</v>
      </c>
      <c r="H7" s="2">
        <f>SummaryAll!$G$9</f>
        <v>0.27033000000000001</v>
      </c>
      <c r="I7" s="2">
        <f>SummaryAll!$G$10</f>
        <v>0.32208999999999999</v>
      </c>
      <c r="J7" s="2">
        <f>SummaryAll!$G$11</f>
        <v>0.27576499999999998</v>
      </c>
      <c r="K7" s="2">
        <f>SummaryAll!$G$12</f>
        <v>0.16397999999999999</v>
      </c>
      <c r="L7" s="2">
        <f>SummaryAll!$G$13</f>
        <v>0.20688053056255809</v>
      </c>
      <c r="M7" s="2">
        <f>SummaryAll!$G$14</f>
        <v>0.96152099999999996</v>
      </c>
      <c r="N7" s="2">
        <f>SummaryAll!$G$15</f>
        <v>0.46855831278368731</v>
      </c>
      <c r="O7" s="2">
        <f>SummaryAll!$G$16</f>
        <v>1.666148</v>
      </c>
      <c r="P7" s="2">
        <f>SummaryAll!$G$17</f>
        <v>7.3787099999999999</v>
      </c>
      <c r="Q7" s="2">
        <f>SummaryAll!$G$18</f>
        <v>7.7622939999999998</v>
      </c>
      <c r="R7" s="2">
        <f>SummaryAll!$G$19</f>
        <v>9.2387894058822813</v>
      </c>
      <c r="S7" s="2">
        <f>SummaryAll!$G$20</f>
        <v>1.7065075805101031</v>
      </c>
      <c r="T7" s="2">
        <f>SummaryAll!$G$21</f>
        <v>1.0872544814194927</v>
      </c>
      <c r="U7" s="2">
        <f>SummaryAll!$G$22</f>
        <v>3.7884967709229596</v>
      </c>
      <c r="V7" s="2">
        <f>SummaryAll!$G$23</f>
        <v>1.4865448831104711</v>
      </c>
      <c r="W7" s="2">
        <f>SummaryAll!$G$24</f>
        <v>2.5446537543333854</v>
      </c>
      <c r="X7" s="2">
        <f>SummaryAll!$G$25</f>
        <v>0.61511052631578944</v>
      </c>
      <c r="Y7" s="2">
        <f>SummaryAll!$G$26</f>
        <v>0.82011800000000001</v>
      </c>
      <c r="Z7" s="2">
        <f>SummaryAll!$G$27</f>
        <v>0</v>
      </c>
    </row>
    <row r="8" spans="1:26" x14ac:dyDescent="0.25">
      <c r="A8" t="str">
        <f>SummaryAll!$H$2</f>
        <v>Cambodia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13.738963999999999</v>
      </c>
      <c r="G8" s="2">
        <f>SummaryAll!$H$8</f>
        <v>37.098458999999998</v>
      </c>
      <c r="H8" s="2">
        <f>SummaryAll!$H$9</f>
        <v>44.334699999999998</v>
      </c>
      <c r="I8" s="2">
        <f>SummaryAll!$H$10</f>
        <v>36.313037000000001</v>
      </c>
      <c r="J8" s="2">
        <f>SummaryAll!$H$11</f>
        <v>32.436265999999996</v>
      </c>
      <c r="K8" s="2">
        <f>SummaryAll!$H$12</f>
        <v>27.970465999999998</v>
      </c>
      <c r="L8" s="2">
        <f>SummaryAll!$H$13</f>
        <v>23.292158000000001</v>
      </c>
      <c r="M8" s="2">
        <f>SummaryAll!$H$14</f>
        <v>20.359344</v>
      </c>
      <c r="N8" s="2">
        <f>SummaryAll!$H$15</f>
        <v>11.880934</v>
      </c>
      <c r="O8" s="2">
        <f>SummaryAll!$H$16</f>
        <v>30.975370889386735</v>
      </c>
      <c r="P8" s="2">
        <f>SummaryAll!$H$17</f>
        <v>27.030949999999997</v>
      </c>
      <c r="Q8" s="2">
        <f>SummaryAll!$H$18</f>
        <v>44.443318999999995</v>
      </c>
      <c r="R8" s="2">
        <f>SummaryAll!$H$19</f>
        <v>56.581371999999995</v>
      </c>
      <c r="S8" s="2">
        <f>SummaryAll!$H$20</f>
        <v>75.315719999999999</v>
      </c>
      <c r="T8" s="2">
        <f>SummaryAll!$H$21</f>
        <v>91.021636999999998</v>
      </c>
      <c r="U8" s="2">
        <f>SummaryAll!$H$22</f>
        <v>126.53929479999999</v>
      </c>
      <c r="V8" s="2">
        <f>SummaryAll!$H$23</f>
        <v>125.573883</v>
      </c>
      <c r="W8" s="2">
        <f>SummaryAll!$H$24</f>
        <v>103.829702</v>
      </c>
      <c r="X8" s="2">
        <f>SummaryAll!$H$25</f>
        <v>92.194166999999993</v>
      </c>
      <c r="Y8" s="2">
        <f>SummaryAll!$H$26</f>
        <v>164.40989299999998</v>
      </c>
      <c r="Z8" s="2">
        <f>SummaryAll!$H$27</f>
        <v>0</v>
      </c>
    </row>
    <row r="9" spans="1:26" x14ac:dyDescent="0.25">
      <c r="A9" t="str">
        <f>SummaryAll!$I$2</f>
        <v>Cameroon</v>
      </c>
      <c r="B9" s="2">
        <f>SummaryAll!$I$3</f>
        <v>62.405235999999995</v>
      </c>
      <c r="C9" s="2">
        <f>SummaryAll!$I$4</f>
        <v>48.337094999999998</v>
      </c>
      <c r="D9" s="2">
        <f>SummaryAll!$I$5</f>
        <v>0</v>
      </c>
      <c r="E9" s="2">
        <f>SummaryAll!$I$6</f>
        <v>0</v>
      </c>
      <c r="F9" s="2">
        <f>SummaryAll!$I$7</f>
        <v>30.885562999999998</v>
      </c>
      <c r="G9" s="2">
        <f>SummaryAll!$I$8</f>
        <v>34.537939999999999</v>
      </c>
      <c r="H9" s="2">
        <f>SummaryAll!$I$9</f>
        <v>37.763671714285714</v>
      </c>
      <c r="I9" s="2">
        <f>SummaryAll!$I$10</f>
        <v>41.153497000000002</v>
      </c>
      <c r="J9" s="2">
        <f>SummaryAll!$I$11</f>
        <v>42.741014</v>
      </c>
      <c r="K9" s="2">
        <f>SummaryAll!$I$12</f>
        <v>41.213788000000001</v>
      </c>
      <c r="L9" s="2">
        <f>SummaryAll!$I$13</f>
        <v>43.160218999999998</v>
      </c>
      <c r="M9" s="2">
        <f>SummaryAll!$I$14</f>
        <v>37.914861999999999</v>
      </c>
      <c r="N9" s="2">
        <f>SummaryAll!$I$15</f>
        <v>32.665859999999995</v>
      </c>
      <c r="O9" s="2">
        <f>SummaryAll!$I$16</f>
        <v>37.802022000000001</v>
      </c>
      <c r="P9" s="2">
        <f>SummaryAll!$I$17</f>
        <v>38.291559999999997</v>
      </c>
      <c r="Q9" s="2">
        <f>SummaryAll!$I$18</f>
        <v>36.491803999999995</v>
      </c>
      <c r="R9" s="2">
        <f>SummaryAll!$I$19</f>
        <v>42.850719999999995</v>
      </c>
      <c r="S9" s="2">
        <f>SummaryAll!$I$20</f>
        <v>54.068089999999998</v>
      </c>
      <c r="T9" s="2">
        <f>SummaryAll!$I$21</f>
        <v>57.150287999999996</v>
      </c>
      <c r="U9" s="2">
        <f>SummaryAll!$I$22</f>
        <v>49.044764999999998</v>
      </c>
      <c r="V9" s="2">
        <f>SummaryAll!$I$23</f>
        <v>42.328409999999998</v>
      </c>
      <c r="W9" s="2">
        <f>SummaryAll!$I$24</f>
        <v>42.380989999999997</v>
      </c>
      <c r="X9" s="2">
        <f>SummaryAll!$I$25</f>
        <v>0</v>
      </c>
      <c r="Y9" s="2">
        <f>SummaryAll!$I$26</f>
        <v>0</v>
      </c>
      <c r="Z9" s="2">
        <f>SummaryAll!$I$27</f>
        <v>0</v>
      </c>
    </row>
    <row r="10" spans="1:26" x14ac:dyDescent="0.25">
      <c r="A10" t="str">
        <f>SummaryAll!$J$2</f>
        <v>Canada</v>
      </c>
      <c r="B10" s="2">
        <f>SummaryAll!$J$3</f>
        <v>0.973553</v>
      </c>
      <c r="C10" s="2">
        <f>SummaryAll!$J$4</f>
        <v>3.8155399999999999</v>
      </c>
      <c r="D10" s="2">
        <f>SummaryAll!$J$5</f>
        <v>10.016235999999999</v>
      </c>
      <c r="E10" s="2">
        <f>SummaryAll!$J$6</f>
        <v>1.8901779999999999</v>
      </c>
      <c r="F10" s="2">
        <f>SummaryAll!$J$7</f>
        <v>1.5379099999999999</v>
      </c>
      <c r="G10" s="2">
        <f>SummaryAll!$J$8</f>
        <v>4.4114240000000002</v>
      </c>
      <c r="H10" s="2">
        <f>SummaryAll!$J$9</f>
        <v>3.6905599999999996</v>
      </c>
      <c r="I10" s="2">
        <f>SummaryAll!$J$10</f>
        <v>3.914679</v>
      </c>
      <c r="J10" s="2">
        <f>SummaryAll!$J$11</f>
        <v>6.4980379999999993</v>
      </c>
      <c r="K10" s="2">
        <f>SummaryAll!$J$12</f>
        <v>3.6809148416675868</v>
      </c>
      <c r="L10" s="2">
        <f>SummaryAll!$J$13</f>
        <v>4.6621119999999996</v>
      </c>
      <c r="M10" s="2">
        <f>SummaryAll!$J$14</f>
        <v>6.034662</v>
      </c>
      <c r="N10" s="2">
        <f>SummaryAll!$J$15</f>
        <v>4.4593458678125764</v>
      </c>
      <c r="O10" s="2">
        <f>SummaryAll!$J$16</f>
        <v>3.4040033129681451</v>
      </c>
      <c r="P10" s="2">
        <f>SummaryAll!$J$17</f>
        <v>4.5038989999999997</v>
      </c>
      <c r="Q10" s="2">
        <f>SummaryAll!$J$18</f>
        <v>4.2572219999999996</v>
      </c>
      <c r="R10" s="2">
        <f>SummaryAll!$J$19</f>
        <v>5.4327189999999996</v>
      </c>
      <c r="S10" s="2">
        <f>SummaryAll!$J$20</f>
        <v>5.3511090000000001</v>
      </c>
      <c r="T10" s="2">
        <f>SummaryAll!$J$21</f>
        <v>2.8592939999999998</v>
      </c>
      <c r="U10" s="2">
        <f>SummaryAll!$J$22</f>
        <v>3.8306984181223549</v>
      </c>
      <c r="V10" s="2">
        <f>SummaryAll!$J$23</f>
        <v>2.9181985284961796</v>
      </c>
      <c r="W10" s="2">
        <f>SummaryAll!$J$24</f>
        <v>1.9445889999999999</v>
      </c>
      <c r="X10" s="2">
        <f>SummaryAll!$J$25</f>
        <v>2.3077072947374346</v>
      </c>
      <c r="Y10" s="2">
        <f>SummaryAll!$J$26</f>
        <v>2.2897400000000001</v>
      </c>
      <c r="Z10" s="2">
        <f>SummaryAll!$J$27</f>
        <v>0</v>
      </c>
    </row>
    <row r="11" spans="1:26" x14ac:dyDescent="0.25">
      <c r="A11" t="str">
        <f>SummaryAll!$K$2</f>
        <v>Côte d'Ivoire</v>
      </c>
      <c r="B11" s="2">
        <f>SummaryAll!$K$3</f>
        <v>96.515621999999993</v>
      </c>
      <c r="C11" s="2">
        <f>SummaryAll!$K$4</f>
        <v>102.08783799999999</v>
      </c>
      <c r="D11" s="2">
        <f>SummaryAll!$K$5</f>
        <v>109.29620799999999</v>
      </c>
      <c r="E11" s="2">
        <f>SummaryAll!$K$6</f>
        <v>118.36267799999999</v>
      </c>
      <c r="F11" s="2">
        <f>SummaryAll!$K$7</f>
        <v>123.662471</v>
      </c>
      <c r="G11" s="2">
        <f>SummaryAll!$K$8</f>
        <v>130.24095599999998</v>
      </c>
      <c r="H11" s="2">
        <f>SummaryAll!$K$9</f>
        <v>126.164328</v>
      </c>
      <c r="I11" s="2">
        <f>SummaryAll!$K$10</f>
        <v>119.26071499999999</v>
      </c>
      <c r="J11" s="2">
        <f>SummaryAll!$K$11</f>
        <v>139.67360465094148</v>
      </c>
      <c r="K11" s="2">
        <f>SummaryAll!$K$12</f>
        <v>158.35399291757554</v>
      </c>
      <c r="L11" s="2">
        <f>SummaryAll!$K$13</f>
        <v>174.872704</v>
      </c>
      <c r="M11" s="2">
        <f>SummaryAll!$K$14</f>
        <v>185.47689</v>
      </c>
      <c r="N11" s="2">
        <f>SummaryAll!$K$15</f>
        <v>203.01558</v>
      </c>
      <c r="O11" s="2">
        <f>SummaryAll!$K$16</f>
        <v>220.98147699999998</v>
      </c>
      <c r="P11" s="2">
        <f>SummaryAll!$K$17</f>
        <v>240.728781</v>
      </c>
      <c r="Q11" s="2">
        <f>SummaryAll!$K$18</f>
        <v>260.66700762815555</v>
      </c>
      <c r="R11" s="2">
        <f>SummaryAll!$K$19</f>
        <v>267.83651499999996</v>
      </c>
      <c r="S11" s="2">
        <f>SummaryAll!$K$20</f>
        <v>259.85994299999999</v>
      </c>
      <c r="T11" s="2">
        <f>SummaryAll!$K$21</f>
        <v>352.54344699999996</v>
      </c>
      <c r="U11" s="2">
        <f>SummaryAll!$K$22</f>
        <v>409.80943615189324</v>
      </c>
      <c r="V11" s="2">
        <f>SummaryAll!$K$23</f>
        <v>502.99744499999997</v>
      </c>
      <c r="W11" s="2">
        <f>SummaryAll!$K$24</f>
        <v>661.60718699999995</v>
      </c>
      <c r="X11" s="2">
        <f>SummaryAll!$K$25</f>
        <v>686.93198499999994</v>
      </c>
      <c r="Y11" s="2">
        <f>SummaryAll!$K$26</f>
        <v>876.18013199999996</v>
      </c>
      <c r="Z11" s="2">
        <f>SummaryAll!$K$27</f>
        <v>0</v>
      </c>
    </row>
    <row r="12" spans="1:26" x14ac:dyDescent="0.25">
      <c r="A12" t="str">
        <f>SummaryAll!$L$2</f>
        <v>Gabon</v>
      </c>
      <c r="B12" s="2">
        <f>SummaryAll!$L$3</f>
        <v>8.2535860000000003</v>
      </c>
      <c r="C12" s="2">
        <f>SummaryAll!$L$4</f>
        <v>8.9581049999999998</v>
      </c>
      <c r="D12" s="2">
        <f>SummaryAll!$L$5</f>
        <v>10.547889999999999</v>
      </c>
      <c r="E12" s="2">
        <f>SummaryAll!$L$6</f>
        <v>6.4380189999999997</v>
      </c>
      <c r="F12" s="2">
        <f>SummaryAll!$L$7</f>
        <v>2.0975479999999997</v>
      </c>
      <c r="G12" s="2">
        <f>SummaryAll!$L$8</f>
        <v>4.187595</v>
      </c>
      <c r="H12" s="2">
        <f>SummaryAll!$L$9</f>
        <v>0.33200999999999997</v>
      </c>
      <c r="I12" s="2">
        <f>SummaryAll!$L$10</f>
        <v>0.95445099999999994</v>
      </c>
      <c r="J12" s="2">
        <f>SummaryAll!$L$11</f>
        <v>1.5176879999999999</v>
      </c>
      <c r="K12" s="2">
        <f>SummaryAll!$L$12</f>
        <v>9.1647359999999995</v>
      </c>
      <c r="L12" s="2">
        <f>SummaryAll!$L$13</f>
        <v>11.548964999999999</v>
      </c>
      <c r="M12" s="2">
        <f>SummaryAll!$L$14</f>
        <v>13.391482999999999</v>
      </c>
      <c r="N12" s="2">
        <f>SummaryAll!$L$15</f>
        <v>18.508264</v>
      </c>
      <c r="O12" s="2">
        <f>SummaryAll!$L$16</f>
        <v>17.859045122693924</v>
      </c>
      <c r="P12" s="2">
        <f>SummaryAll!$L$17</f>
        <v>0</v>
      </c>
      <c r="Q12" s="2">
        <f>SummaryAll!$L$18</f>
        <v>0</v>
      </c>
      <c r="R12" s="2">
        <f>SummaryAll!$L$19</f>
        <v>0</v>
      </c>
      <c r="S12" s="2">
        <f>SummaryAll!$L$20</f>
        <v>0</v>
      </c>
      <c r="T12" s="2">
        <f>SummaryAll!$L$21</f>
        <v>0</v>
      </c>
      <c r="U12" s="2">
        <f>SummaryAll!$L$22</f>
        <v>0</v>
      </c>
      <c r="V12" s="2">
        <f>SummaryAll!$L$23</f>
        <v>0</v>
      </c>
      <c r="W12" s="2">
        <f>SummaryAll!$L$24</f>
        <v>0</v>
      </c>
      <c r="X12" s="2">
        <f>SummaryAll!$L$25</f>
        <v>0</v>
      </c>
      <c r="Y12" s="2">
        <f>SummaryAll!$L$26</f>
        <v>0</v>
      </c>
      <c r="Z12" s="2">
        <f>SummaryAll!$L$27</f>
        <v>0</v>
      </c>
    </row>
    <row r="13" spans="1:26" x14ac:dyDescent="0.25">
      <c r="A13" t="str">
        <f>SummaryAll!$M$2</f>
        <v>Ghana</v>
      </c>
      <c r="B13" s="2">
        <f>SummaryAll!$M$3</f>
        <v>15.021188852586112</v>
      </c>
      <c r="C13" s="2">
        <f>SummaryAll!$M$4</f>
        <v>9.6630459999999996</v>
      </c>
      <c r="D13" s="2">
        <f>SummaryAll!$M$5</f>
        <v>7.5395669999999999</v>
      </c>
      <c r="E13" s="2">
        <f>SummaryAll!$M$6</f>
        <v>7.9914439999999995</v>
      </c>
      <c r="F13" s="2">
        <f>SummaryAll!$M$7</f>
        <v>8.2561850000000003</v>
      </c>
      <c r="G13" s="2">
        <f>SummaryAll!$M$8</f>
        <v>8.1952929999999995</v>
      </c>
      <c r="H13" s="2">
        <f>SummaryAll!$M$9</f>
        <v>0</v>
      </c>
      <c r="I13" s="2">
        <f>SummaryAll!$M$10</f>
        <v>8.8516429999999993</v>
      </c>
      <c r="J13" s="2">
        <f>SummaryAll!$M$11</f>
        <v>0</v>
      </c>
      <c r="K13" s="2">
        <f>SummaryAll!$M$12</f>
        <v>11.072260999999999</v>
      </c>
      <c r="L13" s="2">
        <f>SummaryAll!$M$13</f>
        <v>5.6821349999999997</v>
      </c>
      <c r="M13" s="2">
        <f>SummaryAll!$M$14</f>
        <v>9.0090959999999995</v>
      </c>
      <c r="N13" s="2">
        <f>SummaryAll!$M$15</f>
        <v>9.4244943627788587</v>
      </c>
      <c r="O13" s="2">
        <f>SummaryAll!$M$16</f>
        <v>12.892503999999999</v>
      </c>
      <c r="P13" s="2">
        <f>SummaryAll!$M$17</f>
        <v>9.4936699999999998</v>
      </c>
      <c r="Q13" s="2">
        <f>SummaryAll!$M$18</f>
        <v>40.411355884126202</v>
      </c>
      <c r="R13" s="2">
        <f>SummaryAll!$M$19</f>
        <v>14.930408</v>
      </c>
      <c r="S13" s="2">
        <f>SummaryAll!$M$20</f>
        <v>16.23019</v>
      </c>
      <c r="T13" s="2">
        <f>SummaryAll!$M$21</f>
        <v>0</v>
      </c>
      <c r="U13" s="2">
        <f>SummaryAll!$M$22</f>
        <v>0</v>
      </c>
      <c r="V13" s="2">
        <f>SummaryAll!$M$23</f>
        <v>37.127417883949818</v>
      </c>
      <c r="W13" s="2">
        <f>SummaryAll!$M$24</f>
        <v>49.885552925925921</v>
      </c>
      <c r="X13" s="2">
        <f>SummaryAll!$M$25</f>
        <v>45.433583145058215</v>
      </c>
      <c r="Y13" s="2">
        <f>SummaryAll!$M$26</f>
        <v>51.779073999999994</v>
      </c>
      <c r="Z13" s="2">
        <f>SummaryAll!$M$27</f>
        <v>0</v>
      </c>
    </row>
    <row r="14" spans="1:26" x14ac:dyDescent="0.25">
      <c r="A14" t="str">
        <f>SummaryAll!$N$2</f>
        <v>Guatemala</v>
      </c>
      <c r="B14" s="2">
        <f>SummaryAll!$N$3</f>
        <v>39.919737999999995</v>
      </c>
      <c r="C14" s="2">
        <f>SummaryAll!$N$4</f>
        <v>35.329901</v>
      </c>
      <c r="D14" s="2">
        <f>SummaryAll!$N$5</f>
        <v>32.742396999999997</v>
      </c>
      <c r="E14" s="2">
        <f>SummaryAll!$N$6</f>
        <v>35.757252999999999</v>
      </c>
      <c r="F14" s="2">
        <f>SummaryAll!$N$7</f>
        <v>41.563330999999998</v>
      </c>
      <c r="G14" s="2">
        <f>SummaryAll!$N$8</f>
        <v>39.652857999999995</v>
      </c>
      <c r="H14" s="2">
        <f>SummaryAll!$N$9</f>
        <v>0</v>
      </c>
      <c r="I14" s="2">
        <f>SummaryAll!$N$10</f>
        <v>44.485790999999999</v>
      </c>
      <c r="J14" s="2">
        <f>SummaryAll!$N$11</f>
        <v>53.556950999999998</v>
      </c>
      <c r="K14" s="2">
        <f>SummaryAll!$N$12</f>
        <v>69.904500999999996</v>
      </c>
      <c r="L14" s="2">
        <f>SummaryAll!$N$13</f>
        <v>55.638987</v>
      </c>
      <c r="M14" s="2">
        <f>SummaryAll!$N$14</f>
        <v>83.555015999999995</v>
      </c>
      <c r="N14" s="2">
        <f>SummaryAll!$N$15</f>
        <v>87.095641000000001</v>
      </c>
      <c r="O14" s="2">
        <f>SummaryAll!$N$16</f>
        <v>90.847281999999993</v>
      </c>
      <c r="P14" s="2">
        <f>SummaryAll!$N$17</f>
        <v>90.056918999999994</v>
      </c>
      <c r="Q14" s="2">
        <f>SummaryAll!$N$18</f>
        <v>103.32029399999999</v>
      </c>
      <c r="R14" s="2">
        <f>SummaryAll!$N$19</f>
        <v>103.136021</v>
      </c>
      <c r="S14" s="2">
        <f>SummaryAll!$N$20</f>
        <v>104.31257699999999</v>
      </c>
      <c r="T14" s="2">
        <f>SummaryAll!$N$21</f>
        <v>108.25578299999999</v>
      </c>
      <c r="U14" s="2">
        <f>SummaryAll!$N$22</f>
        <v>102.76760513455454</v>
      </c>
      <c r="V14" s="2">
        <f>SummaryAll!$N$23</f>
        <v>97.544016999999997</v>
      </c>
      <c r="W14" s="2">
        <f>SummaryAll!$N$24</f>
        <v>115.55523599999999</v>
      </c>
      <c r="X14" s="2">
        <f>SummaryAll!$N$25</f>
        <v>66.114530000000002</v>
      </c>
      <c r="Y14" s="2">
        <f>SummaryAll!$N$26</f>
        <v>116.92171399999999</v>
      </c>
      <c r="Z14" s="2">
        <f>SummaryAll!$N$27</f>
        <v>120.90506999999999</v>
      </c>
    </row>
    <row r="15" spans="1:26" x14ac:dyDescent="0.25">
      <c r="A15" t="str">
        <f>SummaryAll!$O$2</f>
        <v>Guinea</v>
      </c>
      <c r="B15" s="2">
        <f>SummaryAll!$O$3</f>
        <v>0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1.8851E-2</v>
      </c>
      <c r="G15" s="2">
        <f>SummaryAll!$O$8</f>
        <v>0</v>
      </c>
      <c r="H15" s="2">
        <f>SummaryAll!$O$9</f>
        <v>1.8348329999999999</v>
      </c>
      <c r="I15" s="2">
        <f>SummaryAll!$O$10</f>
        <v>0</v>
      </c>
      <c r="J15" s="2">
        <f>SummaryAll!$O$11</f>
        <v>8.2479399999999998</v>
      </c>
      <c r="K15" s="2">
        <f>SummaryAll!$O$12</f>
        <v>11.26657</v>
      </c>
      <c r="L15" s="2">
        <f>SummaryAll!$O$13</f>
        <v>6.6579239999999995</v>
      </c>
      <c r="M15" s="2">
        <f>SummaryAll!$O$14</f>
        <v>7.4030299999999993</v>
      </c>
      <c r="N15" s="2">
        <f>SummaryAll!$O$15</f>
        <v>10.319815</v>
      </c>
      <c r="O15" s="2">
        <f>SummaryAll!$O$16</f>
        <v>0</v>
      </c>
      <c r="P15" s="2">
        <f>SummaryAll!$O$17</f>
        <v>0</v>
      </c>
      <c r="Q15" s="2">
        <f>SummaryAll!$O$18</f>
        <v>0</v>
      </c>
      <c r="R15" s="2">
        <f>SummaryAll!$O$19</f>
        <v>0</v>
      </c>
      <c r="S15" s="2">
        <f>SummaryAll!$O$20</f>
        <v>12.0182</v>
      </c>
      <c r="T15" s="2">
        <f>SummaryAll!$O$21</f>
        <v>14.124858</v>
      </c>
      <c r="U15" s="2">
        <f>SummaryAll!$O$22</f>
        <v>16.223330000000001</v>
      </c>
      <c r="V15" s="2">
        <f>SummaryAll!$O$23</f>
        <v>0</v>
      </c>
      <c r="W15" s="2">
        <f>SummaryAll!$O$24</f>
        <v>0</v>
      </c>
      <c r="X15" s="2">
        <f>SummaryAll!$O$25</f>
        <v>0</v>
      </c>
      <c r="Y15" s="2">
        <f>SummaryAll!$O$26</f>
        <v>0</v>
      </c>
      <c r="Z15" s="2">
        <f>SummaryAll!$O$27</f>
        <v>0</v>
      </c>
    </row>
    <row r="16" spans="1:26" x14ac:dyDescent="0.25">
      <c r="A16" t="str">
        <f>SummaryAll!$P$2</f>
        <v>India</v>
      </c>
      <c r="B16" s="2">
        <f>SummaryAll!$P$3</f>
        <v>3.1693609999999999</v>
      </c>
      <c r="C16" s="2">
        <f>SummaryAll!$P$4</f>
        <v>1.5289869999999999</v>
      </c>
      <c r="D16" s="2">
        <f>SummaryAll!$P$5</f>
        <v>1.005036</v>
      </c>
      <c r="E16" s="2">
        <f>SummaryAll!$P$6</f>
        <v>1.2844529999999998</v>
      </c>
      <c r="F16" s="2">
        <f>SummaryAll!$P$7</f>
        <v>2.5235620000000001</v>
      </c>
      <c r="G16" s="2">
        <f>SummaryAll!$P$8</f>
        <v>6.1911929999999993</v>
      </c>
      <c r="H16" s="2">
        <f>SummaryAll!$P$9</f>
        <v>33.37220657142857</v>
      </c>
      <c r="I16" s="2">
        <f>SummaryAll!$P$10</f>
        <v>46.995562</v>
      </c>
      <c r="J16" s="2">
        <f>SummaryAll!$P$11</f>
        <v>57.930044729029227</v>
      </c>
      <c r="K16" s="2">
        <f>SummaryAll!$P$12</f>
        <v>56.523920999999994</v>
      </c>
      <c r="L16" s="2">
        <f>SummaryAll!$P$13</f>
        <v>63.236738876961837</v>
      </c>
      <c r="M16" s="2">
        <f>SummaryAll!$P$14</f>
        <v>27.104524263379393</v>
      </c>
      <c r="N16" s="2">
        <f>SummaryAll!$P$15</f>
        <v>80.827034936018819</v>
      </c>
      <c r="O16" s="2">
        <f>SummaryAll!$P$16</f>
        <v>16.873038868641384</v>
      </c>
      <c r="P16" s="2">
        <f>SummaryAll!$P$17</f>
        <v>26.619543391320256</v>
      </c>
      <c r="Q16" s="2">
        <f>SummaryAll!$P$18</f>
        <v>44.761140999999995</v>
      </c>
      <c r="R16" s="2">
        <f>SummaryAll!$P$19</f>
        <v>16.415392000000001</v>
      </c>
      <c r="S16" s="2">
        <f>SummaryAll!$P$20</f>
        <v>29.87755840568521</v>
      </c>
      <c r="T16" s="2">
        <f>SummaryAll!$P$21</f>
        <v>2.9873689999999997</v>
      </c>
      <c r="U16" s="2">
        <f>SummaryAll!$P$22</f>
        <v>25.481327250752379</v>
      </c>
      <c r="V16" s="2">
        <f>SummaryAll!$P$23</f>
        <v>31.54884142266619</v>
      </c>
      <c r="W16" s="2">
        <f>SummaryAll!$P$24</f>
        <v>25.165214853844063</v>
      </c>
      <c r="X16" s="2">
        <f>SummaryAll!$P$25</f>
        <v>6.27130129587586</v>
      </c>
      <c r="Y16" s="2">
        <f>SummaryAll!$P$26</f>
        <v>9.9700319999999998</v>
      </c>
      <c r="Z16" s="2">
        <f>SummaryAll!$P$27</f>
        <v>12.621575999999999</v>
      </c>
    </row>
    <row r="17" spans="1:26" x14ac:dyDescent="0.25">
      <c r="A17" t="str">
        <f>SummaryAll!$Q$2</f>
        <v>Indonesia</v>
      </c>
      <c r="B17" s="2">
        <f>SummaryAll!$Q$3</f>
        <v>1435.3645429999999</v>
      </c>
      <c r="C17" s="2">
        <f>SummaryAll!$Q$4</f>
        <v>1422.1959452271685</v>
      </c>
      <c r="D17" s="2">
        <f>SummaryAll!$Q$5</f>
        <v>1637.8385133319996</v>
      </c>
      <c r="E17" s="2">
        <f>SummaryAll!$Q$6</f>
        <v>1500.5674669718489</v>
      </c>
      <c r="F17" s="2">
        <f>SummaryAll!$Q$7</f>
        <v>1385.6661396035699</v>
      </c>
      <c r="G17" s="2">
        <f>SummaryAll!$Q$8</f>
        <v>1469.9027649833347</v>
      </c>
      <c r="H17" s="2">
        <f>SummaryAll!$Q$9</f>
        <v>1526.8600137639173</v>
      </c>
      <c r="I17" s="2">
        <f>SummaryAll!$Q$10</f>
        <v>1663.235907646183</v>
      </c>
      <c r="J17" s="2">
        <f>SummaryAll!$Q$11</f>
        <v>1876.14794636023</v>
      </c>
      <c r="K17" s="2">
        <f>SummaryAll!$Q$12</f>
        <v>2024.6084549999998</v>
      </c>
      <c r="L17" s="2">
        <f>SummaryAll!$Q$13</f>
        <v>2287.0802185171174</v>
      </c>
      <c r="M17" s="2">
        <f>SummaryAll!$Q$14</f>
        <v>2407.8484559999997</v>
      </c>
      <c r="N17" s="2">
        <f>SummaryAll!$Q$15</f>
        <v>2296.475567</v>
      </c>
      <c r="O17" s="2">
        <f>SummaryAll!$Q$16</f>
        <v>1992.0577686523825</v>
      </c>
      <c r="P17" s="2">
        <f>SummaryAll!$Q$17</f>
        <v>2352.7755816061635</v>
      </c>
      <c r="Q17" s="2">
        <f>SummaryAll!$Q$18</f>
        <v>2557.1158748377916</v>
      </c>
      <c r="R17" s="2">
        <f>SummaryAll!$Q$19</f>
        <v>2445.6764703319645</v>
      </c>
      <c r="S17" s="2">
        <f>SummaryAll!$Q$20</f>
        <v>2703.2865732462642</v>
      </c>
      <c r="T17" s="2">
        <f>SummaryAll!$Q$21</f>
        <v>2624.4235014883434</v>
      </c>
      <c r="U17" s="2">
        <f>SummaryAll!$Q$22</f>
        <v>2632.7318522302248</v>
      </c>
      <c r="V17" s="2">
        <f>SummaryAll!$Q$23</f>
        <v>2579.1464806290792</v>
      </c>
      <c r="W17" s="2">
        <f>SummaryAll!$Q$24</f>
        <v>2995.0495651720425</v>
      </c>
      <c r="X17" s="2">
        <f>SummaryAll!$Q$25</f>
        <v>2812.6921023999371</v>
      </c>
      <c r="Y17" s="2">
        <f>SummaryAll!$Q$26</f>
        <v>2504.2653512391762</v>
      </c>
      <c r="Z17" s="2">
        <f>SummaryAll!$Q$27</f>
        <v>0</v>
      </c>
    </row>
    <row r="18" spans="1:26" x14ac:dyDescent="0.25">
      <c r="A18" t="str">
        <f>SummaryAll!$R$2</f>
        <v>Japan</v>
      </c>
      <c r="B18" s="2">
        <f>SummaryAll!$R$3</f>
        <v>0.130275</v>
      </c>
      <c r="C18" s="2">
        <f>SummaryAll!$R$4</f>
        <v>0.151475</v>
      </c>
      <c r="D18" s="2">
        <f>SummaryAll!$R$5</f>
        <v>0.121332</v>
      </c>
      <c r="E18" s="2">
        <f>SummaryAll!$R$6</f>
        <v>0.29638289093214548</v>
      </c>
      <c r="F18" s="2">
        <f>SummaryAll!$R$7</f>
        <v>2.4962399999999998</v>
      </c>
      <c r="G18" s="2">
        <f>SummaryAll!$R$8</f>
        <v>0.85104099999999994</v>
      </c>
      <c r="H18" s="2">
        <f>SummaryAll!$R$9</f>
        <v>5.4448225358059616</v>
      </c>
      <c r="I18" s="2">
        <f>SummaryAll!$R$10</f>
        <v>9.114573</v>
      </c>
      <c r="J18" s="2">
        <f>SummaryAll!$R$11</f>
        <v>2.0261096383670396</v>
      </c>
      <c r="K18" s="2">
        <f>SummaryAll!$R$12</f>
        <v>0.64464233242261848</v>
      </c>
      <c r="L18" s="2">
        <f>SummaryAll!$R$13</f>
        <v>0.80742055759868836</v>
      </c>
      <c r="M18" s="2">
        <f>SummaryAll!$R$14</f>
        <v>0.91736044325190125</v>
      </c>
      <c r="N18" s="2">
        <f>SummaryAll!$R$15</f>
        <v>0.68380299999999994</v>
      </c>
      <c r="O18" s="2">
        <f>SummaryAll!$R$16</f>
        <v>0.80424172694093532</v>
      </c>
      <c r="P18" s="2">
        <f>SummaryAll!$R$17</f>
        <v>0.47715780400620195</v>
      </c>
      <c r="Q18" s="2">
        <f>SummaryAll!$R$18</f>
        <v>0.40062789566567375</v>
      </c>
      <c r="R18" s="2">
        <f>SummaryAll!$R$19</f>
        <v>0.313083</v>
      </c>
      <c r="S18" s="2">
        <f>SummaryAll!$R$20</f>
        <v>0.32687928607435263</v>
      </c>
      <c r="T18" s="2">
        <f>SummaryAll!$R$21</f>
        <v>0.25395783255712029</v>
      </c>
      <c r="U18" s="2">
        <f>SummaryAll!$R$22</f>
        <v>0.29509979999999997</v>
      </c>
      <c r="V18" s="2">
        <f>SummaryAll!$R$23</f>
        <v>0.16947491930187533</v>
      </c>
      <c r="W18" s="2">
        <f>SummaryAll!$R$24</f>
        <v>0.23163199999999998</v>
      </c>
      <c r="X18" s="2">
        <f>SummaryAll!$R$25</f>
        <v>0.391098</v>
      </c>
      <c r="Y18" s="2">
        <f>SummaryAll!$R$26</f>
        <v>0.2137219624567045</v>
      </c>
      <c r="Z18" s="2">
        <f>SummaryAll!$R$27</f>
        <v>0.19950999999999999</v>
      </c>
    </row>
    <row r="19" spans="1:26" x14ac:dyDescent="0.25">
      <c r="A19" t="str">
        <f>SummaryAll!$S$2</f>
        <v>Korea, South</v>
      </c>
      <c r="B19" s="2">
        <f>SummaryAll!$S$3</f>
        <v>3.9116547739136385</v>
      </c>
      <c r="C19" s="2">
        <f>SummaryAll!$S$4</f>
        <v>2.642995</v>
      </c>
      <c r="D19" s="2">
        <f>SummaryAll!$S$5</f>
        <v>0.92396044343153072</v>
      </c>
      <c r="E19" s="2">
        <f>SummaryAll!$S$6</f>
        <v>0.76140906396968377</v>
      </c>
      <c r="F19" s="2">
        <f>SummaryAll!$S$7</f>
        <v>1.091602</v>
      </c>
      <c r="G19" s="2">
        <f>SummaryAll!$S$8</f>
        <v>0.74077599999999999</v>
      </c>
      <c r="H19" s="2">
        <f>SummaryAll!$S$9</f>
        <v>2.4976897142857144</v>
      </c>
      <c r="I19" s="2">
        <f>SummaryAll!$S$10</f>
        <v>0.8235682023319747</v>
      </c>
      <c r="J19" s="2">
        <f>SummaryAll!$S$11</f>
        <v>0.78436799999999995</v>
      </c>
      <c r="K19" s="2">
        <f>SummaryAll!$S$12</f>
        <v>0.90648085976031145</v>
      </c>
      <c r="L19" s="2">
        <f>SummaryAll!$S$13</f>
        <v>1.2656684532476055</v>
      </c>
      <c r="M19" s="2">
        <f>SummaryAll!$S$14</f>
        <v>0.68281517298476091</v>
      </c>
      <c r="N19" s="2">
        <f>SummaryAll!$S$15</f>
        <v>1.1556010925552909</v>
      </c>
      <c r="O19" s="2">
        <f>SummaryAll!$S$16</f>
        <v>2.2029351036930063</v>
      </c>
      <c r="P19" s="2">
        <f>SummaryAll!$S$17</f>
        <v>3.7809309999999998</v>
      </c>
      <c r="Q19" s="2">
        <f>SummaryAll!$S$18</f>
        <v>0.69378792332859451</v>
      </c>
      <c r="R19" s="2">
        <f>SummaryAll!$S$19</f>
        <v>1.0647818099201838</v>
      </c>
      <c r="S19" s="2">
        <f>SummaryAll!$S$20</f>
        <v>0.35441020833032322</v>
      </c>
      <c r="T19" s="2">
        <f>SummaryAll!$S$21</f>
        <v>1.2583456709460674</v>
      </c>
      <c r="U19" s="2">
        <f>SummaryAll!$S$22</f>
        <v>1.0452090750666954</v>
      </c>
      <c r="V19" s="2">
        <f>SummaryAll!$S$23</f>
        <v>1.3188344403674233</v>
      </c>
      <c r="W19" s="2">
        <f>SummaryAll!$S$24</f>
        <v>2.5454659230794312</v>
      </c>
      <c r="X19" s="2">
        <f>SummaryAll!$S$25</f>
        <v>1.4770398950137338</v>
      </c>
      <c r="Y19" s="2">
        <f>SummaryAll!$S$26</f>
        <v>1.4423475139930932</v>
      </c>
      <c r="Z19" s="2">
        <f>SummaryAll!$S$27</f>
        <v>0</v>
      </c>
    </row>
    <row r="20" spans="1:26" x14ac:dyDescent="0.25">
      <c r="A20" t="str">
        <f>SummaryAll!$T$2</f>
        <v>Laos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</v>
      </c>
      <c r="M20" s="2">
        <f>SummaryAll!$T$14</f>
        <v>0</v>
      </c>
      <c r="N20" s="2">
        <f>SummaryAll!$T$15</f>
        <v>0</v>
      </c>
      <c r="O20" s="2">
        <f>SummaryAll!$T$16</f>
        <v>0</v>
      </c>
      <c r="P20" s="2">
        <f>SummaryAll!$T$17</f>
        <v>0</v>
      </c>
      <c r="Q20" s="2">
        <f>SummaryAll!$T$18</f>
        <v>0</v>
      </c>
      <c r="R20" s="2">
        <f>SummaryAll!$T$19</f>
        <v>4.137408966097138</v>
      </c>
      <c r="S20" s="2">
        <f>SummaryAll!$T$20</f>
        <v>14.598581134291321</v>
      </c>
      <c r="T20" s="2">
        <f>SummaryAll!$T$21</f>
        <v>19.118303999999998</v>
      </c>
      <c r="U20" s="2">
        <f>SummaryAll!$T$22</f>
        <v>8.3397759999999987</v>
      </c>
      <c r="V20" s="2">
        <f>SummaryAll!$T$23</f>
        <v>53.416291000000001</v>
      </c>
      <c r="W20" s="2">
        <f>SummaryAll!$T$24</f>
        <v>81.309437000000003</v>
      </c>
      <c r="X20" s="2">
        <f>SummaryAll!$T$25</f>
        <v>102.92192621052631</v>
      </c>
      <c r="Y20" s="2">
        <f>SummaryAll!$T$26</f>
        <v>223.920614</v>
      </c>
      <c r="Z20" s="2">
        <f>SummaryAll!$T$27</f>
        <v>0</v>
      </c>
    </row>
    <row r="21" spans="1:26" x14ac:dyDescent="0.25">
      <c r="A21" t="str">
        <f>SummaryAll!$U$2</f>
        <v>Malawi</v>
      </c>
      <c r="B21" s="2">
        <f>SummaryAll!$U$3</f>
        <v>1.5163119999999999</v>
      </c>
      <c r="C21" s="2">
        <f>SummaryAll!$U$4</f>
        <v>2.2013119999999997</v>
      </c>
      <c r="D21" s="2">
        <f>SummaryAll!$U$5</f>
        <v>2.1508349999999998</v>
      </c>
      <c r="E21" s="2">
        <f>SummaryAll!$U$6</f>
        <v>2.3039130000000001</v>
      </c>
      <c r="F21" s="2">
        <f>SummaryAll!$U$7</f>
        <v>2.3853800000000001</v>
      </c>
      <c r="G21" s="2">
        <f>SummaryAll!$U$8</f>
        <v>3.4847779999999999</v>
      </c>
      <c r="H21" s="2">
        <f>SummaryAll!$U$9</f>
        <v>2.7981389999999999</v>
      </c>
      <c r="I21" s="2">
        <f>SummaryAll!$U$10</f>
        <v>3.080667</v>
      </c>
      <c r="J21" s="2">
        <f>SummaryAll!$U$11</f>
        <v>3.267525</v>
      </c>
      <c r="K21" s="2">
        <f>SummaryAll!$U$12</f>
        <v>1.584625</v>
      </c>
      <c r="L21" s="2">
        <f>SummaryAll!$U$13</f>
        <v>2.4699249999999999</v>
      </c>
      <c r="M21" s="2">
        <f>SummaryAll!$U$14</f>
        <v>2.51776</v>
      </c>
      <c r="N21" s="2">
        <f>SummaryAll!$U$15</f>
        <v>2.6431999999999998</v>
      </c>
      <c r="O21" s="2">
        <f>SummaryAll!$U$16</f>
        <v>2.2766099999999998</v>
      </c>
      <c r="P21" s="2">
        <f>SummaryAll!$U$17</f>
        <v>2.9826299999999999</v>
      </c>
      <c r="Q21" s="2">
        <f>SummaryAll!$U$18</f>
        <v>2.96624</v>
      </c>
      <c r="R21" s="2">
        <f>SummaryAll!$U$19</f>
        <v>2.5762449999999997</v>
      </c>
      <c r="S21" s="2">
        <f>SummaryAll!$U$20</f>
        <v>3.1881059999999999</v>
      </c>
      <c r="T21" s="2">
        <f>SummaryAll!$U$21</f>
        <v>2.2433149999999999</v>
      </c>
      <c r="U21" s="2">
        <f>SummaryAll!$U$22</f>
        <v>2.2607900000000001</v>
      </c>
      <c r="V21" s="2">
        <f>SummaryAll!$U$23</f>
        <v>2.3027599999999997</v>
      </c>
      <c r="W21" s="2">
        <f>SummaryAll!$U$24</f>
        <v>3.0440199999999997</v>
      </c>
      <c r="X21" s="2">
        <f>SummaryAll!$U$25</f>
        <v>0</v>
      </c>
      <c r="Y21" s="2">
        <f>SummaryAll!$U$26</f>
        <v>2.4768119507020998</v>
      </c>
      <c r="Z21" s="2">
        <f>SummaryAll!$U$27</f>
        <v>0</v>
      </c>
    </row>
    <row r="22" spans="1:26" x14ac:dyDescent="0.25">
      <c r="A22" t="str">
        <f>SummaryAll!$V$2</f>
        <v>Malaysia</v>
      </c>
      <c r="B22" s="2">
        <f>SummaryAll!$V$3</f>
        <v>980.47318799999994</v>
      </c>
      <c r="C22" s="2">
        <f>SummaryAll!$V$4</f>
        <v>1018.285617</v>
      </c>
      <c r="D22" s="2">
        <f>SummaryAll!$V$5</f>
        <v>989.02428299999997</v>
      </c>
      <c r="E22" s="2">
        <f>SummaryAll!$V$6</f>
        <v>983.69433399999991</v>
      </c>
      <c r="F22" s="2">
        <f>SummaryAll!$V$7</f>
        <v>977.97519599999998</v>
      </c>
      <c r="G22" s="2">
        <f>SummaryAll!$V$8</f>
        <v>820.890849</v>
      </c>
      <c r="H22" s="2">
        <f>SummaryAll!$V$9</f>
        <v>886.96588599999995</v>
      </c>
      <c r="I22" s="2">
        <f>SummaryAll!$V$10</f>
        <v>946.87669499999993</v>
      </c>
      <c r="J22" s="2">
        <f>SummaryAll!$V$11</f>
        <v>1109.380136</v>
      </c>
      <c r="K22" s="2">
        <f>SummaryAll!$V$12</f>
        <v>1128.1738352482996</v>
      </c>
      <c r="L22" s="2">
        <f>SummaryAll!$V$13</f>
        <v>1132.4075739999998</v>
      </c>
      <c r="M22" s="2">
        <f>SummaryAll!$V$14</f>
        <v>1018.106716</v>
      </c>
      <c r="N22" s="2">
        <f>SummaryAll!$V$15</f>
        <v>915.56472365774277</v>
      </c>
      <c r="O22" s="2">
        <f>SummaryAll!$V$16</f>
        <v>703.07988674956187</v>
      </c>
      <c r="P22" s="2">
        <f>SummaryAll!$V$17</f>
        <v>900.92216299999995</v>
      </c>
      <c r="Q22" s="2">
        <f>SummaryAll!$V$18</f>
        <v>946.08453999999995</v>
      </c>
      <c r="R22" s="2">
        <f>SummaryAll!$V$19</f>
        <v>771.19476099999997</v>
      </c>
      <c r="S22" s="2">
        <f>SummaryAll!$V$20</f>
        <v>847.46248700000001</v>
      </c>
      <c r="T22" s="2">
        <f>SummaryAll!$V$21</f>
        <v>721.74571900000001</v>
      </c>
      <c r="U22" s="2">
        <f>SummaryAll!$V$22</f>
        <v>706.49266899999998</v>
      </c>
      <c r="V22" s="2">
        <f>SummaryAll!$V$23</f>
        <v>641.96234500000003</v>
      </c>
      <c r="W22" s="2">
        <f>SummaryAll!$V$24</f>
        <v>616.04066799999998</v>
      </c>
      <c r="X22" s="2">
        <f>SummaryAll!$V$25</f>
        <v>638.93890199999998</v>
      </c>
      <c r="Y22" s="2">
        <f>SummaryAll!$V$26</f>
        <v>631.32410897791306</v>
      </c>
      <c r="Z22" s="2">
        <f>SummaryAll!$V$27</f>
        <v>0</v>
      </c>
    </row>
    <row r="23" spans="1:26" x14ac:dyDescent="0.25">
      <c r="A23" t="str">
        <f>SummaryAll!$W$2</f>
        <v>Mexico</v>
      </c>
      <c r="B23" s="2">
        <f>SummaryAll!$W$3</f>
        <v>3.0431569206532192</v>
      </c>
      <c r="C23" s="2">
        <f>SummaryAll!$W$4</f>
        <v>2.14832</v>
      </c>
      <c r="D23" s="2">
        <f>SummaryAll!$W$5</f>
        <v>0.95941699999999996</v>
      </c>
      <c r="E23" s="2">
        <f>SummaryAll!$W$6</f>
        <v>0.176846</v>
      </c>
      <c r="F23" s="2">
        <f>SummaryAll!$W$7</f>
        <v>1.4154019999999998</v>
      </c>
      <c r="G23" s="2">
        <f>SummaryAll!$W$8</f>
        <v>1.164515</v>
      </c>
      <c r="H23" s="2">
        <f>SummaryAll!$W$9</f>
        <v>0.68143799999999999</v>
      </c>
      <c r="I23" s="2">
        <f>SummaryAll!$W$10</f>
        <v>2.2581699999999998</v>
      </c>
      <c r="J23" s="2">
        <f>SummaryAll!$W$11</f>
        <v>3.8998729999999999</v>
      </c>
      <c r="K23" s="2">
        <f>SummaryAll!$W$12</f>
        <v>2.3797470000000001</v>
      </c>
      <c r="L23" s="2">
        <f>SummaryAll!$W$13</f>
        <v>2.6021716845946528</v>
      </c>
      <c r="M23" s="2">
        <f>SummaryAll!$W$14</f>
        <v>4.5643256811018222</v>
      </c>
      <c r="N23" s="2">
        <f>SummaryAll!$W$15</f>
        <v>4.7378119999999999</v>
      </c>
      <c r="O23" s="2">
        <f>SummaryAll!$W$16</f>
        <v>2.6218908394627802</v>
      </c>
      <c r="P23" s="2">
        <f>SummaryAll!$W$17</f>
        <v>3.6227329999999998</v>
      </c>
      <c r="Q23" s="2">
        <f>SummaryAll!$W$18</f>
        <v>4.6262371700233711</v>
      </c>
      <c r="R23" s="2">
        <f>SummaryAll!$W$19</f>
        <v>4.383343</v>
      </c>
      <c r="S23" s="2">
        <f>SummaryAll!$W$20</f>
        <v>3.4761321112829746</v>
      </c>
      <c r="T23" s="2">
        <f>SummaryAll!$W$21</f>
        <v>3.5228624240666244</v>
      </c>
      <c r="U23" s="2">
        <f>SummaryAll!$W$22</f>
        <v>3.0816667159084612</v>
      </c>
      <c r="V23" s="2">
        <f>SummaryAll!$W$23</f>
        <v>2.7309465152844741</v>
      </c>
      <c r="W23" s="2">
        <f>SummaryAll!$W$24</f>
        <v>0.50419199999999997</v>
      </c>
      <c r="X23" s="2">
        <f>SummaryAll!$W$25</f>
        <v>1.5393049999999999</v>
      </c>
      <c r="Y23" s="2">
        <f>SummaryAll!$W$26</f>
        <v>1.226477</v>
      </c>
      <c r="Z23" s="2">
        <f>SummaryAll!$W$27</f>
        <v>0</v>
      </c>
    </row>
    <row r="24" spans="1:26" x14ac:dyDescent="0.25">
      <c r="A24" t="str">
        <f>SummaryAll!$X$2</f>
        <v>Myanmar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0</v>
      </c>
      <c r="M24" s="2">
        <f>SummaryAll!$X$14</f>
        <v>0</v>
      </c>
      <c r="N24" s="2">
        <f>SummaryAll!$X$15</f>
        <v>0</v>
      </c>
      <c r="O24" s="2">
        <f>SummaryAll!$X$16</f>
        <v>0</v>
      </c>
      <c r="P24" s="2">
        <f>SummaryAll!$X$17</f>
        <v>69.384211999999991</v>
      </c>
      <c r="Q24" s="2">
        <f>SummaryAll!$X$18</f>
        <v>0</v>
      </c>
      <c r="R24" s="2">
        <f>SummaryAll!$X$19</f>
        <v>54.709166735493575</v>
      </c>
      <c r="S24" s="2">
        <f>SummaryAll!$X$20</f>
        <v>0</v>
      </c>
      <c r="T24" s="2">
        <f>SummaryAll!$X$21</f>
        <v>42.384250999999999</v>
      </c>
      <c r="U24" s="2">
        <f>SummaryAll!$X$22</f>
        <v>59.188532708890435</v>
      </c>
      <c r="V24" s="2">
        <f>SummaryAll!$X$23</f>
        <v>97.156536221085318</v>
      </c>
      <c r="W24" s="2">
        <f>SummaryAll!$X$24</f>
        <v>149.993258</v>
      </c>
      <c r="X24" s="2">
        <f>SummaryAll!$X$25</f>
        <v>117.62573551037767</v>
      </c>
      <c r="Y24" s="2">
        <f>SummaryAll!$X$26</f>
        <v>123.05619899999999</v>
      </c>
      <c r="Z24" s="2">
        <f>SummaryAll!$X$27</f>
        <v>0</v>
      </c>
    </row>
    <row r="25" spans="1:26" x14ac:dyDescent="0.25">
      <c r="A25" t="str">
        <f>SummaryAll!$Y$2</f>
        <v>Nigeria</v>
      </c>
      <c r="B25" s="2">
        <f>SummaryAll!$Y$3</f>
        <v>48.817819</v>
      </c>
      <c r="C25" s="2">
        <f>SummaryAll!$Y$4</f>
        <v>0.71059099999999997</v>
      </c>
      <c r="D25" s="2">
        <f>SummaryAll!$Y$5</f>
        <v>0.38439199999999996</v>
      </c>
      <c r="E25" s="2">
        <f>SummaryAll!$Y$6</f>
        <v>0.22180699999999998</v>
      </c>
      <c r="F25" s="2">
        <f>SummaryAll!$Y$7</f>
        <v>0.27732362674337835</v>
      </c>
      <c r="G25" s="2">
        <f>SummaryAll!$Y$8</f>
        <v>0</v>
      </c>
      <c r="H25" s="2">
        <f>SummaryAll!$Y$9</f>
        <v>0.04</v>
      </c>
      <c r="I25" s="2">
        <f>SummaryAll!$Y$10</f>
        <v>1.1943139999999999</v>
      </c>
      <c r="J25" s="2">
        <f>SummaryAll!$Y$11</f>
        <v>0</v>
      </c>
      <c r="K25" s="2">
        <f>SummaryAll!$Y$12</f>
        <v>0</v>
      </c>
      <c r="L25" s="2">
        <f>SummaryAll!$Y$13</f>
        <v>10.127262658525128</v>
      </c>
      <c r="M25" s="2">
        <f>SummaryAll!$Y$14</f>
        <v>99.049908000000002</v>
      </c>
      <c r="N25" s="2">
        <f>SummaryAll!$Y$15</f>
        <v>198.897065</v>
      </c>
      <c r="O25" s="2">
        <f>SummaryAll!$Y$16</f>
        <v>79.278937402484303</v>
      </c>
      <c r="P25" s="2">
        <f>SummaryAll!$Y$17</f>
        <v>133.01540496429007</v>
      </c>
      <c r="Q25" s="2">
        <f>SummaryAll!$Y$18</f>
        <v>70.405521999999991</v>
      </c>
      <c r="R25" s="2">
        <f>SummaryAll!$Y$19</f>
        <v>66.247035008591311</v>
      </c>
      <c r="S25" s="2">
        <f>SummaryAll!$Y$20</f>
        <v>97.471870954548692</v>
      </c>
      <c r="T25" s="2">
        <f>SummaryAll!$Y$21</f>
        <v>36.157779540285304</v>
      </c>
      <c r="U25" s="2">
        <f>SummaryAll!$Y$22</f>
        <v>0</v>
      </c>
      <c r="V25" s="2">
        <f>SummaryAll!$Y$23</f>
        <v>27.401171999999999</v>
      </c>
      <c r="W25" s="2">
        <f>SummaryAll!$Y$24</f>
        <v>30.233981</v>
      </c>
      <c r="X25" s="2">
        <f>SummaryAll!$Y$25</f>
        <v>38.02557330066724</v>
      </c>
      <c r="Y25" s="2">
        <f>SummaryAll!$Y$26</f>
        <v>38.595559999999999</v>
      </c>
      <c r="Z25" s="2">
        <f>SummaryAll!$Y$27</f>
        <v>0</v>
      </c>
    </row>
    <row r="26" spans="1:26" x14ac:dyDescent="0.25">
      <c r="A26" t="str">
        <f>SummaryAll!$Z$2</f>
        <v>Philippines</v>
      </c>
      <c r="B26" s="2">
        <f>SummaryAll!$Z$3</f>
        <v>34.312035999999999</v>
      </c>
      <c r="C26" s="2">
        <f>SummaryAll!$Z$4</f>
        <v>32.164467000000002</v>
      </c>
      <c r="D26" s="2">
        <f>SummaryAll!$Z$5</f>
        <v>30.080375999999998</v>
      </c>
      <c r="E26" s="2">
        <f>SummaryAll!$Z$6</f>
        <v>30.512442999999998</v>
      </c>
      <c r="F26" s="2">
        <f>SummaryAll!$Z$7</f>
        <v>30.685333999999997</v>
      </c>
      <c r="G26" s="2">
        <f>SummaryAll!$Z$8</f>
        <v>40.587249</v>
      </c>
      <c r="H26" s="2">
        <f>SummaryAll!$Z$9</f>
        <v>46.499223000000001</v>
      </c>
      <c r="I26" s="2">
        <f>SummaryAll!$Z$10</f>
        <v>57.041629999999998</v>
      </c>
      <c r="J26" s="2">
        <f>SummaryAll!$Z$11</f>
        <v>44.537755999999995</v>
      </c>
      <c r="K26" s="2">
        <f>SummaryAll!$Z$12</f>
        <v>42.503599000000001</v>
      </c>
      <c r="L26" s="2">
        <f>SummaryAll!$Z$13</f>
        <v>35.357039</v>
      </c>
      <c r="M26" s="2">
        <f>SummaryAll!$Z$14</f>
        <v>32.519818079277556</v>
      </c>
      <c r="N26" s="2">
        <f>SummaryAll!$Z$15</f>
        <v>37.857189999999996</v>
      </c>
      <c r="O26" s="2">
        <f>SummaryAll!$Z$16</f>
        <v>26.015469</v>
      </c>
      <c r="P26" s="2">
        <f>SummaryAll!$Z$17</f>
        <v>38.164372999999998</v>
      </c>
      <c r="Q26" s="2">
        <f>SummaryAll!$Z$18</f>
        <v>43.330984999999998</v>
      </c>
      <c r="R26" s="2">
        <f>SummaryAll!$Z$19</f>
        <v>53.174222</v>
      </c>
      <c r="S26" s="2">
        <f>SummaryAll!$Z$20</f>
        <v>51.686129433859122</v>
      </c>
      <c r="T26" s="2">
        <f>SummaryAll!$Z$21</f>
        <v>88.456169583721561</v>
      </c>
      <c r="U26" s="2">
        <f>SummaryAll!$Z$22</f>
        <v>81.097498324157527</v>
      </c>
      <c r="V26" s="2">
        <f>SummaryAll!$Z$23</f>
        <v>68.800843965175758</v>
      </c>
      <c r="W26" s="2">
        <f>SummaryAll!$Z$24</f>
        <v>117.2351195885438</v>
      </c>
      <c r="X26" s="2">
        <f>SummaryAll!$Z$25</f>
        <v>112.92056772589417</v>
      </c>
      <c r="Y26" s="2">
        <f>SummaryAll!$Z$26</f>
        <v>122.946558</v>
      </c>
      <c r="Z26" s="2">
        <f>SummaryAll!$Z$27</f>
        <v>0</v>
      </c>
    </row>
    <row r="27" spans="1:26" x14ac:dyDescent="0.25">
      <c r="A27" t="str">
        <f>SummaryAll!$AA$2</f>
        <v>Singapore</v>
      </c>
      <c r="B27" s="2">
        <f>SummaryAll!$AA$3</f>
        <v>375.79817299999996</v>
      </c>
      <c r="C27" s="2">
        <f>SummaryAll!$AA$4</f>
        <v>346.90314999999998</v>
      </c>
      <c r="D27" s="2">
        <f>SummaryAll!$AA$5</f>
        <v>334.99905699999999</v>
      </c>
      <c r="E27" s="2">
        <f>SummaryAll!$AA$6</f>
        <v>359.541155</v>
      </c>
      <c r="F27" s="2">
        <f>SummaryAll!$AA$7</f>
        <v>313.53639099999998</v>
      </c>
      <c r="G27" s="2">
        <f>SummaryAll!$AA$8</f>
        <v>252.32346999999999</v>
      </c>
      <c r="H27" s="2">
        <f>SummaryAll!$AA$9</f>
        <v>253.35716109125877</v>
      </c>
      <c r="I27" s="2">
        <f>SummaryAll!$AA$10</f>
        <v>202.11749</v>
      </c>
      <c r="J27" s="2">
        <f>SummaryAll!$AA$11</f>
        <v>231.78011999999998</v>
      </c>
      <c r="K27" s="2">
        <f>SummaryAll!$AA$12</f>
        <v>222.94543309719188</v>
      </c>
      <c r="L27" s="2">
        <f>SummaryAll!$AA$13</f>
        <v>195.57992166784368</v>
      </c>
      <c r="M27" s="2">
        <f>SummaryAll!$AA$14</f>
        <v>153.21878627556532</v>
      </c>
      <c r="N27" s="2">
        <f>SummaryAll!$AA$15</f>
        <v>137.74615619844465</v>
      </c>
      <c r="O27" s="2">
        <f>SummaryAll!$AA$16</f>
        <v>106.49569796004688</v>
      </c>
      <c r="P27" s="2">
        <f>SummaryAll!$AA$17</f>
        <v>122.98925999999999</v>
      </c>
      <c r="Q27" s="2">
        <f>SummaryAll!$AA$18</f>
        <v>104.04855653463889</v>
      </c>
      <c r="R27" s="2">
        <f>SummaryAll!$AA$19</f>
        <v>91.251358086109661</v>
      </c>
      <c r="S27" s="2">
        <f>SummaryAll!$AA$20</f>
        <v>66.790490017792322</v>
      </c>
      <c r="T27" s="2">
        <f>SummaryAll!$AA$21</f>
        <v>70.775813104460724</v>
      </c>
      <c r="U27" s="2">
        <f>SummaryAll!$AA$22</f>
        <v>71.318902860734937</v>
      </c>
      <c r="V27" s="2">
        <f>SummaryAll!$AA$23</f>
        <v>65.244027408986526</v>
      </c>
      <c r="W27" s="2">
        <f>SummaryAll!$AA$24</f>
        <v>56.503360482241206</v>
      </c>
      <c r="X27" s="2">
        <f>SummaryAll!$AA$25</f>
        <v>51.4126866190485</v>
      </c>
      <c r="Y27" s="2">
        <f>SummaryAll!$AA$26</f>
        <v>70.074284458509396</v>
      </c>
      <c r="Z27" s="2">
        <f>SummaryAll!$AA$27</f>
        <v>0</v>
      </c>
    </row>
    <row r="28" spans="1:26" x14ac:dyDescent="0.25">
      <c r="A28" t="str">
        <f>SummaryAll!$AB$2</f>
        <v>Sri Lanka</v>
      </c>
      <c r="B28" s="2">
        <f>SummaryAll!$AB$3</f>
        <v>0</v>
      </c>
      <c r="C28" s="2">
        <f>SummaryAll!$AB$4</f>
        <v>0</v>
      </c>
      <c r="D28" s="2">
        <f>SummaryAll!$AB$5</f>
        <v>0</v>
      </c>
      <c r="E28" s="2">
        <f>SummaryAll!$AB$6</f>
        <v>42.829388000000002</v>
      </c>
      <c r="F28" s="2">
        <f>SummaryAll!$AB$7</f>
        <v>32.631720999999999</v>
      </c>
      <c r="G28" s="2">
        <f>SummaryAll!$AB$8</f>
        <v>32.047142000000001</v>
      </c>
      <c r="H28" s="2">
        <f>SummaryAll!$AB$9</f>
        <v>36.300570999999998</v>
      </c>
      <c r="I28" s="2">
        <f>SummaryAll!$AB$10</f>
        <v>35.300941000000002</v>
      </c>
      <c r="J28" s="2">
        <f>SummaryAll!$AB$11</f>
        <v>40.474449</v>
      </c>
      <c r="K28" s="2">
        <f>SummaryAll!$AB$12</f>
        <v>31.827385999999997</v>
      </c>
      <c r="L28" s="2">
        <f>SummaryAll!$AB$13</f>
        <v>46.650738999999994</v>
      </c>
      <c r="M28" s="2">
        <f>SummaryAll!$AB$14</f>
        <v>51.445108999999995</v>
      </c>
      <c r="N28" s="2">
        <f>SummaryAll!$AB$15</f>
        <v>48.687165999999998</v>
      </c>
      <c r="O28" s="2">
        <f>SummaryAll!$AB$16</f>
        <v>56.014401999999997</v>
      </c>
      <c r="P28" s="2">
        <f>SummaryAll!$AB$17</f>
        <v>51.503223999999996</v>
      </c>
      <c r="Q28" s="2">
        <f>SummaryAll!$AB$18</f>
        <v>42.606409999999997</v>
      </c>
      <c r="R28" s="2">
        <f>SummaryAll!$AB$19</f>
        <v>37.443953999999998</v>
      </c>
      <c r="S28" s="2">
        <f>SummaryAll!$AB$20</f>
        <v>29.965994998973677</v>
      </c>
      <c r="T28" s="2">
        <f>SummaryAll!$AB$21</f>
        <v>16.325692</v>
      </c>
      <c r="U28" s="2">
        <f>SummaryAll!$AB$22</f>
        <v>12.934905199999999</v>
      </c>
      <c r="V28" s="2">
        <f>SummaryAll!$AB$23</f>
        <v>16.562407</v>
      </c>
      <c r="W28" s="2">
        <f>SummaryAll!$AB$24</f>
        <v>17.476672999999998</v>
      </c>
      <c r="X28" s="2">
        <f>SummaryAll!$AB$25</f>
        <v>0</v>
      </c>
      <c r="Y28" s="2">
        <f>SummaryAll!$AB$26</f>
        <v>0</v>
      </c>
      <c r="Z28" s="2">
        <f>SummaryAll!$AB$27</f>
        <v>0</v>
      </c>
    </row>
    <row r="29" spans="1:26" x14ac:dyDescent="0.25">
      <c r="A29" t="str">
        <f>SummaryAll!$AC$2</f>
        <v>Taiwan</v>
      </c>
      <c r="B29" s="2">
        <f>SummaryAll!$AC$3</f>
        <v>0</v>
      </c>
      <c r="C29" s="2">
        <f>SummaryAll!$AC$4</f>
        <v>6.7752999999999994E-2</v>
      </c>
      <c r="D29" s="2">
        <f>SummaryAll!$AC$5</f>
        <v>0.836978</v>
      </c>
      <c r="E29" s="2">
        <f>SummaryAll!$AC$6</f>
        <v>1.1331709999999999</v>
      </c>
      <c r="F29" s="2">
        <f>SummaryAll!$AC$7</f>
        <v>0</v>
      </c>
      <c r="G29" s="2">
        <f>SummaryAll!$AC$8</f>
        <v>3.2999999999999996E-5</v>
      </c>
      <c r="H29" s="2">
        <f>SummaryAll!$AC$9</f>
        <v>0.15942899999999999</v>
      </c>
      <c r="I29" s="2">
        <f>SummaryAll!$AC$10</f>
        <v>0.53844899999999996</v>
      </c>
      <c r="J29" s="2">
        <f>SummaryAll!$AC$11</f>
        <v>0.19621</v>
      </c>
      <c r="K29" s="2">
        <f>SummaryAll!$AC$12</f>
        <v>0.61707299999999998</v>
      </c>
      <c r="L29" s="2">
        <f>SummaryAll!$AC$13</f>
        <v>1.4346189999999999</v>
      </c>
      <c r="M29" s="2">
        <f>SummaryAll!$AC$14</f>
        <v>0.89901999999999993</v>
      </c>
      <c r="N29" s="2">
        <f>SummaryAll!$AC$15</f>
        <v>2.392909</v>
      </c>
      <c r="O29" s="2">
        <f>SummaryAll!$AC$16</f>
        <v>1.274125</v>
      </c>
      <c r="P29" s="2">
        <f>SummaryAll!$AC$17</f>
        <v>2.172704</v>
      </c>
      <c r="Q29" s="2">
        <f>SummaryAll!$AC$18</f>
        <v>2.3085359999999997</v>
      </c>
      <c r="R29" s="2">
        <f>SummaryAll!$AC$19</f>
        <v>2.472566</v>
      </c>
      <c r="S29" s="2">
        <f>SummaryAll!$AC$20</f>
        <v>3.8489719999999998</v>
      </c>
      <c r="T29" s="2">
        <f>SummaryAll!$AC$21</f>
        <v>2.3125649999999998</v>
      </c>
      <c r="U29" s="2">
        <f>SummaryAll!$AC$22</f>
        <v>1.6844479999999999</v>
      </c>
      <c r="V29" s="2">
        <f>SummaryAll!$AC$23</f>
        <v>1.9667189999999999</v>
      </c>
      <c r="W29" s="2">
        <f>SummaryAll!$AC$24</f>
        <v>3.0507429999999998</v>
      </c>
      <c r="X29" s="2">
        <f>SummaryAll!$AC$25</f>
        <v>1.4367729999999999</v>
      </c>
      <c r="Y29" s="2">
        <f>SummaryAll!$AC$26</f>
        <v>1.5886689999999999</v>
      </c>
      <c r="Z29" s="2">
        <f>SummaryAll!$AC$27</f>
        <v>0</v>
      </c>
    </row>
    <row r="30" spans="1:26" x14ac:dyDescent="0.25">
      <c r="A30" t="str">
        <f>SummaryAll!$AD$2</f>
        <v>Thailand</v>
      </c>
      <c r="B30" s="2">
        <f>SummaryAll!$AD$3</f>
        <v>1922.116503</v>
      </c>
      <c r="C30" s="2">
        <f>SummaryAll!$AD$4</f>
        <v>1919.677837</v>
      </c>
      <c r="D30" s="2">
        <f>SummaryAll!$AD$5</f>
        <v>1998.229826</v>
      </c>
      <c r="E30" s="2">
        <f>SummaryAll!$AD$6</f>
        <v>2031.3267229999999</v>
      </c>
      <c r="F30" s="2">
        <f>SummaryAll!$AD$7</f>
        <v>2540.0251509999998</v>
      </c>
      <c r="G30" s="2">
        <f>SummaryAll!$AD$8</f>
        <v>2553.4250628762634</v>
      </c>
      <c r="H30" s="2">
        <f>SummaryAll!$AD$9</f>
        <v>2785.0878399999997</v>
      </c>
      <c r="I30" s="2">
        <f>SummaryAll!$AD$10</f>
        <v>3107.759728</v>
      </c>
      <c r="J30" s="2">
        <f>SummaryAll!$AD$11</f>
        <v>3021.9380160000001</v>
      </c>
      <c r="K30" s="2">
        <f>SummaryAll!$AD$12</f>
        <v>2952.1914659999998</v>
      </c>
      <c r="L30" s="2">
        <f>SummaryAll!$AD$13</f>
        <v>3056.9873346838513</v>
      </c>
      <c r="M30" s="2">
        <f>SummaryAll!$AD$14</f>
        <v>2966.1502878382757</v>
      </c>
      <c r="N30" s="2">
        <f>SummaryAll!$AD$15</f>
        <v>2832.071191</v>
      </c>
      <c r="O30" s="2">
        <f>SummaryAll!$AD$16</f>
        <v>2740.090345280998</v>
      </c>
      <c r="P30" s="2">
        <f>SummaryAll!$AD$17</f>
        <v>2733.6071549999997</v>
      </c>
      <c r="Q30" s="2">
        <f>SummaryAll!$AD$18</f>
        <v>2997.0207430000064</v>
      </c>
      <c r="R30" s="2">
        <f>SummaryAll!$AD$19</f>
        <v>2998.8971429008411</v>
      </c>
      <c r="S30" s="2">
        <f>SummaryAll!$AD$20</f>
        <v>3437.0487661647708</v>
      </c>
      <c r="T30" s="2">
        <f>SummaryAll!$AD$21</f>
        <v>3409.3851923219422</v>
      </c>
      <c r="U30" s="2">
        <f>SummaryAll!$AD$22</f>
        <v>3653.5308080061222</v>
      </c>
      <c r="V30" s="2">
        <f>SummaryAll!$AD$23</f>
        <v>3600.8585782573755</v>
      </c>
      <c r="W30" s="2">
        <f>SummaryAll!$AD$24</f>
        <v>3665.0675029999998</v>
      </c>
      <c r="X30" s="2">
        <f>SummaryAll!$AD$25</f>
        <v>3526.028367942532</v>
      </c>
      <c r="Y30" s="2">
        <f>SummaryAll!$AD$26</f>
        <v>3125.1166990398924</v>
      </c>
      <c r="Z30" s="2">
        <f>SummaryAll!$AD$27</f>
        <v>0</v>
      </c>
    </row>
    <row r="31" spans="1:26" x14ac:dyDescent="0.25">
      <c r="A31" t="str">
        <f>SummaryAll!$AE$2</f>
        <v>Turkey</v>
      </c>
      <c r="B31" s="2">
        <f>SummaryAll!$AE$3</f>
        <v>0.11594699999999999</v>
      </c>
      <c r="C31" s="2">
        <f>SummaryAll!$AE$4</f>
        <v>0.123678</v>
      </c>
      <c r="D31" s="2">
        <f>SummaryAll!$AE$5</f>
        <v>5.7069999999999996E-2</v>
      </c>
      <c r="E31" s="2">
        <f>SummaryAll!$AE$6</f>
        <v>0.79102873045638222</v>
      </c>
      <c r="F31" s="2">
        <f>SummaryAll!$AE$7</f>
        <v>0.19358300000000001</v>
      </c>
      <c r="G31" s="2">
        <f>SummaryAll!$AE$8</f>
        <v>5.1375999999999998E-2</v>
      </c>
      <c r="H31" s="2">
        <f>SummaryAll!$AE$9</f>
        <v>0.37876357612442368</v>
      </c>
      <c r="I31" s="2">
        <f>SummaryAll!$AE$10</f>
        <v>0.845252</v>
      </c>
      <c r="J31" s="2">
        <f>SummaryAll!$AE$11</f>
        <v>0.58549200000000001</v>
      </c>
      <c r="K31" s="2">
        <f>SummaryAll!$AE$12</f>
        <v>1.0988349058713096</v>
      </c>
      <c r="L31" s="2">
        <f>SummaryAll!$AE$13</f>
        <v>0.52319499999999997</v>
      </c>
      <c r="M31" s="2">
        <f>SummaryAll!$AE$14</f>
        <v>0.86317299999999997</v>
      </c>
      <c r="N31" s="2">
        <f>SummaryAll!$AE$15</f>
        <v>1.2367139999999999</v>
      </c>
      <c r="O31" s="2">
        <f>SummaryAll!$AE$16</f>
        <v>1.1951166208758262</v>
      </c>
      <c r="P31" s="2">
        <f>SummaryAll!$AE$17</f>
        <v>1.5893969999999999</v>
      </c>
      <c r="Q31" s="2">
        <f>SummaryAll!$AE$18</f>
        <v>0.53271299999999999</v>
      </c>
      <c r="R31" s="2">
        <f>SummaryAll!$AE$19</f>
        <v>0.81803899999999996</v>
      </c>
      <c r="S31" s="2">
        <f>SummaryAll!$AE$20</f>
        <v>1.6841984883720931</v>
      </c>
      <c r="T31" s="2">
        <f>SummaryAll!$AE$21</f>
        <v>0.91913400000000001</v>
      </c>
      <c r="U31" s="2">
        <f>SummaryAll!$AE$22</f>
        <v>0.7674132864114056</v>
      </c>
      <c r="V31" s="2">
        <f>SummaryAll!$AE$23</f>
        <v>1.332743</v>
      </c>
      <c r="W31" s="2">
        <f>SummaryAll!$AE$24</f>
        <v>0.47786499999999998</v>
      </c>
      <c r="X31" s="2">
        <f>SummaryAll!$AE$25</f>
        <v>0.56990159566848375</v>
      </c>
      <c r="Y31" s="2">
        <f>SummaryAll!$AE$26</f>
        <v>1.026114</v>
      </c>
      <c r="Z31" s="2">
        <f>SummaryAll!$AE$27</f>
        <v>0</v>
      </c>
    </row>
    <row r="32" spans="1:26" x14ac:dyDescent="0.25">
      <c r="A32" t="str">
        <f>SummaryAll!$AF$2</f>
        <v>USA</v>
      </c>
      <c r="B32" s="2">
        <f>SummaryAll!$AF$3</f>
        <v>31.624786005333814</v>
      </c>
      <c r="C32" s="2">
        <f>SummaryAll!$AF$4</f>
        <v>36.055844666702178</v>
      </c>
      <c r="D32" s="2">
        <f>SummaryAll!$AF$5</f>
        <v>37.359846363664865</v>
      </c>
      <c r="E32" s="2">
        <f>SummaryAll!$AF$6</f>
        <v>40.88049648941967</v>
      </c>
      <c r="F32" s="2">
        <f>SummaryAll!$AF$7</f>
        <v>51.185231314506595</v>
      </c>
      <c r="G32" s="2">
        <f>SummaryAll!$AF$8</f>
        <v>46.710600149606229</v>
      </c>
      <c r="H32" s="2">
        <f>SummaryAll!$AF$9</f>
        <v>41.717235476995036</v>
      </c>
      <c r="I32" s="2">
        <f>SummaryAll!$AF$10</f>
        <v>79.434414452390129</v>
      </c>
      <c r="J32" s="2">
        <f>SummaryAll!$AF$11</f>
        <v>35.208590512443806</v>
      </c>
      <c r="K32" s="2">
        <f>SummaryAll!$AF$12</f>
        <v>31.981605913651023</v>
      </c>
      <c r="L32" s="2">
        <f>SummaryAll!$AF$13</f>
        <v>28.94967352274158</v>
      </c>
      <c r="M32" s="2">
        <f>SummaryAll!$AF$14</f>
        <v>34.81333335456079</v>
      </c>
      <c r="N32" s="2">
        <f>SummaryAll!$AF$15</f>
        <v>34.282929388677658</v>
      </c>
      <c r="O32" s="2">
        <f>SummaryAll!$AF$16</f>
        <v>37.094360277249507</v>
      </c>
      <c r="P32" s="2">
        <f>SummaryAll!$AF$17</f>
        <v>46.041366747573143</v>
      </c>
      <c r="Q32" s="2">
        <f>SummaryAll!$AF$18</f>
        <v>47.773265626015991</v>
      </c>
      <c r="R32" s="2">
        <f>SummaryAll!$AF$19</f>
        <v>46.035403629366265</v>
      </c>
      <c r="S32" s="2">
        <f>SummaryAll!$AF$20</f>
        <v>41.553741775582012</v>
      </c>
      <c r="T32" s="2">
        <f>SummaryAll!$AF$21</f>
        <v>44.572646308317978</v>
      </c>
      <c r="U32" s="2">
        <f>SummaryAll!$AF$22</f>
        <v>50.14148248073208</v>
      </c>
      <c r="V32" s="2">
        <f>SummaryAll!$AF$23</f>
        <v>36.112840625492595</v>
      </c>
      <c r="W32" s="2">
        <f>SummaryAll!$AF$24</f>
        <v>38.896012372759323</v>
      </c>
      <c r="X32" s="2">
        <f>SummaryAll!$AF$25</f>
        <v>39.046522348263082</v>
      </c>
      <c r="Y32" s="2">
        <f>SummaryAll!$AF$26</f>
        <v>27.907002685387464</v>
      </c>
      <c r="Z32" s="2">
        <f>SummaryAll!$AF$27</f>
        <v>21.423956151438844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255.45440272582272</v>
      </c>
      <c r="G33" s="2">
        <f>SummaryAll!$AG$8</f>
        <v>297.22360083814846</v>
      </c>
      <c r="H33" s="2">
        <f>SummaryAll!$AG$9</f>
        <v>387.67376886071168</v>
      </c>
      <c r="I33" s="2">
        <f>SummaryAll!$AG$10</f>
        <v>406.79218959481796</v>
      </c>
      <c r="J33" s="2">
        <f>SummaryAll!$AG$11</f>
        <v>427.32012511523061</v>
      </c>
      <c r="K33" s="2">
        <f>SummaryAll!$AG$12</f>
        <v>557.6324802310919</v>
      </c>
      <c r="L33" s="2">
        <f>SummaryAll!$AG$13</f>
        <v>628.46352000000002</v>
      </c>
      <c r="M33" s="2">
        <f>SummaryAll!$AG$14</f>
        <v>673.74285899999995</v>
      </c>
      <c r="N33" s="2">
        <f>SummaryAll!$AG$15</f>
        <v>641.67250100000001</v>
      </c>
      <c r="O33" s="2">
        <f>SummaryAll!$AG$16</f>
        <v>630.26286699999991</v>
      </c>
      <c r="P33" s="2">
        <f>SummaryAll!$AG$17</f>
        <v>672.18099999999993</v>
      </c>
      <c r="Q33" s="2">
        <f>SummaryAll!$AG$18</f>
        <v>713.52021200000001</v>
      </c>
      <c r="R33" s="2">
        <f>SummaryAll!$AG$19</f>
        <v>853.77201200000002</v>
      </c>
      <c r="S33" s="2">
        <f>SummaryAll!$AG$20</f>
        <v>989.73579695348826</v>
      </c>
      <c r="T33" s="2">
        <f>SummaryAll!$AG$21</f>
        <v>981.65510510363242</v>
      </c>
      <c r="U33" s="2">
        <f>SummaryAll!$AG$22</f>
        <v>782.92744782473585</v>
      </c>
      <c r="V33" s="2">
        <f>SummaryAll!$AG$23</f>
        <v>665.66820999999993</v>
      </c>
      <c r="W33" s="2">
        <f>SummaryAll!$AG$24</f>
        <v>572.95319399999994</v>
      </c>
      <c r="X33" s="2">
        <f>SummaryAll!$AG$25</f>
        <v>583.92939012531201</v>
      </c>
      <c r="Y33" s="2">
        <f>SummaryAll!$AG$26</f>
        <v>750.04367400000001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4.3365209213586233</v>
      </c>
      <c r="C34" s="2">
        <f>SummaryAll!$AH$4</f>
        <v>17.496943135792179</v>
      </c>
      <c r="D34" s="2">
        <f>SummaryAll!$AH$5</f>
        <v>11.639647252812965</v>
      </c>
      <c r="E34" s="2">
        <f>SummaryAll!$AH$6</f>
        <v>6.4772357695005569</v>
      </c>
      <c r="F34" s="2">
        <f>SummaryAll!$AH$7</f>
        <v>5.8631501083995712</v>
      </c>
      <c r="G34" s="2">
        <f>SummaryAll!$AH$8</f>
        <v>6.6934978256385644</v>
      </c>
      <c r="H34" s="2">
        <f>SummaryAll!$AH$9</f>
        <v>4.4629070768863084</v>
      </c>
      <c r="I34" s="2">
        <f>SummaryAll!$AH$10</f>
        <v>10.308555217699013</v>
      </c>
      <c r="J34" s="2">
        <f>SummaryAll!$AH$11</f>
        <v>16.469637930394885</v>
      </c>
      <c r="K34" s="2">
        <f>SummaryAll!$AH$12</f>
        <v>13.979929033069192</v>
      </c>
      <c r="L34" s="2">
        <f>SummaryAll!$AH$13</f>
        <v>11.462057757018021</v>
      </c>
      <c r="M34" s="2">
        <f>SummaryAll!$AH$14</f>
        <v>13.67602725855544</v>
      </c>
      <c r="N34" s="2">
        <f>SummaryAll!$AH$15</f>
        <v>6.0856149299742119</v>
      </c>
      <c r="O34" s="2">
        <f>SummaryAll!$AH$16</f>
        <v>7.8277489196808139</v>
      </c>
      <c r="P34" s="2">
        <f>SummaryAll!$AH$17</f>
        <v>15.271371318386095</v>
      </c>
      <c r="Q34" s="2">
        <f>SummaryAll!$AH$18</f>
        <v>21.593538691333706</v>
      </c>
      <c r="R34" s="2">
        <f>SummaryAll!$AH$19</f>
        <v>12.966380381539736</v>
      </c>
      <c r="S34" s="2">
        <f>SummaryAll!$AH$20</f>
        <v>16.961308025891498</v>
      </c>
      <c r="T34" s="2">
        <f>SummaryAll!$AH$21</f>
        <v>10.559597038545261</v>
      </c>
      <c r="U34" s="2">
        <f>SummaryAll!$AH$22</f>
        <v>17.84970192044603</v>
      </c>
      <c r="V34" s="2">
        <f>SummaryAll!$AH$23</f>
        <v>7.3372726275734852</v>
      </c>
      <c r="W34" s="2">
        <f>SummaryAll!$AH$24</f>
        <v>5.9307331684563236</v>
      </c>
      <c r="X34" s="2">
        <f>SummaryAll!$AH$25</f>
        <v>11.121786670226115</v>
      </c>
      <c r="Y34" s="2">
        <f>SummaryAll!$AH$26</f>
        <v>30.344677406747113</v>
      </c>
      <c r="Z34" s="2">
        <f>SummaryAll!$AH$27</f>
        <v>13.501368562777779</v>
      </c>
    </row>
    <row r="36" spans="1:26" x14ac:dyDescent="0.25">
      <c r="B36" s="6">
        <f>SummaryAll!$B$3</f>
        <v>5257.4608535622501</v>
      </c>
      <c r="C36" s="6">
        <f>SummaryAll!$B$4</f>
        <v>5234.7242208745192</v>
      </c>
      <c r="D36" s="6">
        <f>SummaryAll!$B$5</f>
        <v>5432.5894460245163</v>
      </c>
      <c r="E36" s="6">
        <f>SummaryAll!$B$6</f>
        <v>5345.979574094149</v>
      </c>
      <c r="F36" s="6">
        <f>SummaryAll!$B$7</f>
        <v>5971.7305269393746</v>
      </c>
      <c r="G36" s="6">
        <f>SummaryAll!$B$8</f>
        <v>5911.2018103081873</v>
      </c>
      <c r="H36" s="6">
        <f>SummaryAll!$B$9</f>
        <v>6367.3279446640063</v>
      </c>
      <c r="I36" s="6">
        <f>SummaryAll!$B$10</f>
        <v>6987.1996567766892</v>
      </c>
      <c r="J36" s="6">
        <f>0+(SummaryAll!$B$11)</f>
        <v>7292.7713107019545</v>
      </c>
      <c r="K36" s="6">
        <f>0+(SummaryAll!$B$12)</f>
        <v>7547.0358522864453</v>
      </c>
      <c r="L36" s="6">
        <f>SummaryAll!$B$13</f>
        <v>8005.0706112044891</v>
      </c>
      <c r="M36" s="6">
        <f>SummaryAll!$B$14</f>
        <v>8098.2542084456518</v>
      </c>
      <c r="N36" s="6">
        <f>SummaryAll!$B$15</f>
        <v>7829.9954101190378</v>
      </c>
      <c r="O36" s="6">
        <f>SummaryAll!$B$16</f>
        <v>7036.9696524656756</v>
      </c>
      <c r="P36" s="6">
        <f>SummaryAll!$B$17</f>
        <v>8000.8302492856737</v>
      </c>
      <c r="Q36" s="6">
        <f>SummaryAll!$B$18</f>
        <v>8520.8818659283315</v>
      </c>
      <c r="R36" s="6">
        <f>SummaryAll!$B$19</f>
        <v>8336.9707286127777</v>
      </c>
      <c r="S36" s="6">
        <f>SummaryAll!$B$20</f>
        <v>9274.921036731921</v>
      </c>
      <c r="T36" s="6">
        <f>SummaryAll!$B$21</f>
        <v>9144.4325229430779</v>
      </c>
      <c r="U36" s="6">
        <f>SummaryAll!$B$22</f>
        <v>9215.0110304882819</v>
      </c>
      <c r="V36" s="6">
        <f>SummaryAll!$B$23</f>
        <v>9081.6907816552775</v>
      </c>
      <c r="W36" s="6">
        <f>SummaryAll!$B$24</f>
        <v>9714.154957237075</v>
      </c>
      <c r="X36" s="6">
        <f>SummaryAll!$B$25</f>
        <v>9332.6211682077883</v>
      </c>
      <c r="Y36" s="6">
        <f>SummaryAll!$B$26</f>
        <v>9270.6499324205543</v>
      </c>
      <c r="Z36" s="6">
        <f>SummaryAll!$B$27</f>
        <v>282.63464472733483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J27"/>
  <sheetViews>
    <sheetView workbookViewId="0">
      <pane xSplit="2" ySplit="2" topLeftCell="N3" activePane="bottomRight" state="frozen"/>
      <selection pane="topRight" activeCell="C1" sqref="C1"/>
      <selection pane="bottomLeft" activeCell="A3" sqref="A3"/>
      <selection pane="bottomRight" activeCell="AA22" sqref="AA22"/>
    </sheetView>
  </sheetViews>
  <sheetFormatPr defaultRowHeight="12.5" x14ac:dyDescent="0.25"/>
  <cols>
    <col min="32" max="33" width="9" style="3" customWidth="1"/>
  </cols>
  <sheetData>
    <row r="2" spans="1:36" x14ac:dyDescent="0.25">
      <c r="B2" t="s">
        <v>1</v>
      </c>
      <c r="C2" s="5" t="str">
        <f>'[2]1996'!AF$4</f>
        <v>EU-28</v>
      </c>
      <c r="D2" s="50" t="str">
        <f>'[2]1996'!AG$4</f>
        <v>China</v>
      </c>
      <c r="E2" s="50" t="str">
        <f>'[2]1996'!AH$4</f>
        <v>Hong Kong</v>
      </c>
      <c r="F2" s="50" t="str">
        <f>'[2]1996'!AI$4</f>
        <v>Australia</v>
      </c>
      <c r="G2" s="50" t="str">
        <f>'[2]1996'!AJ$4</f>
        <v>Brazil</v>
      </c>
      <c r="H2" s="50" t="str">
        <f>'[2]1996'!AK$4</f>
        <v>Cambodia</v>
      </c>
      <c r="I2" s="50" t="str">
        <f>'[2]1996'!AL$4</f>
        <v>Cameroon</v>
      </c>
      <c r="J2" s="4" t="str">
        <f>'[2]1996'!AM$4</f>
        <v>Canada</v>
      </c>
      <c r="K2" s="50" t="str">
        <f>'[2]1996'!AN$4</f>
        <v>Côte d'Ivoire</v>
      </c>
      <c r="L2" s="50" t="str">
        <f>'[2]1996'!AO$4</f>
        <v>Gabon</v>
      </c>
      <c r="M2" s="50" t="str">
        <f>'[2]1996'!AP$4</f>
        <v>Ghana</v>
      </c>
      <c r="N2" s="50" t="str">
        <f>'[2]1996'!AQ$4</f>
        <v>Guatemala</v>
      </c>
      <c r="O2" s="50" t="str">
        <f>'[2]1996'!AR$4</f>
        <v>Guinea</v>
      </c>
      <c r="P2" s="50" t="str">
        <f>'[2]1996'!AS$4</f>
        <v>India</v>
      </c>
      <c r="Q2" s="50" t="str">
        <f>'[2]1996'!AT$4</f>
        <v>Indonesia</v>
      </c>
      <c r="R2" s="4" t="str">
        <f>'[2]1996'!AU$4</f>
        <v>Japan</v>
      </c>
      <c r="S2" s="4" t="str">
        <f>'[2]1996'!AV$4</f>
        <v>Korea, South</v>
      </c>
      <c r="T2" s="50" t="str">
        <f>'[2]1996'!AW$4</f>
        <v>Laos</v>
      </c>
      <c r="U2" s="4" t="str">
        <f>'[2]1996'!AX$4</f>
        <v>Malawi</v>
      </c>
      <c r="V2" s="50" t="str">
        <f>'[2]1996'!AY$4</f>
        <v>Malaysia</v>
      </c>
      <c r="W2" s="50" t="str">
        <f>'[2]1996'!AZ$4</f>
        <v>Mexico</v>
      </c>
      <c r="X2" s="50" t="str">
        <f>'[2]1996'!BA$4</f>
        <v>Myanmar</v>
      </c>
      <c r="Y2" s="50" t="str">
        <f>'[2]1996'!BB$4</f>
        <v>Nigeria</v>
      </c>
      <c r="Z2" s="50" t="str">
        <f>'[2]1996'!BC$4</f>
        <v>Philippines</v>
      </c>
      <c r="AA2" s="50" t="str">
        <f>'[2]1996'!BD$4</f>
        <v>Singapore</v>
      </c>
      <c r="AB2" s="50" t="str">
        <f>'[2]1996'!BE$4</f>
        <v>Sri Lanka</v>
      </c>
      <c r="AC2" s="50" t="str">
        <f>'[2]1996'!BF$4</f>
        <v>Taiwan</v>
      </c>
      <c r="AD2" s="50" t="str">
        <f>'[2]1996'!BG$4</f>
        <v>Thailand</v>
      </c>
      <c r="AE2" s="4" t="str">
        <f>'[2]1996'!BH$4</f>
        <v>Turkey</v>
      </c>
      <c r="AF2" s="4" t="str">
        <f>'[2]1996'!BI$4</f>
        <v>USA</v>
      </c>
      <c r="AG2" s="4" t="str">
        <f>'[2]1996'!BJ$4</f>
        <v>Viet Nam</v>
      </c>
      <c r="AH2" s="50" t="str">
        <f>'[2]1996'!BK$4</f>
        <v>Rest of World</v>
      </c>
      <c r="AI2" s="5" t="str">
        <f>'[2]1996'!AF$4</f>
        <v>EU-28</v>
      </c>
      <c r="AJ2" s="61" t="str">
        <f>'[2]1996'!BN$4</f>
        <v>Intra-EU</v>
      </c>
    </row>
    <row r="3" spans="1:36" x14ac:dyDescent="0.25">
      <c r="A3">
        <v>1996</v>
      </c>
      <c r="B3" s="2">
        <f>'[2]1996'!BL$3</f>
        <v>5257.4608535622501</v>
      </c>
      <c r="C3" s="5">
        <f>AI3-AJ3</f>
        <v>12.545984741137225</v>
      </c>
      <c r="D3" s="50">
        <f>'[2]1996'!AG$3</f>
        <v>31.283647999999999</v>
      </c>
      <c r="E3" s="50">
        <f>'[2]1996'!AH$3</f>
        <v>83.505916498192363</v>
      </c>
      <c r="F3" s="50">
        <f>'[2]1996'!AI$3</f>
        <v>0.171263</v>
      </c>
      <c r="G3" s="50">
        <f>'[2]1996'!AJ$3</f>
        <v>4.2139999999999999E-3</v>
      </c>
      <c r="H3" s="50">
        <f>'[2]1996'!AK$3</f>
        <v>0</v>
      </c>
      <c r="I3" s="50">
        <f>'[2]1996'!AL$3</f>
        <v>62.405235999999995</v>
      </c>
      <c r="J3" s="4">
        <f>'[2]1996'!AM$3</f>
        <v>0.973553</v>
      </c>
      <c r="K3" s="50">
        <f>'[2]1996'!AN$3</f>
        <v>96.515621999999993</v>
      </c>
      <c r="L3" s="50">
        <f>'[2]1996'!AO$3</f>
        <v>8.2535860000000003</v>
      </c>
      <c r="M3" s="50">
        <f>'[2]1996'!AP$3</f>
        <v>15.021188852586112</v>
      </c>
      <c r="N3" s="50">
        <f>'[2]1996'!AQ$3</f>
        <v>39.919737999999995</v>
      </c>
      <c r="O3" s="50">
        <f>'[2]1996'!AR$3</f>
        <v>0</v>
      </c>
      <c r="P3" s="50">
        <f>'[2]1996'!AS$3</f>
        <v>3.1693609999999999</v>
      </c>
      <c r="Q3" s="50">
        <f>'[2]1996'!AT$3</f>
        <v>1435.3645429999999</v>
      </c>
      <c r="R3" s="4">
        <f>'[2]1996'!AU$3</f>
        <v>0.130275</v>
      </c>
      <c r="S3" s="4">
        <f>'[2]1996'!AV$3</f>
        <v>3.9116547739136385</v>
      </c>
      <c r="T3" s="50">
        <f>'[2]1996'!AW$3</f>
        <v>0</v>
      </c>
      <c r="U3" s="4">
        <f>'[2]1996'!AX$3</f>
        <v>1.5163119999999999</v>
      </c>
      <c r="V3" s="50">
        <f>'[2]1996'!AY$3</f>
        <v>980.47318799999994</v>
      </c>
      <c r="W3" s="50">
        <f>'[2]1996'!AZ$3</f>
        <v>3.0431569206532192</v>
      </c>
      <c r="X3" s="50">
        <f>'[2]1996'!BA$3</f>
        <v>0</v>
      </c>
      <c r="Y3" s="50">
        <f>'[2]1996'!BB$3</f>
        <v>48.817819</v>
      </c>
      <c r="Z3" s="50">
        <f>'[2]1996'!BC$3</f>
        <v>34.312035999999999</v>
      </c>
      <c r="AA3" s="50">
        <f>'[2]1996'!BD$3</f>
        <v>375.79817299999996</v>
      </c>
      <c r="AB3" s="50">
        <f>'[2]1996'!BE$3</f>
        <v>0</v>
      </c>
      <c r="AC3" s="50">
        <f>'[2]1996'!BF$3</f>
        <v>0</v>
      </c>
      <c r="AD3" s="50">
        <f>'[2]1996'!BG$3</f>
        <v>1922.116503</v>
      </c>
      <c r="AE3" s="4">
        <f>'[2]1996'!BH$3</f>
        <v>0.11594699999999999</v>
      </c>
      <c r="AF3" s="4">
        <f>'[2]1996'!BI$3</f>
        <v>31.624786005333814</v>
      </c>
      <c r="AG3" s="4">
        <f>'[2]1996'!BJ$3</f>
        <v>0</v>
      </c>
      <c r="AH3" s="50">
        <f>'[2]1996'!BK$3</f>
        <v>4.3365209213586233</v>
      </c>
      <c r="AI3" s="5">
        <f>'[2]1996'!AF$3</f>
        <v>74.676612590213608</v>
      </c>
      <c r="AJ3" s="61">
        <f>'[2]1996'!BN$3</f>
        <v>62.130627849076383</v>
      </c>
    </row>
    <row r="4" spans="1:36" x14ac:dyDescent="0.25">
      <c r="A4">
        <f t="shared" ref="A4:A27" si="0">1+A3</f>
        <v>1997</v>
      </c>
      <c r="B4" s="2">
        <f>'[2]1997'!BL$3</f>
        <v>5234.7242208745192</v>
      </c>
      <c r="C4" s="5">
        <f t="shared" ref="C4:C27" si="1">AI4-AJ4</f>
        <v>14.920005038702101</v>
      </c>
      <c r="D4" s="50">
        <f>'[2]1997'!AG$3</f>
        <v>39.315320999999997</v>
      </c>
      <c r="E4" s="50">
        <f>'[2]1997'!AH$3</f>
        <v>81.443158999999994</v>
      </c>
      <c r="F4" s="50">
        <f>'[2]1997'!AI$3</f>
        <v>0.15223399999999998</v>
      </c>
      <c r="G4" s="50">
        <f>'[2]1997'!AJ$3</f>
        <v>2.4099999999999998E-4</v>
      </c>
      <c r="H4" s="50">
        <f>'[2]1997'!AK$3</f>
        <v>0</v>
      </c>
      <c r="I4" s="50">
        <f>'[2]1997'!AL$3</f>
        <v>48.337094999999998</v>
      </c>
      <c r="J4" s="4">
        <f>'[2]1997'!AM$3</f>
        <v>3.8155399999999999</v>
      </c>
      <c r="K4" s="50">
        <f>'[2]1997'!AN$3</f>
        <v>102.08783799999999</v>
      </c>
      <c r="L4" s="50">
        <f>'[2]1997'!AO$3</f>
        <v>8.9581049999999998</v>
      </c>
      <c r="M4" s="50">
        <f>'[2]1997'!AP$3</f>
        <v>9.6630459999999996</v>
      </c>
      <c r="N4" s="50">
        <f>'[2]1997'!AQ$3</f>
        <v>35.329901</v>
      </c>
      <c r="O4" s="50">
        <f>'[2]1997'!AR$3</f>
        <v>0</v>
      </c>
      <c r="P4" s="50">
        <f>'[2]1997'!AS$3</f>
        <v>1.5289869999999999</v>
      </c>
      <c r="Q4" s="50">
        <f>'[2]1997'!AT$3</f>
        <v>1422.1959452271685</v>
      </c>
      <c r="R4" s="4">
        <f>'[2]1997'!AU$3</f>
        <v>0.151475</v>
      </c>
      <c r="S4" s="4">
        <f>'[2]1997'!AV$3</f>
        <v>2.642995</v>
      </c>
      <c r="T4" s="50">
        <f>'[2]1997'!AW$3</f>
        <v>0</v>
      </c>
      <c r="U4" s="4">
        <f>'[2]1997'!AX$3</f>
        <v>2.2013119999999997</v>
      </c>
      <c r="V4" s="50">
        <f>'[2]1997'!AY$3</f>
        <v>1018.285617</v>
      </c>
      <c r="W4" s="50">
        <f>'[2]1997'!AZ$3</f>
        <v>2.14832</v>
      </c>
      <c r="X4" s="50">
        <f>'[2]1997'!BA$3</f>
        <v>0</v>
      </c>
      <c r="Y4" s="50">
        <f>'[2]1997'!BB$3</f>
        <v>0.71059099999999997</v>
      </c>
      <c r="Z4" s="50">
        <f>'[2]1997'!BC$3</f>
        <v>32.164467000000002</v>
      </c>
      <c r="AA4" s="50">
        <f>'[2]1997'!BD$3</f>
        <v>346.90314999999998</v>
      </c>
      <c r="AB4" s="50">
        <f>'[2]1997'!BE$3</f>
        <v>0</v>
      </c>
      <c r="AC4" s="50">
        <f>'[2]1997'!BF$3</f>
        <v>6.7752999999999994E-2</v>
      </c>
      <c r="AD4" s="50">
        <f>'[2]1997'!BG$3</f>
        <v>1919.677837</v>
      </c>
      <c r="AE4" s="4">
        <f>'[2]1997'!BH$3</f>
        <v>0.123678</v>
      </c>
      <c r="AF4" s="4">
        <f>'[2]1997'!BI$3</f>
        <v>36.055844666702178</v>
      </c>
      <c r="AG4" s="4">
        <f>'[2]1997'!BJ$3</f>
        <v>0</v>
      </c>
      <c r="AH4" s="50">
        <f>'[2]1997'!BK$3</f>
        <v>17.496943135792179</v>
      </c>
      <c r="AI4" s="5">
        <f>'[2]1997'!AF$3</f>
        <v>103.26682584485491</v>
      </c>
      <c r="AJ4" s="61">
        <f>'[2]1997'!BN$3</f>
        <v>88.346820806152806</v>
      </c>
    </row>
    <row r="5" spans="1:36" x14ac:dyDescent="0.25">
      <c r="A5">
        <f t="shared" si="0"/>
        <v>1998</v>
      </c>
      <c r="B5" s="2">
        <f>'[2]1998'!BL$3</f>
        <v>5432.5894460245163</v>
      </c>
      <c r="C5" s="5">
        <f t="shared" si="1"/>
        <v>17.6537674027159</v>
      </c>
      <c r="D5" s="50">
        <f>'[2]1998'!AG$3</f>
        <v>19.042742000000001</v>
      </c>
      <c r="E5" s="50">
        <f>'[2]1998'!AH$3</f>
        <v>81.614792999999992</v>
      </c>
      <c r="F5" s="50">
        <f>'[2]1998'!AI$3</f>
        <v>8.3715999999999999E-2</v>
      </c>
      <c r="G5" s="50">
        <f>'[2]1998'!AJ$3</f>
        <v>1.2386999999999999E-2</v>
      </c>
      <c r="H5" s="50">
        <f>'[2]1998'!AK$3</f>
        <v>0</v>
      </c>
      <c r="I5" s="50">
        <f>'[2]1998'!AL$3</f>
        <v>0</v>
      </c>
      <c r="J5" s="4">
        <f>'[2]1998'!AM$3</f>
        <v>10.016235999999999</v>
      </c>
      <c r="K5" s="50">
        <f>'[2]1998'!AN$3</f>
        <v>109.29620799999999</v>
      </c>
      <c r="L5" s="50">
        <f>'[2]1998'!AO$3</f>
        <v>10.547889999999999</v>
      </c>
      <c r="M5" s="50">
        <f>'[2]1998'!AP$3</f>
        <v>7.5395669999999999</v>
      </c>
      <c r="N5" s="50">
        <f>'[2]1998'!AQ$3</f>
        <v>32.742396999999997</v>
      </c>
      <c r="O5" s="50">
        <f>'[2]1998'!AR$3</f>
        <v>0</v>
      </c>
      <c r="P5" s="50">
        <f>'[2]1998'!AS$3</f>
        <v>1.005036</v>
      </c>
      <c r="Q5" s="50">
        <f>'[2]1998'!AT$3</f>
        <v>1637.8385133319996</v>
      </c>
      <c r="R5" s="4">
        <f>'[2]1998'!AU$3</f>
        <v>0.121332</v>
      </c>
      <c r="S5" s="4">
        <f>'[2]1998'!AV$3</f>
        <v>0.92396044343153072</v>
      </c>
      <c r="T5" s="50">
        <f>'[2]1998'!AW$3</f>
        <v>0</v>
      </c>
      <c r="U5" s="4">
        <f>'[2]1998'!AX$3</f>
        <v>2.1508349999999998</v>
      </c>
      <c r="V5" s="50">
        <f>'[2]1998'!AY$3</f>
        <v>989.02428299999997</v>
      </c>
      <c r="W5" s="50">
        <f>'[2]1998'!AZ$3</f>
        <v>0.95941699999999996</v>
      </c>
      <c r="X5" s="50">
        <f>'[2]1998'!BA$3</f>
        <v>0</v>
      </c>
      <c r="Y5" s="50">
        <f>'[2]1998'!BB$3</f>
        <v>0.38439199999999996</v>
      </c>
      <c r="Z5" s="50">
        <f>'[2]1998'!BC$3</f>
        <v>30.080375999999998</v>
      </c>
      <c r="AA5" s="50">
        <f>'[2]1998'!BD$3</f>
        <v>334.99905699999999</v>
      </c>
      <c r="AB5" s="50">
        <f>'[2]1998'!BE$3</f>
        <v>0</v>
      </c>
      <c r="AC5" s="50">
        <f>'[2]1998'!BF$3</f>
        <v>0.836978</v>
      </c>
      <c r="AD5" s="50">
        <f>'[2]1998'!BG$3</f>
        <v>1998.229826</v>
      </c>
      <c r="AE5" s="4">
        <f>'[2]1998'!BH$3</f>
        <v>5.7069999999999996E-2</v>
      </c>
      <c r="AF5" s="4">
        <f>'[2]1998'!BI$3</f>
        <v>37.359846363664865</v>
      </c>
      <c r="AG5" s="4">
        <f>'[2]1998'!BJ$3</f>
        <v>0</v>
      </c>
      <c r="AH5" s="50">
        <f>'[2]1998'!BK$3</f>
        <v>11.639647252812965</v>
      </c>
      <c r="AI5" s="5">
        <f>'[2]1998'!AF$3</f>
        <v>116.08294063260439</v>
      </c>
      <c r="AJ5" s="61">
        <f>'[2]1998'!BN$3</f>
        <v>98.429173229888491</v>
      </c>
    </row>
    <row r="6" spans="1:36" x14ac:dyDescent="0.25">
      <c r="A6">
        <f t="shared" si="0"/>
        <v>1999</v>
      </c>
      <c r="B6" s="2">
        <f>'[2]1999'!BL$3</f>
        <v>5345.979574094149</v>
      </c>
      <c r="C6" s="5">
        <f t="shared" si="1"/>
        <v>15.024092436301856</v>
      </c>
      <c r="D6" s="50">
        <f>'[2]1999'!AG$3</f>
        <v>3.8789939999999996</v>
      </c>
      <c r="E6" s="50">
        <f>'[2]1999'!AH$3</f>
        <v>68.18895543033355</v>
      </c>
      <c r="F6" s="50">
        <f>'[2]1999'!AI$3</f>
        <v>0.99336872699771184</v>
      </c>
      <c r="G6" s="50">
        <f>'[2]1999'!AJ$3</f>
        <v>0.19232299999999999</v>
      </c>
      <c r="H6" s="50">
        <f>'[2]1999'!AK$3</f>
        <v>0</v>
      </c>
      <c r="I6" s="50">
        <f>'[2]1999'!AL$3</f>
        <v>0</v>
      </c>
      <c r="J6" s="4">
        <f>'[2]1999'!AM$3</f>
        <v>1.8901779999999999</v>
      </c>
      <c r="K6" s="50">
        <f>'[2]1999'!AN$3</f>
        <v>118.36267799999999</v>
      </c>
      <c r="L6" s="50">
        <f>'[2]1999'!AO$3</f>
        <v>6.4380189999999997</v>
      </c>
      <c r="M6" s="50">
        <f>'[2]1999'!AP$3</f>
        <v>7.9914439999999995</v>
      </c>
      <c r="N6" s="50">
        <f>'[2]1999'!AQ$3</f>
        <v>35.757252999999999</v>
      </c>
      <c r="O6" s="50">
        <f>'[2]1999'!AR$3</f>
        <v>0</v>
      </c>
      <c r="P6" s="50">
        <f>'[2]1999'!AS$3</f>
        <v>1.2844529999999998</v>
      </c>
      <c r="Q6" s="50">
        <f>'[2]1999'!AT$3</f>
        <v>1500.5674669718489</v>
      </c>
      <c r="R6" s="4">
        <f>'[2]1999'!AU$3</f>
        <v>0.29638289093214548</v>
      </c>
      <c r="S6" s="4">
        <f>'[2]1999'!AV$3</f>
        <v>0.76140906396968377</v>
      </c>
      <c r="T6" s="50">
        <f>'[2]1999'!AW$3</f>
        <v>0</v>
      </c>
      <c r="U6" s="4">
        <f>'[2]1999'!AX$3</f>
        <v>2.3039130000000001</v>
      </c>
      <c r="V6" s="50">
        <f>'[2]1999'!AY$3</f>
        <v>983.69433399999991</v>
      </c>
      <c r="W6" s="50">
        <f>'[2]1999'!AZ$3</f>
        <v>0.176846</v>
      </c>
      <c r="X6" s="50">
        <f>'[2]1999'!BA$3</f>
        <v>0</v>
      </c>
      <c r="Y6" s="50">
        <f>'[2]1999'!BB$3</f>
        <v>0.22180699999999998</v>
      </c>
      <c r="Z6" s="50">
        <f>'[2]1999'!BC$3</f>
        <v>30.512442999999998</v>
      </c>
      <c r="AA6" s="50">
        <f>'[2]1999'!BD$3</f>
        <v>359.541155</v>
      </c>
      <c r="AB6" s="50">
        <f>'[2]1999'!BE$3</f>
        <v>42.829388000000002</v>
      </c>
      <c r="AC6" s="50">
        <f>'[2]1999'!BF$3</f>
        <v>1.1331709999999999</v>
      </c>
      <c r="AD6" s="50">
        <f>'[2]1999'!BG$3</f>
        <v>2031.3267229999999</v>
      </c>
      <c r="AE6" s="4">
        <f>'[2]1999'!BH$3</f>
        <v>0.79102873045638222</v>
      </c>
      <c r="AF6" s="4">
        <f>'[2]1999'!BI$3</f>
        <v>40.88049648941967</v>
      </c>
      <c r="AG6" s="4">
        <f>'[2]1999'!BJ$3</f>
        <v>0</v>
      </c>
      <c r="AH6" s="50">
        <f>'[2]1999'!BK$3</f>
        <v>6.4772357695005569</v>
      </c>
      <c r="AI6" s="5">
        <f>'[2]1999'!AF$3</f>
        <v>99.488108020689992</v>
      </c>
      <c r="AJ6" s="61">
        <f>'[2]1999'!BN$3</f>
        <v>84.464015584388136</v>
      </c>
    </row>
    <row r="7" spans="1:36" x14ac:dyDescent="0.25">
      <c r="A7">
        <f t="shared" si="0"/>
        <v>2000</v>
      </c>
      <c r="B7" s="2">
        <f>'[1]2000'!BL$3</f>
        <v>5971.7305269393746</v>
      </c>
      <c r="C7" s="5">
        <f t="shared" si="1"/>
        <v>14.216028161411217</v>
      </c>
      <c r="D7" s="50">
        <f>'[1]2000'!AG$3</f>
        <v>0.33682699999999999</v>
      </c>
      <c r="E7" s="50">
        <f>'[1]2000'!AH$3</f>
        <v>48.488350999999994</v>
      </c>
      <c r="F7" s="50">
        <f>'[1]2000'!AI$3</f>
        <v>1.1709695818950017</v>
      </c>
      <c r="G7" s="50">
        <f>'[1]2000'!AJ$3</f>
        <v>0.18792199999999998</v>
      </c>
      <c r="H7" s="50">
        <f>'[1]2000'!AK$3</f>
        <v>13.738963999999999</v>
      </c>
      <c r="I7" s="50">
        <f>'[1]2000'!AL$3</f>
        <v>30.885562999999998</v>
      </c>
      <c r="J7" s="4">
        <f>'[1]2000'!AM$3</f>
        <v>1.5379099999999999</v>
      </c>
      <c r="K7" s="50">
        <f>'[1]2000'!AN$3</f>
        <v>123.662471</v>
      </c>
      <c r="L7" s="50">
        <f>'[1]2000'!AO$3</f>
        <v>2.0975479999999997</v>
      </c>
      <c r="M7" s="50">
        <f>'[1]2000'!AP$3</f>
        <v>8.2561850000000003</v>
      </c>
      <c r="N7" s="50">
        <f>'[1]2000'!AQ$3</f>
        <v>41.563330999999998</v>
      </c>
      <c r="O7" s="50">
        <f>'[1]2000'!AR$3</f>
        <v>1.8851E-2</v>
      </c>
      <c r="P7" s="50">
        <f>'[1]2000'!AS$3</f>
        <v>2.5235620000000001</v>
      </c>
      <c r="Q7" s="50">
        <f>'[1]2000'!AT$3</f>
        <v>1385.6661396035699</v>
      </c>
      <c r="R7" s="4">
        <f>'[1]2000'!AU$3</f>
        <v>2.4962399999999998</v>
      </c>
      <c r="S7" s="4">
        <f>'[1]2000'!AV$3</f>
        <v>1.091602</v>
      </c>
      <c r="T7" s="50">
        <f>'[1]2000'!AW$3</f>
        <v>0</v>
      </c>
      <c r="U7" s="4">
        <f>'[1]2000'!AX$3</f>
        <v>2.3853800000000001</v>
      </c>
      <c r="V7" s="50">
        <f>'[1]2000'!AY$3</f>
        <v>977.97519599999998</v>
      </c>
      <c r="W7" s="50">
        <f>'[1]2000'!AZ$3</f>
        <v>1.4154019999999998</v>
      </c>
      <c r="X7" s="50">
        <f>'[1]2000'!BA$3</f>
        <v>0</v>
      </c>
      <c r="Y7" s="50">
        <f>'[1]2000'!BB$3</f>
        <v>0.27732362674337835</v>
      </c>
      <c r="Z7" s="50">
        <f>'[1]2000'!BC$3</f>
        <v>30.685333999999997</v>
      </c>
      <c r="AA7" s="50">
        <f>'[1]2000'!BD$3</f>
        <v>313.53639099999998</v>
      </c>
      <c r="AB7" s="50">
        <f>'[1]2000'!BE$3</f>
        <v>32.631720999999999</v>
      </c>
      <c r="AC7" s="50">
        <f>'[1]2000'!BF$3</f>
        <v>0</v>
      </c>
      <c r="AD7" s="50">
        <f>'[1]2000'!BG$3</f>
        <v>2540.0251509999998</v>
      </c>
      <c r="AE7" s="4">
        <f>'[1]2000'!BH$3</f>
        <v>0.19358300000000001</v>
      </c>
      <c r="AF7" s="4">
        <f>'[1]2000'!BI$3</f>
        <v>51.185231314506595</v>
      </c>
      <c r="AG7" s="4">
        <f>'[1]2000'!BJ$3</f>
        <v>255.45440272582272</v>
      </c>
      <c r="AH7" s="50">
        <f>'[1]2000'!BK$3</f>
        <v>5.8631501083995712</v>
      </c>
      <c r="AI7" s="5">
        <f>'[1]2000'!AF$3</f>
        <v>96.379824978440894</v>
      </c>
      <c r="AJ7" s="61">
        <f>'[1]2000'!BN$3</f>
        <v>82.163796817029677</v>
      </c>
    </row>
    <row r="8" spans="1:36" x14ac:dyDescent="0.25">
      <c r="A8">
        <f t="shared" si="0"/>
        <v>2001</v>
      </c>
      <c r="B8" s="2">
        <f>'[1]2001'!BL$3</f>
        <v>5911.2018103081873</v>
      </c>
      <c r="C8" s="5">
        <f t="shared" si="1"/>
        <v>12.035806353980831</v>
      </c>
      <c r="D8" s="50">
        <f>'[1]2001'!AG$3</f>
        <v>0.60367149681556431</v>
      </c>
      <c r="E8" s="50">
        <f>'[1]2001'!AH$3</f>
        <v>30.096948999999999</v>
      </c>
      <c r="F8" s="50">
        <f>'[1]2001'!AI$3</f>
        <v>2.4127569539795175</v>
      </c>
      <c r="G8" s="50">
        <f>'[1]2001'!AJ$3</f>
        <v>6.6794999999999993E-2</v>
      </c>
      <c r="H8" s="50">
        <f>'[1]2001'!AK$3</f>
        <v>37.098458999999998</v>
      </c>
      <c r="I8" s="50">
        <f>'[1]2001'!AL$3</f>
        <v>34.537939999999999</v>
      </c>
      <c r="J8" s="4">
        <f>'[1]2001'!AM$3</f>
        <v>4.4114240000000002</v>
      </c>
      <c r="K8" s="50">
        <f>'[1]2001'!AN$3</f>
        <v>130.24095599999998</v>
      </c>
      <c r="L8" s="50">
        <f>'[1]2001'!AO$3</f>
        <v>4.187595</v>
      </c>
      <c r="M8" s="50">
        <f>'[1]2001'!AP$3</f>
        <v>8.1952929999999995</v>
      </c>
      <c r="N8" s="50">
        <f>'[1]2001'!AQ$3</f>
        <v>39.652857999999995</v>
      </c>
      <c r="O8" s="50">
        <f>'[1]2001'!AR$3</f>
        <v>0</v>
      </c>
      <c r="P8" s="50">
        <f>'[1]2001'!AS$3</f>
        <v>6.1911929999999993</v>
      </c>
      <c r="Q8" s="50">
        <f>'[1]2001'!AT$3</f>
        <v>1469.9027649833347</v>
      </c>
      <c r="R8" s="4">
        <f>'[1]2001'!AU$3</f>
        <v>0.85104099999999994</v>
      </c>
      <c r="S8" s="4">
        <f>'[1]2001'!AV$3</f>
        <v>0.74077599999999999</v>
      </c>
      <c r="T8" s="50">
        <f>'[1]2001'!AW$3</f>
        <v>0</v>
      </c>
      <c r="U8" s="4">
        <f>'[1]2001'!AX$3</f>
        <v>3.4847779999999999</v>
      </c>
      <c r="V8" s="50">
        <f>'[1]2001'!AY$3</f>
        <v>820.890849</v>
      </c>
      <c r="W8" s="50">
        <f>'[1]2001'!AZ$3</f>
        <v>1.164515</v>
      </c>
      <c r="X8" s="50">
        <f>'[1]2001'!BA$3</f>
        <v>0</v>
      </c>
      <c r="Y8" s="50">
        <f>'[1]2001'!BB$3</f>
        <v>0</v>
      </c>
      <c r="Z8" s="50">
        <f>'[1]2001'!BC$3</f>
        <v>40.587249</v>
      </c>
      <c r="AA8" s="50">
        <f>'[1]2001'!BD$3</f>
        <v>252.32346999999999</v>
      </c>
      <c r="AB8" s="50">
        <f>'[1]2001'!BE$3</f>
        <v>32.047142000000001</v>
      </c>
      <c r="AC8" s="50">
        <f>'[1]2001'!BF$3</f>
        <v>3.2999999999999996E-5</v>
      </c>
      <c r="AD8" s="50">
        <f>'[1]2001'!BG$3</f>
        <v>2553.4250628762634</v>
      </c>
      <c r="AE8" s="4">
        <f>'[1]2001'!BH$3</f>
        <v>5.1375999999999998E-2</v>
      </c>
      <c r="AF8" s="4">
        <f>'[1]2001'!BI$3</f>
        <v>46.710600149606229</v>
      </c>
      <c r="AG8" s="4">
        <f>'[1]2001'!BJ$3</f>
        <v>297.22360083814846</v>
      </c>
      <c r="AH8" s="50">
        <f>'[1]2001'!BK$3</f>
        <v>6.6934978256385644</v>
      </c>
      <c r="AI8" s="5">
        <f>'[1]2001'!AF$3</f>
        <v>87.409164184399813</v>
      </c>
      <c r="AJ8" s="61">
        <f>'[1]2001'!BN$3</f>
        <v>75.373357830418982</v>
      </c>
    </row>
    <row r="9" spans="1:36" x14ac:dyDescent="0.25">
      <c r="A9">
        <f t="shared" si="0"/>
        <v>2002</v>
      </c>
      <c r="B9" s="2">
        <f>'[1]2002'!BL$3</f>
        <v>6367.3279446640063</v>
      </c>
      <c r="C9" s="5">
        <f t="shared" si="1"/>
        <v>15.988476751897082</v>
      </c>
      <c r="D9" s="50">
        <f>'[1]2002'!AG$3</f>
        <v>1.0640959999999999</v>
      </c>
      <c r="E9" s="50">
        <f>'[1]2002'!AH$3</f>
        <v>35.882249000000002</v>
      </c>
      <c r="F9" s="50">
        <f>'[1]2002'!AI$3</f>
        <v>2.9368726013176465</v>
      </c>
      <c r="G9" s="50">
        <f>'[1]2002'!AJ$3</f>
        <v>0.27033000000000001</v>
      </c>
      <c r="H9" s="50">
        <f>'[1]2002'!AK$3</f>
        <v>44.334699999999998</v>
      </c>
      <c r="I9" s="50">
        <f>'[1]2002'!AL$3</f>
        <v>37.763671714285714</v>
      </c>
      <c r="J9" s="4">
        <f>'[1]2002'!AM$3</f>
        <v>3.6905599999999996</v>
      </c>
      <c r="K9" s="50">
        <f>'[1]2002'!AN$3</f>
        <v>126.164328</v>
      </c>
      <c r="L9" s="50">
        <f>'[1]2002'!AO$3</f>
        <v>0.33200999999999997</v>
      </c>
      <c r="M9" s="50">
        <f>'[1]2002'!AP$3</f>
        <v>0</v>
      </c>
      <c r="N9" s="50">
        <f>'[1]2002'!AQ$3</f>
        <v>0</v>
      </c>
      <c r="O9" s="50">
        <f>'[1]2002'!AR$3</f>
        <v>1.8348329999999999</v>
      </c>
      <c r="P9" s="50">
        <f>'[1]2002'!AS$3</f>
        <v>33.37220657142857</v>
      </c>
      <c r="Q9" s="50">
        <f>'[1]2002'!AT$3</f>
        <v>1526.8600137639173</v>
      </c>
      <c r="R9" s="4">
        <f>'[1]2002'!AU$3</f>
        <v>5.4448225358059616</v>
      </c>
      <c r="S9" s="4">
        <f>'[1]2002'!AV$3</f>
        <v>2.4976897142857144</v>
      </c>
      <c r="T9" s="50">
        <f>'[1]2002'!AW$3</f>
        <v>0</v>
      </c>
      <c r="U9" s="4">
        <f>'[1]2002'!AX$3</f>
        <v>2.7981389999999999</v>
      </c>
      <c r="V9" s="50">
        <f>'[1]2002'!AY$3</f>
        <v>886.96588599999995</v>
      </c>
      <c r="W9" s="50">
        <f>'[1]2002'!AZ$3</f>
        <v>0.68143799999999999</v>
      </c>
      <c r="X9" s="50">
        <f>'[1]2002'!BA$3</f>
        <v>0</v>
      </c>
      <c r="Y9" s="50">
        <f>'[1]2002'!BB$3</f>
        <v>0.04</v>
      </c>
      <c r="Z9" s="50">
        <f>'[1]2002'!BC$3</f>
        <v>46.499223000000001</v>
      </c>
      <c r="AA9" s="50">
        <f>'[1]2002'!BD$3</f>
        <v>253.35716109125877</v>
      </c>
      <c r="AB9" s="50">
        <f>'[1]2002'!BE$3</f>
        <v>36.300570999999998</v>
      </c>
      <c r="AC9" s="50">
        <f>'[1]2002'!BF$3</f>
        <v>0.15942899999999999</v>
      </c>
      <c r="AD9" s="50">
        <f>'[1]2002'!BG$3</f>
        <v>2785.0878399999997</v>
      </c>
      <c r="AE9" s="4">
        <f>'[1]2002'!BH$3</f>
        <v>0.37876357612442368</v>
      </c>
      <c r="AF9" s="4">
        <f>'[1]2002'!BI$3</f>
        <v>41.717235476995036</v>
      </c>
      <c r="AG9" s="4">
        <f>'[1]2002'!BJ$3</f>
        <v>387.67376886071168</v>
      </c>
      <c r="AH9" s="50">
        <f>'[1]2002'!BK$3</f>
        <v>4.4629070768863084</v>
      </c>
      <c r="AI9" s="5">
        <f>'[1]2002'!AF$3</f>
        <v>98.757199680989444</v>
      </c>
      <c r="AJ9" s="61">
        <f>'[1]2002'!BN$3</f>
        <v>82.768722929092363</v>
      </c>
    </row>
    <row r="10" spans="1:36" x14ac:dyDescent="0.25">
      <c r="A10">
        <f t="shared" si="0"/>
        <v>2003</v>
      </c>
      <c r="B10" s="2">
        <f>'[1]2003'!BL$3</f>
        <v>6987.1996567766892</v>
      </c>
      <c r="C10" s="5">
        <f t="shared" si="1"/>
        <v>20.863886507126608</v>
      </c>
      <c r="D10" s="50">
        <f>'[1]2003'!AG$3</f>
        <v>1.8142201005388099</v>
      </c>
      <c r="E10" s="50">
        <f>'[1]2003'!AH$3</f>
        <v>30.015348999999997</v>
      </c>
      <c r="F10" s="50">
        <f>'[1]2003'!AI$3</f>
        <v>2.532450100950395</v>
      </c>
      <c r="G10" s="50">
        <f>'[1]2003'!AJ$3</f>
        <v>0.32208999999999999</v>
      </c>
      <c r="H10" s="50">
        <f>'[1]2003'!AK$3</f>
        <v>36.313037000000001</v>
      </c>
      <c r="I10" s="50">
        <f>'[1]2003'!AL$3</f>
        <v>41.153497000000002</v>
      </c>
      <c r="J10" s="4">
        <f>'[1]2003'!AM$3</f>
        <v>3.914679</v>
      </c>
      <c r="K10" s="50">
        <f>'[1]2003'!AN$3</f>
        <v>119.26071499999999</v>
      </c>
      <c r="L10" s="50">
        <f>'[1]2003'!AO$3</f>
        <v>0.95445099999999994</v>
      </c>
      <c r="M10" s="50">
        <f>'[1]2003'!AP$3</f>
        <v>8.8516429999999993</v>
      </c>
      <c r="N10" s="50">
        <f>'[1]2003'!AQ$3</f>
        <v>44.485790999999999</v>
      </c>
      <c r="O10" s="50">
        <f>'[1]2003'!AR$3</f>
        <v>0</v>
      </c>
      <c r="P10" s="50">
        <f>'[1]2003'!AS$3</f>
        <v>46.995562</v>
      </c>
      <c r="Q10" s="50">
        <f>'[1]2003'!AT$3</f>
        <v>1663.235907646183</v>
      </c>
      <c r="R10" s="4">
        <f>'[1]2003'!AU$3</f>
        <v>9.114573</v>
      </c>
      <c r="S10" s="4">
        <f>'[1]2003'!AV$3</f>
        <v>0.8235682023319747</v>
      </c>
      <c r="T10" s="50">
        <f>'[1]2003'!AW$3</f>
        <v>0</v>
      </c>
      <c r="U10" s="4">
        <f>'[1]2003'!AX$3</f>
        <v>3.080667</v>
      </c>
      <c r="V10" s="50">
        <f>'[1]2003'!AY$3</f>
        <v>946.87669499999993</v>
      </c>
      <c r="W10" s="50">
        <f>'[1]2003'!AZ$3</f>
        <v>2.2581699999999998</v>
      </c>
      <c r="X10" s="50">
        <f>'[1]2003'!BA$3</f>
        <v>0</v>
      </c>
      <c r="Y10" s="50">
        <f>'[1]2003'!BB$3</f>
        <v>1.1943139999999999</v>
      </c>
      <c r="Z10" s="50">
        <f>'[1]2003'!BC$3</f>
        <v>57.041629999999998</v>
      </c>
      <c r="AA10" s="50">
        <f>'[1]2003'!BD$3</f>
        <v>202.11749</v>
      </c>
      <c r="AB10" s="50">
        <f>'[1]2003'!BE$3</f>
        <v>35.300941000000002</v>
      </c>
      <c r="AC10" s="50">
        <f>'[1]2003'!BF$3</f>
        <v>0.53844899999999996</v>
      </c>
      <c r="AD10" s="50">
        <f>'[1]2003'!BG$3</f>
        <v>3107.759728</v>
      </c>
      <c r="AE10" s="4">
        <f>'[1]2003'!BH$3</f>
        <v>0.845252</v>
      </c>
      <c r="AF10" s="4">
        <f>'[1]2003'!BI$3</f>
        <v>79.434414452390129</v>
      </c>
      <c r="AG10" s="4">
        <f>'[1]2003'!BJ$3</f>
        <v>406.79218959481796</v>
      </c>
      <c r="AH10" s="50">
        <f>'[1]2003'!BK$3</f>
        <v>10.308555217699013</v>
      </c>
      <c r="AI10" s="5">
        <f>'[1]2003'!AF$3</f>
        <v>123.86362846177812</v>
      </c>
      <c r="AJ10" s="61">
        <f>'[1]2003'!BN$3</f>
        <v>102.99974195465151</v>
      </c>
    </row>
    <row r="11" spans="1:36" x14ac:dyDescent="0.25">
      <c r="A11">
        <f t="shared" si="0"/>
        <v>2004</v>
      </c>
      <c r="B11" s="2">
        <f>'[1]2004'!BL$3</f>
        <v>7292.7713107019545</v>
      </c>
      <c r="C11" s="5">
        <f t="shared" si="1"/>
        <v>22.933570801716073</v>
      </c>
      <c r="D11" s="50">
        <f>'[1]2004'!AG$3</f>
        <v>0.82437133952816144</v>
      </c>
      <c r="E11" s="50">
        <f>'[1]2004'!AH$3</f>
        <v>28.343058355581</v>
      </c>
      <c r="F11" s="50">
        <f>'[1]2004'!AI$3</f>
        <v>0.38088178758610214</v>
      </c>
      <c r="G11" s="50">
        <f>'[1]2004'!AJ$3</f>
        <v>0.27576499999999998</v>
      </c>
      <c r="H11" s="50">
        <f>'[1]2004'!AK$3</f>
        <v>32.436265999999996</v>
      </c>
      <c r="I11" s="50">
        <f>'[1]2004'!AL$3</f>
        <v>42.741014</v>
      </c>
      <c r="J11" s="4">
        <f>'[1]2004'!AM$3</f>
        <v>6.4980379999999993</v>
      </c>
      <c r="K11" s="50">
        <f>'[1]2004'!AN$3</f>
        <v>139.67360465094148</v>
      </c>
      <c r="L11" s="50">
        <f>'[1]2004'!AO$3</f>
        <v>1.5176879999999999</v>
      </c>
      <c r="M11" s="50">
        <f>'[1]2004'!AP$3</f>
        <v>0</v>
      </c>
      <c r="N11" s="50">
        <f>'[1]2004'!AQ$3</f>
        <v>53.556950999999998</v>
      </c>
      <c r="O11" s="50">
        <f>'[1]2004'!AR$3</f>
        <v>8.2479399999999998</v>
      </c>
      <c r="P11" s="50">
        <f>'[1]2004'!AS$3</f>
        <v>57.930044729029227</v>
      </c>
      <c r="Q11" s="50">
        <f>'[1]2004'!AT$3</f>
        <v>1876.14794636023</v>
      </c>
      <c r="R11" s="4">
        <f>'[1]2004'!AU$3</f>
        <v>2.0261096383670396</v>
      </c>
      <c r="S11" s="4">
        <f>'[1]2004'!AV$3</f>
        <v>0.78436799999999995</v>
      </c>
      <c r="T11" s="50">
        <f>'[1]2004'!AW$3</f>
        <v>0</v>
      </c>
      <c r="U11" s="4">
        <f>'[1]2004'!AX$3</f>
        <v>3.267525</v>
      </c>
      <c r="V11" s="50">
        <f>'[1]2004'!AY$3</f>
        <v>1109.380136</v>
      </c>
      <c r="W11" s="50">
        <f>'[1]2004'!AZ$3</f>
        <v>3.8998729999999999</v>
      </c>
      <c r="X11" s="50">
        <f>'[1]2004'!BA$3</f>
        <v>0</v>
      </c>
      <c r="Y11" s="50">
        <f>'[1]2004'!BB$3</f>
        <v>0</v>
      </c>
      <c r="Z11" s="50">
        <f>'[1]2004'!BC$3</f>
        <v>44.537755999999995</v>
      </c>
      <c r="AA11" s="50">
        <f>'[1]2004'!BD$3</f>
        <v>231.78011999999998</v>
      </c>
      <c r="AB11" s="50">
        <f>'[1]2004'!BE$3</f>
        <v>40.474449</v>
      </c>
      <c r="AC11" s="50">
        <f>'[1]2004'!BF$3</f>
        <v>0.19621</v>
      </c>
      <c r="AD11" s="50">
        <f>'[1]2004'!BG$3</f>
        <v>3021.9380160000001</v>
      </c>
      <c r="AE11" s="4">
        <f>'[1]2004'!BH$3</f>
        <v>0.58549200000000001</v>
      </c>
      <c r="AF11" s="4">
        <f>'[1]2004'!BI$3</f>
        <v>35.208590512443806</v>
      </c>
      <c r="AG11" s="4">
        <f>'[1]2004'!BJ$3</f>
        <v>427.32012511523061</v>
      </c>
      <c r="AH11" s="50">
        <f>'[1]2004'!BK$3</f>
        <v>16.469637930394885</v>
      </c>
      <c r="AI11" s="5">
        <f>'[1]2004'!AF$3</f>
        <v>106.32933328262327</v>
      </c>
      <c r="AJ11" s="61">
        <f>'[1]2004'!BN$3</f>
        <v>83.395762480907194</v>
      </c>
    </row>
    <row r="12" spans="1:36" x14ac:dyDescent="0.25">
      <c r="A12">
        <f t="shared" si="0"/>
        <v>2005</v>
      </c>
      <c r="B12" s="2">
        <f>'[1]2005'!BL$3</f>
        <v>7547.0358522864453</v>
      </c>
      <c r="C12" s="5">
        <f t="shared" si="1"/>
        <v>19.638245884377611</v>
      </c>
      <c r="D12" s="50">
        <f>'[1]2005'!AG$3</f>
        <v>5.0674395066133098</v>
      </c>
      <c r="E12" s="50">
        <f>'[1]2005'!AH$3</f>
        <v>28.088679817656178</v>
      </c>
      <c r="F12" s="50">
        <f>'[1]2005'!AI$3</f>
        <v>0.20840795465100831</v>
      </c>
      <c r="G12" s="50">
        <f>'[1]2005'!AJ$3</f>
        <v>0.16397999999999999</v>
      </c>
      <c r="H12" s="50">
        <f>'[1]2005'!AK$3</f>
        <v>27.970465999999998</v>
      </c>
      <c r="I12" s="50">
        <f>'[1]2005'!AL$3</f>
        <v>41.213788000000001</v>
      </c>
      <c r="J12" s="4">
        <f>'[1]2005'!AM$3</f>
        <v>3.6809148416675868</v>
      </c>
      <c r="K12" s="50">
        <f>'[1]2005'!AN$3</f>
        <v>158.35399291757554</v>
      </c>
      <c r="L12" s="50">
        <f>'[1]2005'!AO$3</f>
        <v>9.1647359999999995</v>
      </c>
      <c r="M12" s="50">
        <f>'[1]2005'!AP$3</f>
        <v>11.072260999999999</v>
      </c>
      <c r="N12" s="50">
        <f>'[1]2005'!AQ$3</f>
        <v>69.904500999999996</v>
      </c>
      <c r="O12" s="50">
        <f>'[1]2005'!AR$3</f>
        <v>11.26657</v>
      </c>
      <c r="P12" s="50">
        <f>'[1]2005'!AS$3</f>
        <v>56.523920999999994</v>
      </c>
      <c r="Q12" s="50">
        <f>'[1]2005'!AT$3</f>
        <v>2024.6084549999998</v>
      </c>
      <c r="R12" s="4">
        <f>'[1]2005'!AU$3</f>
        <v>0.64464233242261848</v>
      </c>
      <c r="S12" s="4">
        <f>'[1]2005'!AV$3</f>
        <v>0.90648085976031145</v>
      </c>
      <c r="T12" s="50">
        <f>'[1]2005'!AW$3</f>
        <v>0</v>
      </c>
      <c r="U12" s="4">
        <f>'[1]2005'!AX$3</f>
        <v>1.584625</v>
      </c>
      <c r="V12" s="50">
        <f>'[1]2005'!AY$3</f>
        <v>1128.1738352482996</v>
      </c>
      <c r="W12" s="50">
        <f>'[1]2005'!AZ$3</f>
        <v>2.3797470000000001</v>
      </c>
      <c r="X12" s="50">
        <f>'[1]2005'!BA$3</f>
        <v>0</v>
      </c>
      <c r="Y12" s="50">
        <f>'[1]2005'!BB$3</f>
        <v>0</v>
      </c>
      <c r="Z12" s="50">
        <f>'[1]2005'!BC$3</f>
        <v>42.503599000000001</v>
      </c>
      <c r="AA12" s="50">
        <f>'[1]2005'!BD$3</f>
        <v>222.94543309719188</v>
      </c>
      <c r="AB12" s="50">
        <f>'[1]2005'!BE$3</f>
        <v>31.827385999999997</v>
      </c>
      <c r="AC12" s="50">
        <f>'[1]2005'!BF$3</f>
        <v>0.61707299999999998</v>
      </c>
      <c r="AD12" s="50">
        <f>'[1]2005'!BG$3</f>
        <v>2952.1914659999998</v>
      </c>
      <c r="AE12" s="4">
        <f>'[1]2005'!BH$3</f>
        <v>1.0988349058713096</v>
      </c>
      <c r="AF12" s="4">
        <f>'[1]2005'!BI$3</f>
        <v>31.981605913651023</v>
      </c>
      <c r="AG12" s="4">
        <f>'[1]2005'!BJ$3</f>
        <v>557.6324802310919</v>
      </c>
      <c r="AH12" s="50">
        <f>'[1]2005'!BK$3</f>
        <v>13.979929033069192</v>
      </c>
      <c r="AI12" s="5">
        <f>'[1]2005'!AF$3</f>
        <v>111.28060162692609</v>
      </c>
      <c r="AJ12" s="61">
        <f>'[1]2005'!BN$3</f>
        <v>91.642355742548474</v>
      </c>
    </row>
    <row r="13" spans="1:36" x14ac:dyDescent="0.25">
      <c r="A13">
        <f t="shared" si="0"/>
        <v>2006</v>
      </c>
      <c r="B13" s="2">
        <f>'[1]2006'!BL$3</f>
        <v>8005.0706112044891</v>
      </c>
      <c r="C13" s="5">
        <f t="shared" si="1"/>
        <v>24.577189937378051</v>
      </c>
      <c r="D13" s="50">
        <f>'[1]2006'!AG$3</f>
        <v>4.029433</v>
      </c>
      <c r="E13" s="50">
        <f>'[1]2006'!AH$3</f>
        <v>29.065186999999998</v>
      </c>
      <c r="F13" s="50">
        <f>'[1]2006'!AI$3</f>
        <v>0.22432575205944508</v>
      </c>
      <c r="G13" s="50">
        <f>'[1]2006'!AJ$3</f>
        <v>0.20688053056255809</v>
      </c>
      <c r="H13" s="50">
        <f>'[1]2006'!AK$3</f>
        <v>23.292158000000001</v>
      </c>
      <c r="I13" s="50">
        <f>'[1]2006'!AL$3</f>
        <v>43.160218999999998</v>
      </c>
      <c r="J13" s="4">
        <f>'[1]2006'!AM$3</f>
        <v>4.6621119999999996</v>
      </c>
      <c r="K13" s="50">
        <f>'[1]2006'!AN$3</f>
        <v>174.872704</v>
      </c>
      <c r="L13" s="50">
        <f>'[1]2006'!AO$3</f>
        <v>11.548964999999999</v>
      </c>
      <c r="M13" s="50">
        <f>'[1]2006'!AP$3</f>
        <v>5.6821349999999997</v>
      </c>
      <c r="N13" s="50">
        <f>'[1]2006'!AQ$3</f>
        <v>55.638987</v>
      </c>
      <c r="O13" s="50">
        <f>'[1]2006'!AR$3</f>
        <v>6.6579239999999995</v>
      </c>
      <c r="P13" s="50">
        <f>'[1]2006'!AS$3</f>
        <v>63.236738876961837</v>
      </c>
      <c r="Q13" s="50">
        <f>'[1]2006'!AT$3</f>
        <v>2287.0802185171174</v>
      </c>
      <c r="R13" s="4">
        <f>'[1]2006'!AU$3</f>
        <v>0.80742055759868836</v>
      </c>
      <c r="S13" s="4">
        <f>'[1]2006'!AV$3</f>
        <v>1.2656684532476055</v>
      </c>
      <c r="T13" s="50">
        <f>'[1]2006'!AW$3</f>
        <v>0</v>
      </c>
      <c r="U13" s="4">
        <f>'[1]2006'!AX$3</f>
        <v>2.4699249999999999</v>
      </c>
      <c r="V13" s="50">
        <f>'[1]2006'!AY$3</f>
        <v>1132.4075739999998</v>
      </c>
      <c r="W13" s="50">
        <f>'[1]2006'!AZ$3</f>
        <v>2.6021716845946528</v>
      </c>
      <c r="X13" s="50">
        <f>'[1]2006'!BA$3</f>
        <v>0</v>
      </c>
      <c r="Y13" s="50">
        <f>'[1]2006'!BB$3</f>
        <v>10.127262658525128</v>
      </c>
      <c r="Z13" s="50">
        <f>'[1]2006'!BC$3</f>
        <v>35.357039</v>
      </c>
      <c r="AA13" s="50">
        <f>'[1]2006'!BD$3</f>
        <v>195.57992166784368</v>
      </c>
      <c r="AB13" s="50">
        <f>'[1]2006'!BE$3</f>
        <v>46.650738999999994</v>
      </c>
      <c r="AC13" s="50">
        <f>'[1]2006'!BF$3</f>
        <v>1.4346189999999999</v>
      </c>
      <c r="AD13" s="50">
        <f>'[1]2006'!BG$3</f>
        <v>3056.9873346838513</v>
      </c>
      <c r="AE13" s="4">
        <f>'[1]2006'!BH$3</f>
        <v>0.52319499999999997</v>
      </c>
      <c r="AF13" s="4">
        <f>'[1]2006'!BI$3</f>
        <v>28.94967352274158</v>
      </c>
      <c r="AG13" s="4">
        <f>'[1]2006'!BJ$3</f>
        <v>628.46352000000002</v>
      </c>
      <c r="AH13" s="50">
        <f>'[1]2006'!BK$3</f>
        <v>11.462057757018021</v>
      </c>
      <c r="AI13" s="5">
        <f>'[1]2006'!AF$3</f>
        <v>140.62450154236717</v>
      </c>
      <c r="AJ13" s="61">
        <f>'[1]2006'!BN$3</f>
        <v>116.04731160498912</v>
      </c>
    </row>
    <row r="14" spans="1:36" x14ac:dyDescent="0.25">
      <c r="A14">
        <f t="shared" si="0"/>
        <v>2007</v>
      </c>
      <c r="B14" s="2">
        <f>'[1]2007'!BL$3</f>
        <v>8098.2542084456518</v>
      </c>
      <c r="C14" s="5">
        <f t="shared" si="1"/>
        <v>34.361855908189199</v>
      </c>
      <c r="D14" s="50">
        <f>'[1]2007'!AG$3</f>
        <v>4.4713932679898507</v>
      </c>
      <c r="E14" s="50">
        <f>'[1]2007'!AH$3</f>
        <v>22.325817650395393</v>
      </c>
      <c r="F14" s="50">
        <f>'[1]2007'!AI$3</f>
        <v>0.47268454396335013</v>
      </c>
      <c r="G14" s="50">
        <f>'[1]2007'!AJ$3</f>
        <v>0.96152099999999996</v>
      </c>
      <c r="H14" s="50">
        <f>'[1]2007'!AK$3</f>
        <v>20.359344</v>
      </c>
      <c r="I14" s="50">
        <f>'[1]2007'!AL$3</f>
        <v>37.914861999999999</v>
      </c>
      <c r="J14" s="4">
        <f>'[1]2007'!AM$3</f>
        <v>6.034662</v>
      </c>
      <c r="K14" s="50">
        <f>'[1]2007'!AN$3</f>
        <v>185.47689</v>
      </c>
      <c r="L14" s="50">
        <f>'[1]2007'!AO$3</f>
        <v>13.391482999999999</v>
      </c>
      <c r="M14" s="50">
        <f>'[1]2007'!AP$3</f>
        <v>9.0090959999999995</v>
      </c>
      <c r="N14" s="50">
        <f>'[1]2007'!AQ$3</f>
        <v>83.555015999999995</v>
      </c>
      <c r="O14" s="50">
        <f>'[1]2007'!AR$3</f>
        <v>7.4030299999999993</v>
      </c>
      <c r="P14" s="50">
        <f>'[1]2007'!AS$3</f>
        <v>27.104524263379393</v>
      </c>
      <c r="Q14" s="50">
        <f>'[1]2007'!AT$3</f>
        <v>2407.8484559999997</v>
      </c>
      <c r="R14" s="4">
        <f>'[1]2007'!AU$3</f>
        <v>0.91736044325190125</v>
      </c>
      <c r="S14" s="4">
        <f>'[1]2007'!AV$3</f>
        <v>0.68281517298476091</v>
      </c>
      <c r="T14" s="50">
        <f>'[1]2007'!AW$3</f>
        <v>0</v>
      </c>
      <c r="U14" s="4">
        <f>'[1]2007'!AX$3</f>
        <v>2.51776</v>
      </c>
      <c r="V14" s="50">
        <f>'[1]2007'!AY$3</f>
        <v>1018.106716</v>
      </c>
      <c r="W14" s="50">
        <f>'[1]2007'!AZ$3</f>
        <v>4.5643256811018222</v>
      </c>
      <c r="X14" s="50">
        <f>'[1]2007'!BA$3</f>
        <v>0</v>
      </c>
      <c r="Y14" s="50">
        <f>'[1]2007'!BB$3</f>
        <v>99.049908000000002</v>
      </c>
      <c r="Z14" s="50">
        <f>'[1]2007'!BC$3</f>
        <v>32.519818079277556</v>
      </c>
      <c r="AA14" s="50">
        <f>'[1]2007'!BD$3</f>
        <v>153.21878627556532</v>
      </c>
      <c r="AB14" s="50">
        <f>'[1]2007'!BE$3</f>
        <v>51.445108999999995</v>
      </c>
      <c r="AC14" s="50">
        <f>'[1]2007'!BF$3</f>
        <v>0.89901999999999993</v>
      </c>
      <c r="AD14" s="50">
        <f>'[1]2007'!BG$3</f>
        <v>2966.1502878382757</v>
      </c>
      <c r="AE14" s="4">
        <f>'[1]2007'!BH$3</f>
        <v>0.86317299999999997</v>
      </c>
      <c r="AF14" s="4">
        <f>'[1]2007'!BI$3</f>
        <v>34.81333335456079</v>
      </c>
      <c r="AG14" s="4">
        <f>'[1]2007'!BJ$3</f>
        <v>673.74285899999995</v>
      </c>
      <c r="AH14" s="50">
        <f>'[1]2007'!BK$3</f>
        <v>13.67602725855544</v>
      </c>
      <c r="AI14" s="5">
        <f>'[1]2007'!AF$3</f>
        <v>218.75812961634924</v>
      </c>
      <c r="AJ14" s="61">
        <f>'[1]2007'!BN$3</f>
        <v>184.39627370816004</v>
      </c>
    </row>
    <row r="15" spans="1:36" x14ac:dyDescent="0.25">
      <c r="A15">
        <f t="shared" si="0"/>
        <v>2008</v>
      </c>
      <c r="B15" s="2">
        <f>'[1]2008'!BL$3</f>
        <v>7829.9954101190378</v>
      </c>
      <c r="C15" s="5">
        <f t="shared" si="1"/>
        <v>35.578639140766398</v>
      </c>
      <c r="D15" s="50">
        <f>'[1]2008'!AG$3</f>
        <v>3.4352891825119309</v>
      </c>
      <c r="E15" s="50">
        <f>'[1]2008'!AH$3</f>
        <v>18.405860000000001</v>
      </c>
      <c r="F15" s="50">
        <f>'[1]2008'!AI$3</f>
        <v>1.8627061276771586</v>
      </c>
      <c r="G15" s="50">
        <f>'[1]2008'!AJ$3</f>
        <v>0.46855831278368731</v>
      </c>
      <c r="H15" s="50">
        <f>'[1]2008'!AK$3</f>
        <v>11.880934</v>
      </c>
      <c r="I15" s="50">
        <f>'[1]2008'!AL$3</f>
        <v>32.665859999999995</v>
      </c>
      <c r="J15" s="4">
        <f>'[1]2008'!AM$3</f>
        <v>4.4593458678125764</v>
      </c>
      <c r="K15" s="50">
        <f>'[1]2008'!AN$3</f>
        <v>203.01558</v>
      </c>
      <c r="L15" s="50">
        <f>'[1]2008'!AO$3</f>
        <v>18.508264</v>
      </c>
      <c r="M15" s="50">
        <f>'[1]2008'!AP$3</f>
        <v>9.4244943627788587</v>
      </c>
      <c r="N15" s="50">
        <f>'[1]2008'!AQ$3</f>
        <v>87.095641000000001</v>
      </c>
      <c r="O15" s="50">
        <f>'[1]2008'!AR$3</f>
        <v>10.319815</v>
      </c>
      <c r="P15" s="50">
        <f>'[1]2008'!AS$3</f>
        <v>80.827034936018819</v>
      </c>
      <c r="Q15" s="50">
        <f>'[1]2008'!AT$3</f>
        <v>2296.475567</v>
      </c>
      <c r="R15" s="4">
        <f>'[1]2008'!AU$3</f>
        <v>0.68380299999999994</v>
      </c>
      <c r="S15" s="4">
        <f>'[1]2008'!AV$3</f>
        <v>1.1556010925552909</v>
      </c>
      <c r="T15" s="50">
        <f>'[1]2008'!AW$3</f>
        <v>0</v>
      </c>
      <c r="U15" s="4">
        <f>'[1]2008'!AX$3</f>
        <v>2.6431999999999998</v>
      </c>
      <c r="V15" s="50">
        <f>'[1]2008'!AY$3</f>
        <v>915.56472365774277</v>
      </c>
      <c r="W15" s="50">
        <f>'[1]2008'!AZ$3</f>
        <v>4.7378119999999999</v>
      </c>
      <c r="X15" s="50">
        <f>'[1]2008'!BA$3</f>
        <v>0</v>
      </c>
      <c r="Y15" s="50">
        <f>'[1]2008'!BB$3</f>
        <v>198.897065</v>
      </c>
      <c r="Z15" s="50">
        <f>'[1]2008'!BC$3</f>
        <v>37.857189999999996</v>
      </c>
      <c r="AA15" s="50">
        <f>'[1]2008'!BD$3</f>
        <v>137.74615619844465</v>
      </c>
      <c r="AB15" s="50">
        <f>'[1]2008'!BE$3</f>
        <v>48.687165999999998</v>
      </c>
      <c r="AC15" s="50">
        <f>'[1]2008'!BF$3</f>
        <v>2.392909</v>
      </c>
      <c r="AD15" s="50">
        <f>'[1]2008'!BG$3</f>
        <v>2832.071191</v>
      </c>
      <c r="AE15" s="4">
        <f>'[1]2008'!BH$3</f>
        <v>1.2367139999999999</v>
      </c>
      <c r="AF15" s="4">
        <f>'[1]2008'!BI$3</f>
        <v>34.282929388677658</v>
      </c>
      <c r="AG15" s="4">
        <f>'[1]2008'!BJ$3</f>
        <v>641.67250100000001</v>
      </c>
      <c r="AH15" s="50">
        <f>'[1]2008'!BK$3</f>
        <v>6.0856149299742119</v>
      </c>
      <c r="AI15" s="5">
        <f>'[1]2008'!AF$3</f>
        <v>185.4358840620589</v>
      </c>
      <c r="AJ15" s="61">
        <f>'[1]2008'!BN$3</f>
        <v>149.85724492129251</v>
      </c>
    </row>
    <row r="16" spans="1:36" x14ac:dyDescent="0.25">
      <c r="A16">
        <f t="shared" si="0"/>
        <v>2009</v>
      </c>
      <c r="B16" s="2">
        <f>'[1]2009'!BL$3</f>
        <v>7036.9696524656756</v>
      </c>
      <c r="C16" s="5">
        <f t="shared" si="1"/>
        <v>24.792801796557171</v>
      </c>
      <c r="D16" s="50">
        <f>'[1]2009'!AG$3</f>
        <v>3.4677023559594753</v>
      </c>
      <c r="E16" s="50">
        <f>'[1]2009'!AH$3</f>
        <v>11.819130975773476</v>
      </c>
      <c r="F16" s="50">
        <f>'[1]2009'!AI$3</f>
        <v>1.3231666289559167</v>
      </c>
      <c r="G16" s="50">
        <f>'[1]2009'!AJ$3</f>
        <v>1.666148</v>
      </c>
      <c r="H16" s="50">
        <f>'[1]2009'!AK$3</f>
        <v>30.975370889386735</v>
      </c>
      <c r="I16" s="50">
        <f>'[1]2009'!AL$3</f>
        <v>37.802022000000001</v>
      </c>
      <c r="J16" s="4">
        <f>'[1]2009'!AM$3</f>
        <v>3.4040033129681451</v>
      </c>
      <c r="K16" s="50">
        <f>'[1]2009'!AN$3</f>
        <v>220.98147699999998</v>
      </c>
      <c r="L16" s="50">
        <f>'[1]2009'!AO$3</f>
        <v>17.859045122693924</v>
      </c>
      <c r="M16" s="50">
        <f>'[1]2009'!AP$3</f>
        <v>12.892503999999999</v>
      </c>
      <c r="N16" s="50">
        <f>'[1]2009'!AQ$3</f>
        <v>90.847281999999993</v>
      </c>
      <c r="O16" s="50">
        <f>'[1]2009'!AR$3</f>
        <v>0</v>
      </c>
      <c r="P16" s="50">
        <f>'[1]2009'!AS$3</f>
        <v>16.873038868641384</v>
      </c>
      <c r="Q16" s="50">
        <f>'[1]2009'!AT$3</f>
        <v>1992.0577686523825</v>
      </c>
      <c r="R16" s="4">
        <f>'[1]2009'!AU$3</f>
        <v>0.80424172694093532</v>
      </c>
      <c r="S16" s="4">
        <f>'[1]2009'!AV$3</f>
        <v>2.2029351036930063</v>
      </c>
      <c r="T16" s="50">
        <f>'[1]2009'!AW$3</f>
        <v>0</v>
      </c>
      <c r="U16" s="4">
        <f>'[1]2009'!AX$3</f>
        <v>2.2766099999999998</v>
      </c>
      <c r="V16" s="50">
        <f>'[1]2009'!AY$3</f>
        <v>703.07988674956187</v>
      </c>
      <c r="W16" s="50">
        <f>'[1]2009'!AZ$3</f>
        <v>2.6218908394627802</v>
      </c>
      <c r="X16" s="50">
        <f>'[1]2009'!BA$3</f>
        <v>0</v>
      </c>
      <c r="Y16" s="50">
        <f>'[1]2009'!BB$3</f>
        <v>79.278937402484303</v>
      </c>
      <c r="Z16" s="50">
        <f>'[1]2009'!BC$3</f>
        <v>26.015469</v>
      </c>
      <c r="AA16" s="50">
        <f>'[1]2009'!BD$3</f>
        <v>106.49569796004688</v>
      </c>
      <c r="AB16" s="50">
        <f>'[1]2009'!BE$3</f>
        <v>56.014401999999997</v>
      </c>
      <c r="AC16" s="50">
        <f>'[1]2009'!BF$3</f>
        <v>1.274125</v>
      </c>
      <c r="AD16" s="50">
        <f>'[1]2009'!BG$3</f>
        <v>2740.090345280998</v>
      </c>
      <c r="AE16" s="4">
        <f>'[1]2009'!BH$3</f>
        <v>1.1951166208758262</v>
      </c>
      <c r="AF16" s="4">
        <f>'[1]2009'!BI$3</f>
        <v>37.094360277249507</v>
      </c>
      <c r="AG16" s="4">
        <f>'[1]2009'!BJ$3</f>
        <v>630.26286699999991</v>
      </c>
      <c r="AH16" s="50">
        <f>'[1]2009'!BK$3</f>
        <v>7.8277489196808139</v>
      </c>
      <c r="AI16" s="5">
        <f>'[1]2009'!AF$3</f>
        <v>198.46635877791979</v>
      </c>
      <c r="AJ16" s="61">
        <f>'[1]2009'!BN$3</f>
        <v>173.67355698136262</v>
      </c>
    </row>
    <row r="17" spans="1:36" x14ac:dyDescent="0.25">
      <c r="A17">
        <f t="shared" si="0"/>
        <v>2010</v>
      </c>
      <c r="B17" s="2">
        <f>'[3]2010'!BL$3</f>
        <v>8000.8302492856737</v>
      </c>
      <c r="C17" s="5">
        <f t="shared" si="1"/>
        <v>16.58058559524784</v>
      </c>
      <c r="D17" s="50">
        <f>'[3]2010'!AG$3</f>
        <v>25.358823999999998</v>
      </c>
      <c r="E17" s="50">
        <f>'[3]2010'!AH$3</f>
        <v>10.511452999999999</v>
      </c>
      <c r="F17" s="50">
        <f>'[3]2010'!AI$3</f>
        <v>1.2815128695744098</v>
      </c>
      <c r="G17" s="50">
        <f>'[3]2010'!AJ$3</f>
        <v>7.3787099999999999</v>
      </c>
      <c r="H17" s="50">
        <f>'[3]2010'!AK$3</f>
        <v>27.030949999999997</v>
      </c>
      <c r="I17" s="50">
        <f>'[3]2010'!AL$3</f>
        <v>38.291559999999997</v>
      </c>
      <c r="J17" s="4">
        <f>'[3]2010'!AM$3</f>
        <v>4.5038989999999997</v>
      </c>
      <c r="K17" s="50">
        <f>'[3]2010'!AN$3</f>
        <v>240.728781</v>
      </c>
      <c r="L17" s="50">
        <f>'[3]2010'!AO$3</f>
        <v>0</v>
      </c>
      <c r="M17" s="50">
        <f>'[3]2010'!AP$3</f>
        <v>9.4936699999999998</v>
      </c>
      <c r="N17" s="50">
        <f>'[3]2010'!AQ$3</f>
        <v>90.056918999999994</v>
      </c>
      <c r="O17" s="50">
        <f>'[3]2010'!AR$3</f>
        <v>0</v>
      </c>
      <c r="P17" s="50">
        <f>'[3]2010'!AS$3</f>
        <v>26.619543391320256</v>
      </c>
      <c r="Q17" s="50">
        <f>'[3]2010'!AT$3</f>
        <v>2352.7755816061635</v>
      </c>
      <c r="R17" s="4">
        <f>'[3]2010'!AU$3</f>
        <v>0.47715780400620195</v>
      </c>
      <c r="S17" s="4">
        <f>'[3]2010'!AV$3</f>
        <v>3.7809309999999998</v>
      </c>
      <c r="T17" s="50">
        <f>'[3]2010'!AW$3</f>
        <v>0</v>
      </c>
      <c r="U17" s="4">
        <f>'[3]2010'!AX$3</f>
        <v>2.9826299999999999</v>
      </c>
      <c r="V17" s="50">
        <f>'[3]2010'!AY$3</f>
        <v>900.92216299999995</v>
      </c>
      <c r="W17" s="50">
        <f>'[3]2010'!AZ$3</f>
        <v>3.6227329999999998</v>
      </c>
      <c r="X17" s="50">
        <f>'[3]2010'!BA$3</f>
        <v>69.384211999999991</v>
      </c>
      <c r="Y17" s="50">
        <f>'[3]2010'!BB$3</f>
        <v>133.01540496429007</v>
      </c>
      <c r="Z17" s="50">
        <f>'[3]2010'!BC$3</f>
        <v>38.164372999999998</v>
      </c>
      <c r="AA17" s="50">
        <f>'[3]2010'!BD$3</f>
        <v>122.98925999999999</v>
      </c>
      <c r="AB17" s="50">
        <f>'[3]2010'!BE$3</f>
        <v>51.503223999999996</v>
      </c>
      <c r="AC17" s="50">
        <f>'[3]2010'!BF$3</f>
        <v>2.172704</v>
      </c>
      <c r="AD17" s="50">
        <f>'[3]2010'!BG$3</f>
        <v>2733.6071549999997</v>
      </c>
      <c r="AE17" s="4">
        <f>'[3]2010'!BH$3</f>
        <v>1.5893969999999999</v>
      </c>
      <c r="AF17" s="4">
        <f>'[3]2010'!BI$3</f>
        <v>46.041366747573143</v>
      </c>
      <c r="AG17" s="4">
        <f>'[3]2010'!BJ$3</f>
        <v>672.18099999999993</v>
      </c>
      <c r="AH17" s="50">
        <f>'[3]2010'!BK$3</f>
        <v>15.271371318386095</v>
      </c>
      <c r="AI17" s="5">
        <f>'[3]2010'!AF$3</f>
        <v>369.09376258435844</v>
      </c>
      <c r="AJ17" s="61">
        <f>'[3]2010'!BN$3</f>
        <v>352.5131769891106</v>
      </c>
    </row>
    <row r="18" spans="1:36" x14ac:dyDescent="0.25">
      <c r="A18">
        <f t="shared" si="0"/>
        <v>2011</v>
      </c>
      <c r="B18" s="2">
        <f>'[3]2011'!BL$3</f>
        <v>8520.8818659283315</v>
      </c>
      <c r="C18" s="5">
        <f t="shared" si="1"/>
        <v>12.998560463871627</v>
      </c>
      <c r="D18" s="50">
        <f>'[3]2011'!AG$3</f>
        <v>9.5593659999999989</v>
      </c>
      <c r="E18" s="50">
        <f>'[3]2011'!AH$3</f>
        <v>7.1583189999999997</v>
      </c>
      <c r="F18" s="50">
        <f>'[3]2011'!AI$3</f>
        <v>2.494324698802536</v>
      </c>
      <c r="G18" s="50">
        <f>'[3]2011'!AJ$3</f>
        <v>7.7622939999999998</v>
      </c>
      <c r="H18" s="50">
        <f>'[3]2011'!AK$3</f>
        <v>44.443318999999995</v>
      </c>
      <c r="I18" s="50">
        <f>'[3]2011'!AL$3</f>
        <v>36.491803999999995</v>
      </c>
      <c r="J18" s="4">
        <f>'[3]2011'!AM$3</f>
        <v>4.2572219999999996</v>
      </c>
      <c r="K18" s="50">
        <f>'[3]2011'!AN$3</f>
        <v>260.66700762815555</v>
      </c>
      <c r="L18" s="50">
        <f>'[3]2011'!AO$3</f>
        <v>0</v>
      </c>
      <c r="M18" s="50">
        <f>'[3]2011'!AP$3</f>
        <v>40.411355884126202</v>
      </c>
      <c r="N18" s="50">
        <f>'[3]2011'!AQ$3</f>
        <v>103.32029399999999</v>
      </c>
      <c r="O18" s="50">
        <f>'[3]2011'!AR$3</f>
        <v>0</v>
      </c>
      <c r="P18" s="50">
        <f>'[3]2011'!AS$3</f>
        <v>44.761140999999995</v>
      </c>
      <c r="Q18" s="50">
        <f>'[3]2011'!AT$3</f>
        <v>2557.1158748377916</v>
      </c>
      <c r="R18" s="4">
        <f>'[3]2011'!AU$3</f>
        <v>0.40062789566567375</v>
      </c>
      <c r="S18" s="4">
        <f>'[3]2011'!AV$3</f>
        <v>0.69378792332859451</v>
      </c>
      <c r="T18" s="50">
        <f>'[3]2011'!AW$3</f>
        <v>0</v>
      </c>
      <c r="U18" s="4">
        <f>'[3]2011'!AX$3</f>
        <v>2.96624</v>
      </c>
      <c r="V18" s="50">
        <f>'[3]2011'!AY$3</f>
        <v>946.08453999999995</v>
      </c>
      <c r="W18" s="50">
        <f>'[3]2011'!AZ$3</f>
        <v>4.6262371700233711</v>
      </c>
      <c r="X18" s="50">
        <f>'[3]2011'!BA$3</f>
        <v>0</v>
      </c>
      <c r="Y18" s="50">
        <f>'[3]2011'!BB$3</f>
        <v>70.405521999999991</v>
      </c>
      <c r="Z18" s="50">
        <f>'[3]2011'!BC$3</f>
        <v>43.330984999999998</v>
      </c>
      <c r="AA18" s="50">
        <f>'[3]2011'!BD$3</f>
        <v>104.04855653463889</v>
      </c>
      <c r="AB18" s="50">
        <f>'[3]2011'!BE$3</f>
        <v>42.606409999999997</v>
      </c>
      <c r="AC18" s="50">
        <f>'[3]2011'!BF$3</f>
        <v>2.3085359999999997</v>
      </c>
      <c r="AD18" s="50">
        <f>'[3]2011'!BG$3</f>
        <v>2997.0207430000064</v>
      </c>
      <c r="AE18" s="4">
        <f>'[3]2011'!BH$3</f>
        <v>0.53271299999999999</v>
      </c>
      <c r="AF18" s="4">
        <f>'[3]2011'!BI$3</f>
        <v>47.773265626015991</v>
      </c>
      <c r="AG18" s="4">
        <f>'[3]2011'!BJ$3</f>
        <v>713.52021200000001</v>
      </c>
      <c r="AH18" s="50">
        <f>'[3]2011'!BK$3</f>
        <v>21.593538691333706</v>
      </c>
      <c r="AI18" s="5">
        <f>'[3]2011'!AF$3</f>
        <v>404.52762903844183</v>
      </c>
      <c r="AJ18" s="61">
        <f>'[3]2011'!BN$3</f>
        <v>391.5290685745702</v>
      </c>
    </row>
    <row r="19" spans="1:36" x14ac:dyDescent="0.25">
      <c r="A19">
        <f t="shared" si="0"/>
        <v>2012</v>
      </c>
      <c r="B19" s="2">
        <f>'[3]2012'!BL$3</f>
        <v>8336.9707286127777</v>
      </c>
      <c r="C19" s="5">
        <f t="shared" si="1"/>
        <v>14.109474753464383</v>
      </c>
      <c r="D19" s="50">
        <f>'[3]2012'!AG$3</f>
        <v>13.353169999999999</v>
      </c>
      <c r="E19" s="50">
        <f>'[3]2012'!AH$3</f>
        <v>6.1042999999999994</v>
      </c>
      <c r="F19" s="50">
        <f>'[3]2012'!AI$3</f>
        <v>2.9101279077488824</v>
      </c>
      <c r="G19" s="50">
        <f>'[3]2012'!AJ$3</f>
        <v>9.2387894058822813</v>
      </c>
      <c r="H19" s="50">
        <f>'[3]2012'!AK$3</f>
        <v>56.581371999999995</v>
      </c>
      <c r="I19" s="50">
        <f>'[3]2012'!AL$3</f>
        <v>42.850719999999995</v>
      </c>
      <c r="J19" s="4">
        <f>'[3]2012'!AM$3</f>
        <v>5.4327189999999996</v>
      </c>
      <c r="K19" s="50">
        <f>'[3]2012'!AN$3</f>
        <v>267.83651499999996</v>
      </c>
      <c r="L19" s="50">
        <f>'[3]2012'!AO$3</f>
        <v>0</v>
      </c>
      <c r="M19" s="50">
        <f>'[3]2012'!AP$3</f>
        <v>14.930408</v>
      </c>
      <c r="N19" s="50">
        <f>'[3]2012'!AQ$3</f>
        <v>103.136021</v>
      </c>
      <c r="O19" s="50">
        <f>'[3]2012'!AR$3</f>
        <v>0</v>
      </c>
      <c r="P19" s="50">
        <f>'[3]2012'!AS$3</f>
        <v>16.415392000000001</v>
      </c>
      <c r="Q19" s="50">
        <f>'[3]2012'!AT$3</f>
        <v>2445.6764703319645</v>
      </c>
      <c r="R19" s="4">
        <f>'[3]2012'!AU$3</f>
        <v>0.313083</v>
      </c>
      <c r="S19" s="4">
        <f>'[3]2012'!AV$3</f>
        <v>1.0647818099201838</v>
      </c>
      <c r="T19" s="50">
        <f>'[3]2012'!AW$3</f>
        <v>4.137408966097138</v>
      </c>
      <c r="U19" s="4">
        <f>'[3]2012'!AX$3</f>
        <v>2.5762449999999997</v>
      </c>
      <c r="V19" s="50">
        <f>'[3]2012'!AY$3</f>
        <v>771.19476099999997</v>
      </c>
      <c r="W19" s="50">
        <f>'[3]2012'!AZ$3</f>
        <v>4.383343</v>
      </c>
      <c r="X19" s="50">
        <f>'[3]2012'!BA$3</f>
        <v>54.709166735493575</v>
      </c>
      <c r="Y19" s="50">
        <f>'[3]2012'!BB$3</f>
        <v>66.247035008591311</v>
      </c>
      <c r="Z19" s="50">
        <f>'[3]2012'!BC$3</f>
        <v>53.174222</v>
      </c>
      <c r="AA19" s="50">
        <f>'[3]2012'!BD$3</f>
        <v>91.251358086109661</v>
      </c>
      <c r="AB19" s="50">
        <f>'[3]2012'!BE$3</f>
        <v>37.443953999999998</v>
      </c>
      <c r="AC19" s="50">
        <f>'[3]2012'!BF$3</f>
        <v>2.472566</v>
      </c>
      <c r="AD19" s="50">
        <f>'[3]2012'!BG$3</f>
        <v>2998.8971429008411</v>
      </c>
      <c r="AE19" s="4">
        <f>'[3]2012'!BH$3</f>
        <v>0.81803899999999996</v>
      </c>
      <c r="AF19" s="4">
        <f>'[3]2012'!BI$3</f>
        <v>46.035403629366265</v>
      </c>
      <c r="AG19" s="4">
        <f>'[3]2012'!BJ$3</f>
        <v>853.77201200000002</v>
      </c>
      <c r="AH19" s="50">
        <f>'[3]2012'!BK$3</f>
        <v>12.966380381539736</v>
      </c>
      <c r="AI19" s="5">
        <f>'[3]2012'!AF$3</f>
        <v>351.04782144922285</v>
      </c>
      <c r="AJ19" s="61">
        <f>'[3]2012'!BN$3</f>
        <v>336.93834669575847</v>
      </c>
    </row>
    <row r="20" spans="1:36" x14ac:dyDescent="0.25">
      <c r="A20">
        <f t="shared" si="0"/>
        <v>2013</v>
      </c>
      <c r="B20" s="2">
        <f>'[3]2013'!BL$3</f>
        <v>9274.921036731921</v>
      </c>
      <c r="C20" s="5">
        <f t="shared" si="1"/>
        <v>18.005929067751254</v>
      </c>
      <c r="D20" s="50">
        <f>'[3]2013'!AG$3</f>
        <v>13.59323965116279</v>
      </c>
      <c r="E20" s="50">
        <f>'[3]2013'!AH$3</f>
        <v>6.0682837713843139</v>
      </c>
      <c r="F20" s="50">
        <f>'[3]2013'!AI$3</f>
        <v>2.8348553718290632</v>
      </c>
      <c r="G20" s="50">
        <f>'[3]2013'!AJ$3</f>
        <v>1.7065075805101031</v>
      </c>
      <c r="H20" s="50">
        <f>'[3]2013'!AK$3</f>
        <v>75.315719999999999</v>
      </c>
      <c r="I20" s="50">
        <f>'[3]2013'!AL$3</f>
        <v>54.068089999999998</v>
      </c>
      <c r="J20" s="4">
        <f>'[3]2013'!AM$3</f>
        <v>5.3511090000000001</v>
      </c>
      <c r="K20" s="50">
        <f>'[3]2013'!AN$3</f>
        <v>259.85994299999999</v>
      </c>
      <c r="L20" s="50">
        <f>'[3]2013'!AO$3</f>
        <v>0</v>
      </c>
      <c r="M20" s="50">
        <f>'[3]2013'!AP$3</f>
        <v>16.23019</v>
      </c>
      <c r="N20" s="50">
        <f>'[3]2013'!AQ$3</f>
        <v>104.31257699999999</v>
      </c>
      <c r="O20" s="50">
        <f>'[3]2013'!AR$3</f>
        <v>12.0182</v>
      </c>
      <c r="P20" s="50">
        <f>'[3]2013'!AS$3</f>
        <v>29.87755840568521</v>
      </c>
      <c r="Q20" s="50">
        <f>'[3]2013'!AT$3</f>
        <v>2703.2865732462642</v>
      </c>
      <c r="R20" s="4">
        <f>'[3]2013'!AU$3</f>
        <v>0.32687928607435263</v>
      </c>
      <c r="S20" s="4">
        <f>'[3]2013'!AV$3</f>
        <v>0.35441020833032322</v>
      </c>
      <c r="T20" s="50">
        <f>'[3]2013'!AW$3</f>
        <v>14.598581134291321</v>
      </c>
      <c r="U20" s="4">
        <f>'[3]2013'!AX$3</f>
        <v>3.1881059999999999</v>
      </c>
      <c r="V20" s="50">
        <f>'[3]2013'!AY$3</f>
        <v>847.46248700000001</v>
      </c>
      <c r="W20" s="50">
        <f>'[3]2013'!AZ$3</f>
        <v>3.4761321112829746</v>
      </c>
      <c r="X20" s="50">
        <f>'[3]2013'!BA$3</f>
        <v>0</v>
      </c>
      <c r="Y20" s="50">
        <f>'[3]2013'!BB$3</f>
        <v>97.471870954548692</v>
      </c>
      <c r="Z20" s="50">
        <f>'[3]2013'!BC$3</f>
        <v>51.686129433859122</v>
      </c>
      <c r="AA20" s="50">
        <f>'[3]2013'!BD$3</f>
        <v>66.790490017792322</v>
      </c>
      <c r="AB20" s="50">
        <f>'[3]2013'!BE$3</f>
        <v>29.965994998973677</v>
      </c>
      <c r="AC20" s="50">
        <f>'[3]2013'!BF$3</f>
        <v>3.8489719999999998</v>
      </c>
      <c r="AD20" s="50">
        <f>'[3]2013'!BG$3</f>
        <v>3437.0487661647708</v>
      </c>
      <c r="AE20" s="4">
        <f>'[3]2013'!BH$3</f>
        <v>1.6841984883720931</v>
      </c>
      <c r="AF20" s="4">
        <f>'[3]2013'!BI$3</f>
        <v>41.553741775582012</v>
      </c>
      <c r="AG20" s="4">
        <f>'[3]2013'!BJ$3</f>
        <v>989.73579695348826</v>
      </c>
      <c r="AH20" s="50">
        <f>'[3]2013'!BK$3</f>
        <v>16.961308025891498</v>
      </c>
      <c r="AI20" s="5">
        <f>'[3]2013'!AF$3</f>
        <v>384.24432515182957</v>
      </c>
      <c r="AJ20" s="61">
        <f>'[3]2013'!BN$3</f>
        <v>366.23839608407832</v>
      </c>
    </row>
    <row r="21" spans="1:36" x14ac:dyDescent="0.25">
      <c r="A21">
        <f t="shared" si="0"/>
        <v>2014</v>
      </c>
      <c r="B21" s="2">
        <f>'[3]2014'!BL$3</f>
        <v>9144.4325229430779</v>
      </c>
      <c r="C21" s="5">
        <f t="shared" si="1"/>
        <v>17.237901134128435</v>
      </c>
      <c r="D21" s="50">
        <f>'[3]2014'!AG$3</f>
        <v>18.63279808236285</v>
      </c>
      <c r="E21" s="50">
        <f>'[3]2014'!AH$3</f>
        <v>3.9829829999999999</v>
      </c>
      <c r="F21" s="50">
        <f>'[3]2014'!AI$3</f>
        <v>2.9284490084942227</v>
      </c>
      <c r="G21" s="50">
        <f>'[3]2014'!AJ$3</f>
        <v>1.0872544814194927</v>
      </c>
      <c r="H21" s="50">
        <f>'[3]2014'!AK$3</f>
        <v>91.021636999999998</v>
      </c>
      <c r="I21" s="50">
        <f>'[3]2014'!AL$3</f>
        <v>57.150287999999996</v>
      </c>
      <c r="J21" s="4">
        <f>'[3]2014'!AM$3</f>
        <v>2.8592939999999998</v>
      </c>
      <c r="K21" s="50">
        <f>'[3]2014'!AN$3</f>
        <v>352.54344699999996</v>
      </c>
      <c r="L21" s="50">
        <f>'[3]2014'!AO$3</f>
        <v>0</v>
      </c>
      <c r="M21" s="50">
        <f>'[3]2014'!AP$3</f>
        <v>0</v>
      </c>
      <c r="N21" s="50">
        <f>'[3]2014'!AQ$3</f>
        <v>108.25578299999999</v>
      </c>
      <c r="O21" s="50">
        <f>'[3]2014'!AR$3</f>
        <v>14.124858</v>
      </c>
      <c r="P21" s="50">
        <f>'[3]2014'!AS$3</f>
        <v>2.9873689999999997</v>
      </c>
      <c r="Q21" s="50">
        <f>'[3]2014'!AT$3</f>
        <v>2624.4235014883434</v>
      </c>
      <c r="R21" s="4">
        <f>'[3]2014'!AU$3</f>
        <v>0.25395783255712029</v>
      </c>
      <c r="S21" s="4">
        <f>'[3]2014'!AV$3</f>
        <v>1.2583456709460674</v>
      </c>
      <c r="T21" s="50">
        <f>'[3]2014'!AW$3</f>
        <v>19.118303999999998</v>
      </c>
      <c r="U21" s="4">
        <f>'[3]2014'!AX$3</f>
        <v>2.2433149999999999</v>
      </c>
      <c r="V21" s="50">
        <f>'[3]2014'!AY$3</f>
        <v>721.74571900000001</v>
      </c>
      <c r="W21" s="50">
        <f>'[3]2014'!AZ$3</f>
        <v>3.5228624240666244</v>
      </c>
      <c r="X21" s="50">
        <f>'[3]2014'!BA$3</f>
        <v>42.384250999999999</v>
      </c>
      <c r="Y21" s="50">
        <f>'[3]2014'!BB$3</f>
        <v>36.157779540285304</v>
      </c>
      <c r="Z21" s="50">
        <f>'[3]2014'!BC$3</f>
        <v>88.456169583721561</v>
      </c>
      <c r="AA21" s="50">
        <f>'[3]2014'!BD$3</f>
        <v>70.775813104460724</v>
      </c>
      <c r="AB21" s="50">
        <f>'[3]2014'!BE$3</f>
        <v>16.325692</v>
      </c>
      <c r="AC21" s="50">
        <f>'[3]2014'!BF$3</f>
        <v>2.3125649999999998</v>
      </c>
      <c r="AD21" s="50">
        <f>'[3]2014'!BG$3</f>
        <v>3409.3851923219422</v>
      </c>
      <c r="AE21" s="4">
        <f>'[3]2014'!BH$3</f>
        <v>0.91913400000000001</v>
      </c>
      <c r="AF21" s="4">
        <f>'[3]2014'!BI$3</f>
        <v>44.572646308317978</v>
      </c>
      <c r="AG21" s="4">
        <f>'[3]2014'!BJ$3</f>
        <v>981.65510510363242</v>
      </c>
      <c r="AH21" s="50">
        <f>'[3]2014'!BK$3</f>
        <v>10.559597038545261</v>
      </c>
      <c r="AI21" s="5">
        <f>'[3]2014'!AF$3</f>
        <v>412.78841195398269</v>
      </c>
      <c r="AJ21" s="61">
        <f>'[3]2014'!BN$3</f>
        <v>395.55051081985425</v>
      </c>
    </row>
    <row r="22" spans="1:36" x14ac:dyDescent="0.25">
      <c r="A22">
        <f t="shared" si="0"/>
        <v>2015</v>
      </c>
      <c r="B22" s="2">
        <f>'[3]2015'!BL$3</f>
        <v>9215.0110304882819</v>
      </c>
      <c r="C22" s="5">
        <f t="shared" si="1"/>
        <v>16.668615321000914</v>
      </c>
      <c r="D22" s="50">
        <f>'[3]2015'!AG$3</f>
        <v>5.2875095267039258</v>
      </c>
      <c r="E22" s="50">
        <f>'[3]2015'!AH$3</f>
        <v>4.0697909999999995</v>
      </c>
      <c r="F22" s="50">
        <f>'[3]2015'!AI$3</f>
        <v>2.5898251258291665</v>
      </c>
      <c r="G22" s="50">
        <f>'[3]2015'!AJ$3</f>
        <v>3.7884967709229596</v>
      </c>
      <c r="H22" s="50">
        <f>'[3]2015'!AK$3</f>
        <v>126.53929479999999</v>
      </c>
      <c r="I22" s="50">
        <f>'[3]2015'!AL$3</f>
        <v>49.044764999999998</v>
      </c>
      <c r="J22" s="4">
        <f>'[3]2015'!AM$3</f>
        <v>3.8306984181223549</v>
      </c>
      <c r="K22" s="50">
        <f>'[3]2015'!AN$3</f>
        <v>409.80943615189324</v>
      </c>
      <c r="L22" s="50">
        <f>'[3]2015'!AO$3</f>
        <v>0</v>
      </c>
      <c r="M22" s="50">
        <f>'[3]2015'!AP$3</f>
        <v>0</v>
      </c>
      <c r="N22" s="50">
        <f>'[3]2015'!AQ$3</f>
        <v>102.76760513455454</v>
      </c>
      <c r="O22" s="50">
        <f>'[3]2015'!AR$3</f>
        <v>16.223330000000001</v>
      </c>
      <c r="P22" s="50">
        <f>'[3]2015'!AS$3</f>
        <v>25.481327250752379</v>
      </c>
      <c r="Q22" s="50">
        <f>'[3]2015'!AT$3</f>
        <v>2632.7318522302248</v>
      </c>
      <c r="R22" s="4">
        <f>'[3]2015'!AU$3</f>
        <v>0.29509979999999997</v>
      </c>
      <c r="S22" s="4">
        <f>'[3]2015'!AV$3</f>
        <v>1.0452090750666954</v>
      </c>
      <c r="T22" s="50">
        <f>'[3]2015'!AW$3</f>
        <v>8.3397759999999987</v>
      </c>
      <c r="U22" s="4">
        <f>'[3]2015'!AX$3</f>
        <v>2.2607900000000001</v>
      </c>
      <c r="V22" s="50">
        <f>'[3]2015'!AY$3</f>
        <v>706.49266899999998</v>
      </c>
      <c r="W22" s="50">
        <f>'[3]2015'!AZ$3</f>
        <v>3.0816667159084612</v>
      </c>
      <c r="X22" s="50">
        <f>'[3]2015'!BA$3</f>
        <v>59.188532708890435</v>
      </c>
      <c r="Y22" s="50">
        <f>'[3]2015'!BB$3</f>
        <v>0</v>
      </c>
      <c r="Z22" s="50">
        <f>'[3]2015'!BC$3</f>
        <v>81.097498324157527</v>
      </c>
      <c r="AA22" s="50">
        <f>'[3]2015'!BD$3</f>
        <v>71.318902860734937</v>
      </c>
      <c r="AB22" s="50">
        <f>'[3]2015'!BE$3</f>
        <v>12.934905199999999</v>
      </c>
      <c r="AC22" s="50">
        <f>'[3]2015'!BF$3</f>
        <v>1.6844479999999999</v>
      </c>
      <c r="AD22" s="50">
        <f>'[3]2015'!BG$3</f>
        <v>3653.5308080061222</v>
      </c>
      <c r="AE22" s="4">
        <f>'[3]2015'!BH$3</f>
        <v>0.7674132864114056</v>
      </c>
      <c r="AF22" s="4">
        <f>'[3]2015'!BI$3</f>
        <v>50.14148248073208</v>
      </c>
      <c r="AG22" s="4">
        <f>'[3]2015'!BJ$3</f>
        <v>782.92744782473585</v>
      </c>
      <c r="AH22" s="50">
        <f>'[3]2015'!BK$3</f>
        <v>17.84970192044603</v>
      </c>
      <c r="AI22" s="5">
        <f>'[3]2015'!AF$3</f>
        <v>379.89074787607632</v>
      </c>
      <c r="AJ22" s="61">
        <f>'[3]2015'!BN$3</f>
        <v>363.2221325550754</v>
      </c>
    </row>
    <row r="23" spans="1:36" x14ac:dyDescent="0.25">
      <c r="A23">
        <f t="shared" si="0"/>
        <v>2016</v>
      </c>
      <c r="B23" s="2">
        <f>'[3]2016'!BL$3</f>
        <v>9081.6907816552775</v>
      </c>
      <c r="C23" s="5">
        <f t="shared" si="1"/>
        <v>17.046969943140823</v>
      </c>
      <c r="D23" s="50">
        <f>'[3]2016'!AG$3</f>
        <v>15.223053771165999</v>
      </c>
      <c r="E23" s="50">
        <f>'[3]2016'!AH$3</f>
        <v>3.198710363636363</v>
      </c>
      <c r="F23" s="50">
        <f>'[3]2016'!AI$3</f>
        <v>0.92325634329355188</v>
      </c>
      <c r="G23" s="50">
        <f>'[3]2016'!AJ$3</f>
        <v>1.4865448831104711</v>
      </c>
      <c r="H23" s="50">
        <f>'[3]2016'!AK$3</f>
        <v>125.573883</v>
      </c>
      <c r="I23" s="50">
        <f>'[3]2016'!AL$3</f>
        <v>42.328409999999998</v>
      </c>
      <c r="J23" s="4">
        <f>'[3]2016'!AM$3</f>
        <v>2.9181985284961796</v>
      </c>
      <c r="K23" s="50">
        <f>'[3]2016'!AN$3</f>
        <v>502.99744499999997</v>
      </c>
      <c r="L23" s="50">
        <f>'[3]2016'!AO$3</f>
        <v>0</v>
      </c>
      <c r="M23" s="50">
        <f>'[3]2016'!AP$3</f>
        <v>37.127417883949818</v>
      </c>
      <c r="N23" s="50">
        <f>'[3]2016'!AQ$3</f>
        <v>97.544016999999997</v>
      </c>
      <c r="O23" s="50">
        <f>'[3]2016'!AR$3</f>
        <v>0</v>
      </c>
      <c r="P23" s="50">
        <f>'[3]2016'!AS$3</f>
        <v>31.54884142266619</v>
      </c>
      <c r="Q23" s="50">
        <f>'[3]2016'!AT$3</f>
        <v>2579.1464806290792</v>
      </c>
      <c r="R23" s="4">
        <f>'[3]2016'!AU$3</f>
        <v>0.16947491930187533</v>
      </c>
      <c r="S23" s="4">
        <f>'[3]2016'!AV$3</f>
        <v>1.3188344403674233</v>
      </c>
      <c r="T23" s="50">
        <f>'[3]2016'!AW$3</f>
        <v>53.416291000000001</v>
      </c>
      <c r="U23" s="4">
        <f>'[3]2016'!AX$3</f>
        <v>2.3027599999999997</v>
      </c>
      <c r="V23" s="50">
        <f>'[3]2016'!AY$3</f>
        <v>641.96234500000003</v>
      </c>
      <c r="W23" s="50">
        <f>'[3]2016'!AZ$3</f>
        <v>2.7309465152844741</v>
      </c>
      <c r="X23" s="50">
        <f>'[3]2016'!BA$3</f>
        <v>97.156536221085318</v>
      </c>
      <c r="Y23" s="50">
        <f>'[3]2016'!BB$3</f>
        <v>27.401171999999999</v>
      </c>
      <c r="Z23" s="50">
        <f>'[3]2016'!BC$3</f>
        <v>68.800843965175758</v>
      </c>
      <c r="AA23" s="50">
        <f>'[3]2016'!BD$3</f>
        <v>65.244027408986526</v>
      </c>
      <c r="AB23" s="50">
        <f>'[3]2016'!BE$3</f>
        <v>16.562407</v>
      </c>
      <c r="AC23" s="50">
        <f>'[3]2016'!BF$3</f>
        <v>1.9667189999999999</v>
      </c>
      <c r="AD23" s="50">
        <f>'[3]2016'!BG$3</f>
        <v>3600.8585782573755</v>
      </c>
      <c r="AE23" s="4">
        <f>'[3]2016'!BH$3</f>
        <v>1.332743</v>
      </c>
      <c r="AF23" s="4">
        <f>'[3]2016'!BI$3</f>
        <v>36.112840625492595</v>
      </c>
      <c r="AG23" s="4">
        <f>'[3]2016'!BJ$3</f>
        <v>665.66820999999993</v>
      </c>
      <c r="AH23" s="50">
        <f>'[3]2016'!BK$3</f>
        <v>7.3372726275734852</v>
      </c>
      <c r="AI23" s="5">
        <f>'[3]2016'!AF$3</f>
        <v>351.33252084923021</v>
      </c>
      <c r="AJ23" s="61">
        <f>'[3]2016'!BN$3</f>
        <v>334.28555090608938</v>
      </c>
    </row>
    <row r="24" spans="1:36" x14ac:dyDescent="0.25">
      <c r="A24">
        <f t="shared" si="0"/>
        <v>2017</v>
      </c>
      <c r="B24" s="2">
        <f>'[3]2017'!BL$3</f>
        <v>9714.154957237075</v>
      </c>
      <c r="C24" s="5">
        <f t="shared" si="1"/>
        <v>23.018745244548143</v>
      </c>
      <c r="D24" s="50">
        <f>'[3]2017'!AG$3</f>
        <v>16.190252000000001</v>
      </c>
      <c r="E24" s="50">
        <f>'[3]2017'!AH$3</f>
        <v>2.852525</v>
      </c>
      <c r="F24" s="50">
        <f>'[3]2017'!AI$3</f>
        <v>0.13922808189827654</v>
      </c>
      <c r="G24" s="50">
        <f>'[3]2017'!AJ$3</f>
        <v>2.5446537543333854</v>
      </c>
      <c r="H24" s="50">
        <f>'[3]2017'!AK$3</f>
        <v>103.829702</v>
      </c>
      <c r="I24" s="50">
        <f>'[3]2017'!AL$3</f>
        <v>42.380989999999997</v>
      </c>
      <c r="J24" s="4">
        <f>'[3]2017'!AM$3</f>
        <v>1.9445889999999999</v>
      </c>
      <c r="K24" s="50">
        <f>'[3]2017'!AN$3</f>
        <v>661.60718699999995</v>
      </c>
      <c r="L24" s="50">
        <f>'[3]2017'!AO$3</f>
        <v>0</v>
      </c>
      <c r="M24" s="50">
        <f>'[3]2017'!AP$3</f>
        <v>49.885552925925921</v>
      </c>
      <c r="N24" s="50">
        <f>'[3]2017'!AQ$3</f>
        <v>115.55523599999999</v>
      </c>
      <c r="O24" s="50">
        <f>'[3]2017'!AR$3</f>
        <v>0</v>
      </c>
      <c r="P24" s="50">
        <f>'[3]2017'!AS$3</f>
        <v>25.165214853844063</v>
      </c>
      <c r="Q24" s="50">
        <f>'[3]2017'!AT$3</f>
        <v>2995.0495651720425</v>
      </c>
      <c r="R24" s="4">
        <f>'[3]2017'!AU$3</f>
        <v>0.23163199999999998</v>
      </c>
      <c r="S24" s="4">
        <f>'[3]2017'!AV$3</f>
        <v>2.5454659230794312</v>
      </c>
      <c r="T24" s="50">
        <f>'[3]2017'!AW$3</f>
        <v>81.309437000000003</v>
      </c>
      <c r="U24" s="4">
        <f>'[3]2017'!AX$3</f>
        <v>3.0440199999999997</v>
      </c>
      <c r="V24" s="50">
        <f>'[3]2017'!AY$3</f>
        <v>616.04066799999998</v>
      </c>
      <c r="W24" s="50">
        <f>'[3]2017'!AZ$3</f>
        <v>0.50419199999999997</v>
      </c>
      <c r="X24" s="50">
        <f>'[3]2017'!BA$3</f>
        <v>149.993258</v>
      </c>
      <c r="Y24" s="50">
        <f>'[3]2017'!BB$3</f>
        <v>30.233981</v>
      </c>
      <c r="Z24" s="50">
        <f>'[3]2017'!BC$3</f>
        <v>117.2351195885438</v>
      </c>
      <c r="AA24" s="50">
        <f>'[3]2017'!BD$3</f>
        <v>56.503360482241206</v>
      </c>
      <c r="AB24" s="50">
        <f>'[3]2017'!BE$3</f>
        <v>17.476672999999998</v>
      </c>
      <c r="AC24" s="50">
        <f>'[3]2017'!BF$3</f>
        <v>3.0507429999999998</v>
      </c>
      <c r="AD24" s="50">
        <f>'[3]2017'!BG$3</f>
        <v>3665.0675029999998</v>
      </c>
      <c r="AE24" s="4">
        <f>'[3]2017'!BH$3</f>
        <v>0.47786499999999998</v>
      </c>
      <c r="AF24" s="4">
        <f>'[3]2017'!BI$3</f>
        <v>38.896012372759323</v>
      </c>
      <c r="AG24" s="4">
        <f>'[3]2017'!BJ$3</f>
        <v>572.95319399999994</v>
      </c>
      <c r="AH24" s="50">
        <f>'[3]2017'!BK$3</f>
        <v>5.9307331684563236</v>
      </c>
      <c r="AI24" s="5">
        <f>'[3]2017'!AF$3</f>
        <v>335.51640391395671</v>
      </c>
      <c r="AJ24" s="61">
        <f>'[3]2017'!BN$3</f>
        <v>312.49765866940857</v>
      </c>
    </row>
    <row r="25" spans="1:36" x14ac:dyDescent="0.25">
      <c r="A25">
        <f t="shared" si="0"/>
        <v>2018</v>
      </c>
      <c r="B25" s="2">
        <f>'[3]2018'!BL$3</f>
        <v>9332.6211682077883</v>
      </c>
      <c r="C25" s="5">
        <f t="shared" si="1"/>
        <v>22.978242149621792</v>
      </c>
      <c r="D25" s="50">
        <f>'[3]2018'!AG$3</f>
        <v>13.2803546575394</v>
      </c>
      <c r="E25" s="50">
        <f>'[3]2018'!AH$3</f>
        <v>2.7346353342276299</v>
      </c>
      <c r="F25" s="50">
        <f>'[3]2018'!AI$3</f>
        <v>0.6658887199408422</v>
      </c>
      <c r="G25" s="50">
        <f>'[3]2018'!AJ$3</f>
        <v>0.61511052631578944</v>
      </c>
      <c r="H25" s="50">
        <f>'[3]2018'!AK$3</f>
        <v>92.194166999999993</v>
      </c>
      <c r="I25" s="50">
        <f>'[3]2018'!AL$3</f>
        <v>0</v>
      </c>
      <c r="J25" s="4">
        <f>'[3]2018'!AM$3</f>
        <v>2.3077072947374346</v>
      </c>
      <c r="K25" s="50">
        <f>'[3]2018'!AN$3</f>
        <v>686.93198499999994</v>
      </c>
      <c r="L25" s="50">
        <f>'[3]2018'!AO$3</f>
        <v>0</v>
      </c>
      <c r="M25" s="50">
        <f>'[3]2018'!AP$3</f>
        <v>45.433583145058215</v>
      </c>
      <c r="N25" s="50">
        <f>'[3]2018'!AQ$3</f>
        <v>66.114530000000002</v>
      </c>
      <c r="O25" s="50">
        <f>'[3]2018'!AR$3</f>
        <v>0</v>
      </c>
      <c r="P25" s="50">
        <f>'[3]2018'!AS$3</f>
        <v>6.27130129587586</v>
      </c>
      <c r="Q25" s="50">
        <f>'[3]2018'!AT$3</f>
        <v>2812.6921023999371</v>
      </c>
      <c r="R25" s="4">
        <f>'[3]2018'!AU$3</f>
        <v>0.391098</v>
      </c>
      <c r="S25" s="4">
        <f>'[3]2018'!AV$3</f>
        <v>1.4770398950137338</v>
      </c>
      <c r="T25" s="50">
        <f>'[3]2018'!AW$3</f>
        <v>102.92192621052631</v>
      </c>
      <c r="U25" s="4">
        <f>'[3]2018'!AX$3</f>
        <v>0</v>
      </c>
      <c r="V25" s="50">
        <f>'[3]2018'!AY$3</f>
        <v>638.93890199999998</v>
      </c>
      <c r="W25" s="50">
        <f>'[3]2018'!AZ$3</f>
        <v>1.5393049999999999</v>
      </c>
      <c r="X25" s="50">
        <f>'[3]2018'!BA$3</f>
        <v>117.62573551037767</v>
      </c>
      <c r="Y25" s="50">
        <f>'[3]2018'!BB$3</f>
        <v>38.02557330066724</v>
      </c>
      <c r="Z25" s="50">
        <f>'[3]2018'!BC$3</f>
        <v>112.92056772589417</v>
      </c>
      <c r="AA25" s="50">
        <f>'[3]2018'!BD$3</f>
        <v>51.4126866190485</v>
      </c>
      <c r="AB25" s="50">
        <f>'[3]2018'!BE$3</f>
        <v>0</v>
      </c>
      <c r="AC25" s="50">
        <f>'[3]2018'!BF$3</f>
        <v>1.4367729999999999</v>
      </c>
      <c r="AD25" s="50">
        <f>'[3]2018'!BG$3</f>
        <v>3526.028367942532</v>
      </c>
      <c r="AE25" s="4">
        <f>'[3]2018'!BH$3</f>
        <v>0.56990159566848375</v>
      </c>
      <c r="AF25" s="4">
        <f>'[3]2018'!BI$3</f>
        <v>39.046522348263082</v>
      </c>
      <c r="AG25" s="4">
        <f>'[3]2018'!BJ$3</f>
        <v>583.92939012531201</v>
      </c>
      <c r="AH25" s="50">
        <f>'[3]2018'!BK$3</f>
        <v>11.121786670226115</v>
      </c>
      <c r="AI25" s="5">
        <f>'[3]2018'!AF$3</f>
        <v>375.99422689062663</v>
      </c>
      <c r="AJ25" s="61">
        <f>'[3]2018'!BN$3</f>
        <v>353.01598474100484</v>
      </c>
    </row>
    <row r="26" spans="1:36" x14ac:dyDescent="0.25">
      <c r="A26">
        <f t="shared" si="0"/>
        <v>2019</v>
      </c>
      <c r="B26" s="2">
        <f>'[3]2019'!BL$3</f>
        <v>9270.6499324205543</v>
      </c>
      <c r="C26" s="5">
        <f t="shared" si="1"/>
        <v>18.648713882531865</v>
      </c>
      <c r="D26" s="50">
        <f>'[3]2019'!AG$3</f>
        <v>14.502104439526821</v>
      </c>
      <c r="E26" s="50">
        <f>'[3]2019'!AH$3</f>
        <v>2.6215359999999999</v>
      </c>
      <c r="F26" s="50">
        <f>'[3]2019'!AI$3</f>
        <v>0.49881151520733275</v>
      </c>
      <c r="G26" s="50">
        <f>'[3]2019'!AJ$3</f>
        <v>0.82011800000000001</v>
      </c>
      <c r="H26" s="50">
        <f>'[3]2019'!AK$3</f>
        <v>164.40989299999998</v>
      </c>
      <c r="I26" s="50">
        <f>'[3]2019'!AL$3</f>
        <v>0</v>
      </c>
      <c r="J26" s="4">
        <f>'[3]2019'!AM$3</f>
        <v>2.2897400000000001</v>
      </c>
      <c r="K26" s="50">
        <f>'[3]2019'!AN$3</f>
        <v>876.18013199999996</v>
      </c>
      <c r="L26" s="50">
        <f>'[3]2019'!AO$3</f>
        <v>0</v>
      </c>
      <c r="M26" s="50">
        <f>'[3]2019'!AP$3</f>
        <v>51.779073999999994</v>
      </c>
      <c r="N26" s="50">
        <f>'[3]2019'!AQ$3</f>
        <v>116.92171399999999</v>
      </c>
      <c r="O26" s="50">
        <f>'[3]2019'!AR$3</f>
        <v>0</v>
      </c>
      <c r="P26" s="50">
        <f>'[3]2019'!AS$3</f>
        <v>9.9700319999999998</v>
      </c>
      <c r="Q26" s="50">
        <f>'[3]2019'!AT$3</f>
        <v>2504.2653512391762</v>
      </c>
      <c r="R26" s="4">
        <f>'[3]2019'!AU$3</f>
        <v>0.2137219624567045</v>
      </c>
      <c r="S26" s="4">
        <f>'[3]2019'!AV$3</f>
        <v>1.4423475139930932</v>
      </c>
      <c r="T26" s="50">
        <f>'[3]2019'!AW$3</f>
        <v>223.920614</v>
      </c>
      <c r="U26" s="4">
        <f>'[3]2019'!AX$3</f>
        <v>2.4768119507020998</v>
      </c>
      <c r="V26" s="50">
        <f>'[3]2019'!AY$3</f>
        <v>631.32410897791306</v>
      </c>
      <c r="W26" s="50">
        <f>'[3]2019'!AZ$3</f>
        <v>1.226477</v>
      </c>
      <c r="X26" s="50">
        <f>'[3]2019'!BA$3</f>
        <v>123.05619899999999</v>
      </c>
      <c r="Y26" s="50">
        <f>'[3]2019'!BB$3</f>
        <v>38.595559999999999</v>
      </c>
      <c r="Z26" s="50">
        <f>'[3]2019'!BC$3</f>
        <v>122.946558</v>
      </c>
      <c r="AA26" s="50">
        <f>'[3]2019'!BD$3</f>
        <v>70.074284458509396</v>
      </c>
      <c r="AB26" s="50">
        <f>'[3]2019'!BE$3</f>
        <v>0</v>
      </c>
      <c r="AC26" s="50">
        <f>'[3]2019'!BF$3</f>
        <v>1.5886689999999999</v>
      </c>
      <c r="AD26" s="50">
        <f>'[3]2019'!BG$3</f>
        <v>3125.1166990398924</v>
      </c>
      <c r="AE26" s="4">
        <f>'[3]2019'!BH$3</f>
        <v>1.026114</v>
      </c>
      <c r="AF26" s="4">
        <f>'[3]2019'!BI$3</f>
        <v>27.907002685387464</v>
      </c>
      <c r="AG26" s="4">
        <f>'[3]2019'!BJ$3</f>
        <v>750.04367400000001</v>
      </c>
      <c r="AH26" s="50">
        <f>'[3]2019'!BK$3</f>
        <v>30.344677406747113</v>
      </c>
      <c r="AI26" s="5">
        <f>'[3]2019'!AF$3</f>
        <v>375.08790723103084</v>
      </c>
      <c r="AJ26" s="61">
        <f>'[3]2019'!BN$3</f>
        <v>356.43919334849897</v>
      </c>
    </row>
    <row r="27" spans="1:36" x14ac:dyDescent="0.25">
      <c r="A27">
        <f t="shared" si="0"/>
        <v>2020</v>
      </c>
      <c r="B27" s="2">
        <f>'[4]2020'!BL$3</f>
        <v>282.63464472733483</v>
      </c>
      <c r="C27" s="5">
        <f t="shared" si="1"/>
        <v>11.645487635789536</v>
      </c>
      <c r="D27" s="50">
        <f>'[4]2020'!AG$3</f>
        <v>0</v>
      </c>
      <c r="E27" s="50">
        <f>'[4]2020'!AH$3</f>
        <v>0</v>
      </c>
      <c r="F27" s="50">
        <f>'[4]2020'!AI$3</f>
        <v>0</v>
      </c>
      <c r="G27" s="50">
        <f>'[4]2020'!AJ$3</f>
        <v>0</v>
      </c>
      <c r="H27" s="50">
        <f>'[4]2020'!AK$3</f>
        <v>0</v>
      </c>
      <c r="I27" s="50">
        <f>'[4]2020'!AL$3</f>
        <v>0</v>
      </c>
      <c r="J27" s="4">
        <f>'[4]2020'!AM$3</f>
        <v>0</v>
      </c>
      <c r="K27" s="50">
        <f>'[4]2020'!AN$3</f>
        <v>0</v>
      </c>
      <c r="L27" s="50">
        <f>'[4]2020'!AO$3</f>
        <v>0</v>
      </c>
      <c r="M27" s="50">
        <f>'[4]2020'!AP$3</f>
        <v>0</v>
      </c>
      <c r="N27" s="50">
        <f>'[4]2020'!AQ$3</f>
        <v>120.90506999999999</v>
      </c>
      <c r="O27" s="50">
        <f>'[4]2020'!AR$3</f>
        <v>0</v>
      </c>
      <c r="P27" s="50">
        <f>'[4]2020'!AS$3</f>
        <v>12.621575999999999</v>
      </c>
      <c r="Q27" s="50">
        <f>'[4]2020'!AT$3</f>
        <v>0</v>
      </c>
      <c r="R27" s="4">
        <f>'[4]2020'!AU$3</f>
        <v>0.19950999999999999</v>
      </c>
      <c r="S27" s="4">
        <f>'[4]2020'!AV$3</f>
        <v>0</v>
      </c>
      <c r="T27" s="50">
        <f>'[4]2020'!AW$3</f>
        <v>0</v>
      </c>
      <c r="U27" s="4">
        <f>'[4]2020'!AX$3</f>
        <v>0</v>
      </c>
      <c r="V27" s="50">
        <f>'[4]2020'!AY$3</f>
        <v>0</v>
      </c>
      <c r="W27" s="50">
        <f>'[4]2020'!AZ$3</f>
        <v>0</v>
      </c>
      <c r="X27" s="50">
        <f>'[4]2020'!BA$3</f>
        <v>0</v>
      </c>
      <c r="Y27" s="50">
        <f>'[4]2020'!BB$3</f>
        <v>0</v>
      </c>
      <c r="Z27" s="50">
        <f>'[4]2020'!BC$3</f>
        <v>0</v>
      </c>
      <c r="AA27" s="50">
        <f>'[4]2020'!BD$3</f>
        <v>0</v>
      </c>
      <c r="AB27" s="50">
        <f>'[4]2020'!BE$3</f>
        <v>0</v>
      </c>
      <c r="AC27" s="50">
        <f>'[4]2020'!BF$3</f>
        <v>0</v>
      </c>
      <c r="AD27" s="50">
        <f>'[4]2020'!BG$3</f>
        <v>0</v>
      </c>
      <c r="AE27" s="4">
        <f>'[4]2020'!BH$3</f>
        <v>0</v>
      </c>
      <c r="AF27" s="4">
        <f>'[4]2020'!BI$3</f>
        <v>21.423956151438844</v>
      </c>
      <c r="AG27" s="4">
        <f>'[4]2020'!BJ$3</f>
        <v>0</v>
      </c>
      <c r="AH27" s="50">
        <f>'[4]2020'!BK$3</f>
        <v>13.501368562777779</v>
      </c>
      <c r="AI27" s="5">
        <f>'[4]2020'!AF$3</f>
        <v>113.98316401311824</v>
      </c>
      <c r="AJ27" s="61">
        <f>'[4]2020'!BN$3</f>
        <v>102.33767637732871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96AC9-B67E-4480-805A-D7B82D51769C}">
  <dimension ref="A1:GR5"/>
  <sheetViews>
    <sheetView topLeftCell="AM1" workbookViewId="0">
      <selection activeCell="AN4" sqref="AN4:BD4"/>
    </sheetView>
  </sheetViews>
  <sheetFormatPr defaultRowHeight="12.5" x14ac:dyDescent="0.25"/>
  <sheetData>
    <row r="1" spans="1:200" ht="13" customHeight="1" x14ac:dyDescent="0.3">
      <c r="H1" s="2"/>
      <c r="I1" s="2"/>
      <c r="J1" s="2"/>
      <c r="L1" s="40" t="s">
        <v>1</v>
      </c>
      <c r="O1" s="1"/>
      <c r="P1" s="39" t="e">
        <f>Z2/P2</f>
        <v>#DIV/0!</v>
      </c>
      <c r="Q1" s="39" t="e">
        <f>AA2/Q2</f>
        <v>#DIV/0!</v>
      </c>
      <c r="R1" s="39" t="e">
        <f>AB2/R2</f>
        <v>#DIV/0!</v>
      </c>
      <c r="S1" s="39" t="e">
        <f>AC2/S2</f>
        <v>#DIV/0!</v>
      </c>
      <c r="T1" s="39" t="e">
        <f>AD2/T2</f>
        <v>#DIV/0!</v>
      </c>
      <c r="U1" s="38" t="e">
        <f>Z2/U2</f>
        <v>#DIV/0!</v>
      </c>
      <c r="V1" s="38" t="e">
        <f>AA2/V2</f>
        <v>#DIV/0!</v>
      </c>
      <c r="W1" s="38" t="e">
        <f>AB2/W2</f>
        <v>#DIV/0!</v>
      </c>
      <c r="X1" s="38" t="e">
        <f>AC2/X2</f>
        <v>#DIV/0!</v>
      </c>
      <c r="Y1" s="38" t="e">
        <f>AD2/Y2</f>
        <v>#DIV/0!</v>
      </c>
      <c r="BQ1" s="34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5"/>
      <c r="CX1" s="34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5"/>
      <c r="EE1" s="34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5"/>
      <c r="FL1" s="34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5"/>
    </row>
    <row r="2" spans="1:200" ht="13" x14ac:dyDescent="0.3">
      <c r="H2" s="41" t="e">
        <f>IF(N2=1,J2/IF(F2=U$4,U$1,IF(F2=V$4,V$1,IF(F2=W$4,W$1,IF(F2=X$4,X$1,IF(F2=Y$4,Y$1,"revise"))))),IF(I2=0,J2/IF(F2=U$4,U$1,IF(F2=V$4,V$1,IF(F2=W$4,W$1,IF(F2=X$4,X$1,IF(F2=Y$4,Y$1,"revise"))))),I2))</f>
        <v>#VALUE!</v>
      </c>
      <c r="I2" s="2"/>
      <c r="J2" s="2"/>
      <c r="O2" s="1"/>
      <c r="P2" s="2">
        <f>1/1000000*SUM(Master!P5:P3999)</f>
        <v>0</v>
      </c>
      <c r="Q2" s="2">
        <f>1/1000000*SUM(Master!Q5:Q3999)</f>
        <v>0</v>
      </c>
      <c r="R2" s="2">
        <f>1/1000000*SUM(Master!R5:R3999)</f>
        <v>0</v>
      </c>
      <c r="S2" s="2">
        <f>1/1000000*SUM(Master!S5:S3999)</f>
        <v>0</v>
      </c>
      <c r="T2" s="2">
        <f>1/1000000*SUM(Master!T5:T3999)</f>
        <v>0</v>
      </c>
      <c r="U2" s="2">
        <f>1/1000000*SUM(Master!U5:U3999)</f>
        <v>0</v>
      </c>
      <c r="V2" s="2">
        <f>1/1000000*SUM(Master!V5:V3999)</f>
        <v>0</v>
      </c>
      <c r="W2" s="2">
        <f>1/1000000*SUM(Master!W5:W3999)</f>
        <v>0</v>
      </c>
      <c r="X2" s="2">
        <f>1/1000000*SUM(Master!X5:X3999)</f>
        <v>0</v>
      </c>
      <c r="Y2" s="2">
        <f>1/1000000*SUM(Master!Y5:Y3999)</f>
        <v>0</v>
      </c>
      <c r="Z2" s="2">
        <f>1/1000000*SUM(Master!Z5:Z3999)</f>
        <v>0</v>
      </c>
      <c r="AA2" s="2">
        <f>1/1000000*SUM(Master!AA5:AA3999)</f>
        <v>0</v>
      </c>
      <c r="AB2" s="2">
        <f>1/1000000*SUM(Master!AB5:AB3999)</f>
        <v>0</v>
      </c>
      <c r="AC2" s="2">
        <f>1/1000000*SUM(Master!AC5:AC3999)</f>
        <v>0</v>
      </c>
      <c r="AD2" s="2">
        <f>1/1000000*SUM(Master!AD5:AD3999)</f>
        <v>0</v>
      </c>
      <c r="CW2" s="35"/>
      <c r="ED2" s="35"/>
      <c r="FK2" s="35"/>
      <c r="GR2" s="35"/>
    </row>
    <row r="3" spans="1:200" x14ac:dyDescent="0.25">
      <c r="H3" s="2">
        <f>1/1000000*SUM(Master!H5:H3999)</f>
        <v>0</v>
      </c>
      <c r="I3" s="2">
        <f>1/1000000*SUM(Master!I5:I3999)</f>
        <v>0</v>
      </c>
      <c r="J3" s="2">
        <f>1/1000000*SUM(Master!J5:J3999)</f>
        <v>0</v>
      </c>
      <c r="O3" s="1"/>
      <c r="P3" s="65" t="s">
        <v>46</v>
      </c>
      <c r="Q3" s="65"/>
      <c r="R3" s="65"/>
      <c r="S3" s="65"/>
      <c r="T3" s="65"/>
      <c r="U3" s="65" t="s">
        <v>46</v>
      </c>
      <c r="V3" s="65"/>
      <c r="W3" s="65"/>
      <c r="X3" s="65"/>
      <c r="Y3" s="65"/>
      <c r="Z3" s="65" t="s">
        <v>45</v>
      </c>
      <c r="AA3" s="65"/>
      <c r="AB3" s="65"/>
      <c r="AC3" s="65"/>
      <c r="AD3" s="65"/>
      <c r="AF3" s="2">
        <f>1/1000000*SUM(Master!AF5:AF3999)</f>
        <v>0</v>
      </c>
      <c r="AG3" s="2">
        <f>1/1000000*SUM(Master!AG5:AG3999)</f>
        <v>0</v>
      </c>
      <c r="AH3" s="2">
        <f>1/1000000*SUM(Master!AH5:AH3999)</f>
        <v>0</v>
      </c>
      <c r="AI3" s="2">
        <f>1/1000000*SUM(Master!AI5:AI3999)</f>
        <v>0</v>
      </c>
      <c r="AJ3" s="2">
        <f>1/1000000*SUM(Master!AJ5:AJ3999)</f>
        <v>0</v>
      </c>
      <c r="AK3" s="2">
        <f>1/1000000*SUM(Master!AK5:AK3999)</f>
        <v>0</v>
      </c>
      <c r="AL3" s="2">
        <f>1/1000000*SUM(Master!AL5:AL3999)</f>
        <v>0</v>
      </c>
      <c r="AM3" s="2">
        <f>1/1000000*SUM(Master!AM5:AM3999)</f>
        <v>0</v>
      </c>
      <c r="AN3" s="2">
        <f>1/1000000*SUM(Master!AN5:AN3999)</f>
        <v>0</v>
      </c>
      <c r="AO3" s="2">
        <f>1/1000000*SUM(Master!AO5:AO3999)</f>
        <v>0</v>
      </c>
      <c r="AP3" s="2">
        <f>1/1000000*SUM(Master!AP5:AP3999)</f>
        <v>0</v>
      </c>
      <c r="AQ3" s="2">
        <f>1/1000000*SUM(Master!AQ5:AQ3999)</f>
        <v>0</v>
      </c>
      <c r="AR3" s="2">
        <f>1/1000000*SUM(Master!AR5:AR3999)</f>
        <v>0</v>
      </c>
      <c r="AS3" s="2">
        <f>1/1000000*SUM(Master!AS5:AS3999)</f>
        <v>0</v>
      </c>
      <c r="AT3" s="2">
        <f>1/1000000*SUM(Master!AT5:AT3999)</f>
        <v>0</v>
      </c>
      <c r="AU3" s="2">
        <f>1/1000000*SUM(Master!AU5:AU3999)</f>
        <v>0</v>
      </c>
      <c r="AV3" s="2">
        <f>1/1000000*SUM(Master!AV5:AV3999)</f>
        <v>0</v>
      </c>
      <c r="AW3" s="2">
        <f>1/1000000*SUM(Master!AW5:AW3999)</f>
        <v>0</v>
      </c>
      <c r="AX3" s="2">
        <f>1/1000000*SUM(Master!AX5:AX3999)</f>
        <v>0</v>
      </c>
      <c r="AY3" s="2">
        <f>1/1000000*SUM(Master!AY5:AY3999)</f>
        <v>0</v>
      </c>
      <c r="AZ3" s="2">
        <f>1/1000000*SUM(Master!AZ5:AZ3999)</f>
        <v>0</v>
      </c>
      <c r="BA3" s="2">
        <f>1/1000000*SUM(Master!BA5:BA3999)</f>
        <v>0</v>
      </c>
      <c r="BB3" s="2">
        <f>1/1000000*SUM(Master!BB5:BB3999)</f>
        <v>0</v>
      </c>
      <c r="BC3" s="2">
        <f>1/1000000*SUM(Master!BC5:BC3999)</f>
        <v>0</v>
      </c>
      <c r="BD3" s="2">
        <f>1/1000000*SUM(Master!BD5:BD3999)</f>
        <v>0</v>
      </c>
      <c r="BE3" s="2">
        <f>1/1000000*SUM(Master!BE5:BE3999)</f>
        <v>0</v>
      </c>
      <c r="BF3" s="2">
        <f>1/1000000*SUM(Master!BF5:BF3999)</f>
        <v>0</v>
      </c>
      <c r="BG3" s="2">
        <f>1/1000000*SUM(Master!BG5:BG3999)</f>
        <v>0</v>
      </c>
      <c r="BH3" s="2">
        <f>1/1000000*SUM(Master!BH5:BH3999)</f>
        <v>0</v>
      </c>
      <c r="BI3" s="2">
        <f>1/1000000*SUM(Master!BI5:BI3999)</f>
        <v>0</v>
      </c>
      <c r="BJ3" s="2">
        <f>1/1000000*SUM(Master!BJ5:BJ3999)</f>
        <v>0</v>
      </c>
      <c r="BK3" s="2">
        <f>1/1000000*SUM(Master!BK5:BK3999)</f>
        <v>0</v>
      </c>
      <c r="BL3" s="2">
        <f>1/1000000*SUM(Master!BL5:BL3999)</f>
        <v>0</v>
      </c>
      <c r="BM3" s="2"/>
      <c r="BN3" s="2">
        <f>1/1000000*SUM(Master!BN5:BN3999)</f>
        <v>0</v>
      </c>
      <c r="BO3" s="36">
        <f>1/1000000*SUM(Master!BO5:BO3999)</f>
        <v>0</v>
      </c>
      <c r="BP3" s="36">
        <f>1/1000000*SUM(Master!BP5:BP3999)</f>
        <v>0</v>
      </c>
      <c r="BQ3" s="2">
        <f>1/1000000*SUM(Master!BQ5:BQ9999)</f>
        <v>0</v>
      </c>
      <c r="BR3" s="2">
        <f>1/1000000*SUM(Master!BR5:BR9999)</f>
        <v>0</v>
      </c>
      <c r="BS3" s="2">
        <f>1/1000000*SUM(Master!BS5:BS9999)</f>
        <v>0</v>
      </c>
      <c r="BT3" s="2">
        <f>1/1000000*SUM(Master!BT5:BT9999)</f>
        <v>0</v>
      </c>
      <c r="BU3" s="2">
        <f>1/1000000*SUM(Master!BU5:BU9999)</f>
        <v>0</v>
      </c>
      <c r="BV3" s="2">
        <f>1/1000000*SUM(Master!BV5:BV9999)</f>
        <v>0</v>
      </c>
      <c r="BW3" s="2">
        <f>1/1000000*SUM(Master!BW5:BW9999)</f>
        <v>0</v>
      </c>
      <c r="BX3" s="2">
        <f>1/1000000*SUM(Master!BX5:BX9999)</f>
        <v>0</v>
      </c>
      <c r="BY3" s="2">
        <f>1/1000000*SUM(Master!BY5:BY9999)</f>
        <v>0</v>
      </c>
      <c r="BZ3" s="2">
        <f>1/1000000*SUM(Master!BZ5:BZ9999)</f>
        <v>0</v>
      </c>
      <c r="CA3" s="2">
        <f>1/1000000*SUM(Master!CA5:CA9999)</f>
        <v>0</v>
      </c>
      <c r="CB3" s="2">
        <f>1/1000000*SUM(Master!CB5:CB9999)</f>
        <v>0</v>
      </c>
      <c r="CC3" s="2">
        <f>1/1000000*SUM(Master!CC5:CC9999)</f>
        <v>0</v>
      </c>
      <c r="CD3" s="2">
        <f>1/1000000*SUM(Master!CD5:CD9999)</f>
        <v>0</v>
      </c>
      <c r="CE3" s="2">
        <f>1/1000000*SUM(Master!CE5:CE9999)</f>
        <v>0</v>
      </c>
      <c r="CF3" s="2">
        <f>1/1000000*SUM(Master!CF5:CF9999)</f>
        <v>0</v>
      </c>
      <c r="CG3" s="2">
        <f>1/1000000*SUM(Master!CG5:CG9999)</f>
        <v>0</v>
      </c>
      <c r="CH3" s="2">
        <f>1/1000000*SUM(Master!CH5:CH9999)</f>
        <v>0</v>
      </c>
      <c r="CI3" s="2">
        <f>1/1000000*SUM(Master!CI5:CI9999)</f>
        <v>0</v>
      </c>
      <c r="CJ3" s="2">
        <f>1/1000000*SUM(Master!CJ5:CJ9999)</f>
        <v>0</v>
      </c>
      <c r="CK3" s="2">
        <f>1/1000000*SUM(Master!CK5:CK9999)</f>
        <v>0</v>
      </c>
      <c r="CL3" s="2">
        <f>1/1000000*SUM(Master!CL5:CL9999)</f>
        <v>0</v>
      </c>
      <c r="CM3" s="2">
        <f>1/1000000*SUM(Master!CM5:CM9999)</f>
        <v>0</v>
      </c>
      <c r="CN3" s="2">
        <f>1/1000000*SUM(Master!CN5:CN9999)</f>
        <v>0</v>
      </c>
      <c r="CO3" s="2">
        <f>1/1000000*SUM(Master!CO5:CO9999)</f>
        <v>0</v>
      </c>
      <c r="CP3" s="2">
        <f>1/1000000*SUM(Master!CP5:CP9999)</f>
        <v>0</v>
      </c>
      <c r="CQ3" s="2">
        <f>1/1000000*SUM(Master!CQ5:CQ9999)</f>
        <v>0</v>
      </c>
      <c r="CR3" s="2">
        <f>1/1000000*SUM(Master!CR5:CR9999)</f>
        <v>0</v>
      </c>
      <c r="CS3" s="2">
        <f>1/1000000*SUM(Master!CS5:CS9999)</f>
        <v>0</v>
      </c>
      <c r="CT3" s="2">
        <f>1/1000000*SUM(Master!CT5:CT9999)</f>
        <v>0</v>
      </c>
      <c r="CU3" s="2">
        <f>1/1000000*SUM(Master!CU5:CU9999)</f>
        <v>0</v>
      </c>
      <c r="CV3" s="2">
        <f>1/1000000*SUM(Master!CV5:CV9999)</f>
        <v>0</v>
      </c>
      <c r="CW3" s="35">
        <f>1/1000000*SUM(Master!CW5:CW9999)</f>
        <v>0</v>
      </c>
      <c r="CX3" s="2">
        <f>1/1000000*SUM(Master!CX5:CX9999)</f>
        <v>0</v>
      </c>
      <c r="CY3" s="2">
        <f>1/1000000*SUM(Master!CY5:CY9999)</f>
        <v>0</v>
      </c>
      <c r="CZ3" s="2">
        <f>1/1000000*SUM(Master!CZ5:CZ9999)</f>
        <v>0</v>
      </c>
      <c r="DA3" s="2">
        <f>1/1000000*SUM(Master!DA5:DA9999)</f>
        <v>0</v>
      </c>
      <c r="DB3" s="2">
        <f>1/1000000*SUM(Master!DB5:DB9999)</f>
        <v>0</v>
      </c>
      <c r="DC3" s="2">
        <f>1/1000000*SUM(Master!DC5:DC9999)</f>
        <v>0</v>
      </c>
      <c r="DD3" s="2">
        <f>1/1000000*SUM(Master!DD5:DD9999)</f>
        <v>0</v>
      </c>
      <c r="DE3" s="2">
        <f>1/1000000*SUM(Master!DE5:DE9999)</f>
        <v>0</v>
      </c>
      <c r="DF3" s="2">
        <f>1/1000000*SUM(Master!DF5:DF9999)</f>
        <v>0</v>
      </c>
      <c r="DG3" s="2">
        <f>1/1000000*SUM(Master!DG5:DG9999)</f>
        <v>0</v>
      </c>
      <c r="DH3" s="2">
        <f>1/1000000*SUM(Master!DH5:DH9999)</f>
        <v>0</v>
      </c>
      <c r="DI3" s="2">
        <f>1/1000000*SUM(Master!DI5:DI9999)</f>
        <v>0</v>
      </c>
      <c r="DJ3" s="2">
        <f>1/1000000*SUM(Master!DJ5:DJ9999)</f>
        <v>0</v>
      </c>
      <c r="DK3" s="2">
        <f>1/1000000*SUM(Master!DK5:DK9999)</f>
        <v>0</v>
      </c>
      <c r="DL3" s="2">
        <f>1/1000000*SUM(Master!DL5:DL9999)</f>
        <v>0</v>
      </c>
      <c r="DM3" s="2">
        <f>1/1000000*SUM(Master!DM5:DM9999)</f>
        <v>0</v>
      </c>
      <c r="DN3" s="2">
        <f>1/1000000*SUM(Master!DN5:DN9999)</f>
        <v>0</v>
      </c>
      <c r="DO3" s="2">
        <f>1/1000000*SUM(Master!DO5:DO9999)</f>
        <v>0</v>
      </c>
      <c r="DP3" s="2">
        <f>1/1000000*SUM(Master!DP5:DP9999)</f>
        <v>0</v>
      </c>
      <c r="DQ3" s="2">
        <f>1/1000000*SUM(Master!DQ5:DQ9999)</f>
        <v>0</v>
      </c>
      <c r="DR3" s="2">
        <f>1/1000000*SUM(Master!DR5:DR9999)</f>
        <v>0</v>
      </c>
      <c r="DS3" s="2">
        <f>1/1000000*SUM(Master!DS5:DS9999)</f>
        <v>0</v>
      </c>
      <c r="DT3" s="2">
        <f>1/1000000*SUM(Master!DT5:DT9999)</f>
        <v>0</v>
      </c>
      <c r="DU3" s="2">
        <f>1/1000000*SUM(Master!DU5:DU9999)</f>
        <v>0</v>
      </c>
      <c r="DV3" s="2">
        <f>1/1000000*SUM(Master!DV5:DV9999)</f>
        <v>0</v>
      </c>
      <c r="DW3" s="2">
        <f>1/1000000*SUM(Master!DW5:DW9999)</f>
        <v>0</v>
      </c>
      <c r="DX3" s="2">
        <f>1/1000000*SUM(Master!DX5:DX9999)</f>
        <v>0</v>
      </c>
      <c r="DY3" s="2">
        <f>1/1000000*SUM(Master!DY5:DY9999)</f>
        <v>0</v>
      </c>
      <c r="DZ3" s="2">
        <f>1/1000000*SUM(Master!DZ5:DZ9999)</f>
        <v>0</v>
      </c>
      <c r="EA3" s="2">
        <f>1/1000000*SUM(Master!EA5:EA9999)</f>
        <v>0</v>
      </c>
      <c r="EB3" s="2">
        <f>1/1000000*SUM(Master!EB5:EB9999)</f>
        <v>0</v>
      </c>
      <c r="EC3" s="2">
        <f>1/1000000*SUM(Master!EC5:EC9999)</f>
        <v>0</v>
      </c>
      <c r="ED3" s="35">
        <f>1/1000000*SUM(Master!ED5:ED9999)</f>
        <v>0</v>
      </c>
      <c r="EE3" s="2">
        <f>1/1000000*SUM(Master!EE5:EE9999)</f>
        <v>0</v>
      </c>
      <c r="EF3" s="2">
        <f>1/1000000*SUM(Master!EF5:EF9999)</f>
        <v>0</v>
      </c>
      <c r="EG3" s="2">
        <f>1/1000000*SUM(Master!EG5:EG9999)</f>
        <v>0</v>
      </c>
      <c r="EH3" s="2">
        <f>1/1000000*SUM(Master!EH5:EH9999)</f>
        <v>0</v>
      </c>
      <c r="EI3" s="2">
        <f>1/1000000*SUM(Master!EI5:EI9999)</f>
        <v>0</v>
      </c>
      <c r="EJ3" s="2">
        <f>1/1000000*SUM(Master!EJ5:EJ9999)</f>
        <v>0</v>
      </c>
      <c r="EK3" s="2">
        <f>1/1000000*SUM(Master!EK5:EK9999)</f>
        <v>0</v>
      </c>
      <c r="EL3" s="2">
        <f>1/1000000*SUM(Master!EL5:EL9999)</f>
        <v>0</v>
      </c>
      <c r="EM3" s="2">
        <f>1/1000000*SUM(Master!EM5:EM9999)</f>
        <v>0</v>
      </c>
      <c r="EN3" s="2">
        <f>1/1000000*SUM(Master!EN5:EN9999)</f>
        <v>0</v>
      </c>
      <c r="EO3" s="2">
        <f>1/1000000*SUM(Master!EO5:EO9999)</f>
        <v>0</v>
      </c>
      <c r="EP3" s="2">
        <f>1/1000000*SUM(Master!EP5:EP9999)</f>
        <v>0</v>
      </c>
      <c r="EQ3" s="2">
        <f>1/1000000*SUM(Master!EQ5:EQ9999)</f>
        <v>0</v>
      </c>
      <c r="ER3" s="2">
        <f>1/1000000*SUM(Master!ER5:ER9999)</f>
        <v>0</v>
      </c>
      <c r="ES3" s="2">
        <f>1/1000000*SUM(Master!ES5:ES9999)</f>
        <v>0</v>
      </c>
      <c r="ET3" s="2">
        <f>1/1000000*SUM(Master!ET5:ET9999)</f>
        <v>0</v>
      </c>
      <c r="EU3" s="2">
        <f>1/1000000*SUM(Master!EU5:EU9999)</f>
        <v>0</v>
      </c>
      <c r="EV3" s="2">
        <f>1/1000000*SUM(Master!EV5:EV9999)</f>
        <v>0</v>
      </c>
      <c r="EW3" s="2">
        <f>1/1000000*SUM(Master!EW5:EW9999)</f>
        <v>0</v>
      </c>
      <c r="EX3" s="2">
        <f>1/1000000*SUM(Master!EX5:EX9999)</f>
        <v>0</v>
      </c>
      <c r="EY3" s="2">
        <f>1/1000000*SUM(Master!EY5:EY9999)</f>
        <v>0</v>
      </c>
      <c r="EZ3" s="2">
        <f>1/1000000*SUM(Master!EZ5:EZ9999)</f>
        <v>0</v>
      </c>
      <c r="FA3" s="2">
        <f>1/1000000*SUM(Master!FA5:FA9999)</f>
        <v>0</v>
      </c>
      <c r="FB3" s="2">
        <f>1/1000000*SUM(Master!FB5:FB9999)</f>
        <v>0</v>
      </c>
      <c r="FC3" s="2">
        <f>1/1000000*SUM(Master!FC5:FC9999)</f>
        <v>0</v>
      </c>
      <c r="FD3" s="2">
        <f>1/1000000*SUM(Master!FD5:FD9999)</f>
        <v>0</v>
      </c>
      <c r="FE3" s="2">
        <f>1/1000000*SUM(Master!FE5:FE9999)</f>
        <v>0</v>
      </c>
      <c r="FF3" s="2">
        <f>1/1000000*SUM(Master!FF5:FF9999)</f>
        <v>0</v>
      </c>
      <c r="FG3" s="2">
        <f>1/1000000*SUM(Master!FG5:FG9999)</f>
        <v>0</v>
      </c>
      <c r="FH3" s="2">
        <f>1/1000000*SUM(Master!FH5:FH9999)</f>
        <v>0</v>
      </c>
      <c r="FI3" s="2">
        <f>1/1000000*SUM(Master!FI5:FI9999)</f>
        <v>0</v>
      </c>
      <c r="FJ3" s="2">
        <f>1/1000000*SUM(Master!FJ5:FJ9999)</f>
        <v>0</v>
      </c>
      <c r="FK3" s="35">
        <f>1/1000000*SUM(Master!FK5:FK9999)</f>
        <v>0</v>
      </c>
      <c r="FL3" s="2">
        <f>1/1000000*SUM(Master!FL5:FL9999)</f>
        <v>0</v>
      </c>
      <c r="FM3" s="2">
        <f>1/1000000*SUM(Master!FM5:FM9999)</f>
        <v>0</v>
      </c>
      <c r="FN3" s="2">
        <f>1/1000000*SUM(Master!FN5:FN9999)</f>
        <v>0</v>
      </c>
      <c r="FO3" s="2">
        <f>1/1000000*SUM(Master!FO5:FO9999)</f>
        <v>0</v>
      </c>
      <c r="FP3" s="2">
        <f>1/1000000*SUM(Master!FP5:FP9999)</f>
        <v>0</v>
      </c>
      <c r="FQ3" s="2">
        <f>1/1000000*SUM(Master!FQ5:FQ9999)</f>
        <v>0</v>
      </c>
      <c r="FR3" s="2">
        <f>1/1000000*SUM(Master!FR5:FR9999)</f>
        <v>0</v>
      </c>
      <c r="FS3" s="2">
        <f>1/1000000*SUM(Master!FS5:FS9999)</f>
        <v>0</v>
      </c>
      <c r="FT3" s="2">
        <f>1/1000000*SUM(Master!FT5:FT9999)</f>
        <v>0</v>
      </c>
      <c r="FU3" s="2">
        <f>1/1000000*SUM(Master!FU5:FU9999)</f>
        <v>0</v>
      </c>
      <c r="FV3" s="2">
        <f>1/1000000*SUM(Master!FV5:FV9999)</f>
        <v>0</v>
      </c>
      <c r="FW3" s="2">
        <f>1/1000000*SUM(Master!FW5:FW9999)</f>
        <v>0</v>
      </c>
      <c r="FX3" s="2">
        <f>1/1000000*SUM(Master!FX5:FX9999)</f>
        <v>0</v>
      </c>
      <c r="FY3" s="2">
        <f>1/1000000*SUM(Master!FY5:FY9999)</f>
        <v>0</v>
      </c>
      <c r="FZ3" s="2">
        <f>1/1000000*SUM(Master!FZ5:FZ9999)</f>
        <v>0</v>
      </c>
      <c r="GA3" s="2">
        <f>1/1000000*SUM(Master!GA5:GA9999)</f>
        <v>0</v>
      </c>
      <c r="GB3" s="2">
        <f>1/1000000*SUM(Master!GB5:GB9999)</f>
        <v>0</v>
      </c>
      <c r="GC3" s="2">
        <f>1/1000000*SUM(Master!GC5:GC9999)</f>
        <v>0</v>
      </c>
      <c r="GD3" s="2">
        <f>1/1000000*SUM(Master!GD5:GD9999)</f>
        <v>0</v>
      </c>
      <c r="GE3" s="2">
        <f>1/1000000*SUM(Master!GE5:GE9999)</f>
        <v>0</v>
      </c>
      <c r="GF3" s="2">
        <f>1/1000000*SUM(Master!GF5:GF9999)</f>
        <v>0</v>
      </c>
      <c r="GG3" s="2">
        <f>1/1000000*SUM(Master!GG5:GG9999)</f>
        <v>0</v>
      </c>
      <c r="GH3" s="2">
        <f>1/1000000*SUM(Master!GH5:GH9999)</f>
        <v>0</v>
      </c>
      <c r="GI3" s="2">
        <f>1/1000000*SUM(Master!GI5:GI9999)</f>
        <v>0</v>
      </c>
      <c r="GJ3" s="2">
        <f>1/1000000*SUM(Master!GJ5:GJ9999)</f>
        <v>0</v>
      </c>
      <c r="GK3" s="2">
        <f>1/1000000*SUM(Master!GK5:GK9999)</f>
        <v>0</v>
      </c>
      <c r="GL3" s="2">
        <f>1/1000000*SUM(Master!GL5:GL9999)</f>
        <v>0</v>
      </c>
      <c r="GM3" s="2">
        <f>1/1000000*SUM(Master!GM5:GM9999)</f>
        <v>0</v>
      </c>
      <c r="GN3" s="2">
        <f>1/1000000*SUM(Master!GN5:GN9999)</f>
        <v>0</v>
      </c>
      <c r="GO3" s="2">
        <f>1/1000000*SUM(Master!GO5:GO9999)</f>
        <v>0</v>
      </c>
      <c r="GP3" s="2">
        <f>1/1000000*SUM(Master!GP5:GP9999)</f>
        <v>0</v>
      </c>
      <c r="GQ3" s="2">
        <f>1/1000000*SUM(Master!GQ5:GQ9999)</f>
        <v>0</v>
      </c>
      <c r="GR3" s="35">
        <f>1/1000000*SUM(Master!GR5:GR9999)</f>
        <v>0</v>
      </c>
    </row>
    <row r="4" spans="1:200" ht="13" x14ac:dyDescent="0.3">
      <c r="A4" t="s">
        <v>44</v>
      </c>
      <c r="B4" t="s">
        <v>35</v>
      </c>
      <c r="C4" t="s">
        <v>43</v>
      </c>
      <c r="D4" t="s">
        <v>34</v>
      </c>
      <c r="E4" t="s">
        <v>42</v>
      </c>
      <c r="F4" t="s">
        <v>41</v>
      </c>
      <c r="G4" t="s">
        <v>40</v>
      </c>
      <c r="H4" s="2" t="s">
        <v>39</v>
      </c>
      <c r="I4" s="2" t="s">
        <v>38</v>
      </c>
      <c r="J4" s="2" t="s">
        <v>37</v>
      </c>
      <c r="K4" t="s">
        <v>36</v>
      </c>
      <c r="L4" t="s">
        <v>35</v>
      </c>
      <c r="M4" t="s">
        <v>34</v>
      </c>
      <c r="O4" s="1"/>
      <c r="P4" s="34">
        <f>Definitions!$A$2</f>
        <v>400110</v>
      </c>
      <c r="Q4" s="34">
        <f>Definitions!$A$3</f>
        <v>400121</v>
      </c>
      <c r="R4" s="34">
        <f>Definitions!$A$4</f>
        <v>400122</v>
      </c>
      <c r="S4" s="34">
        <f>Definitions!$A$5</f>
        <v>400129</v>
      </c>
      <c r="T4" s="34">
        <f>Definitions!$A$6</f>
        <v>400130</v>
      </c>
      <c r="U4" s="34">
        <f>$P4</f>
        <v>400110</v>
      </c>
      <c r="V4" s="34">
        <f>$Q4</f>
        <v>400121</v>
      </c>
      <c r="W4" s="34">
        <f>$R4</f>
        <v>400122</v>
      </c>
      <c r="X4" s="34">
        <f>$S4</f>
        <v>400129</v>
      </c>
      <c r="Y4" s="34">
        <f>$T4</f>
        <v>400130</v>
      </c>
      <c r="Z4" s="34">
        <f>$P4</f>
        <v>400110</v>
      </c>
      <c r="AA4" s="34">
        <f>$Q4</f>
        <v>400121</v>
      </c>
      <c r="AB4" s="34">
        <f>$R4</f>
        <v>400122</v>
      </c>
      <c r="AC4" s="34">
        <f>$S4</f>
        <v>400129</v>
      </c>
      <c r="AD4" s="34">
        <f>$T4</f>
        <v>400130</v>
      </c>
      <c r="AE4" t="s">
        <v>18</v>
      </c>
      <c r="AF4" t="s">
        <v>33</v>
      </c>
      <c r="AG4" t="s">
        <v>47</v>
      </c>
      <c r="AH4" t="s">
        <v>32</v>
      </c>
      <c r="AI4" t="s">
        <v>53</v>
      </c>
      <c r="AJ4" t="s">
        <v>31</v>
      </c>
      <c r="AK4" t="s">
        <v>61</v>
      </c>
      <c r="AL4" t="s">
        <v>62</v>
      </c>
      <c r="AM4" t="s">
        <v>52</v>
      </c>
      <c r="AN4" t="s">
        <v>30</v>
      </c>
      <c r="AO4" t="s">
        <v>68</v>
      </c>
      <c r="AP4" t="s">
        <v>67</v>
      </c>
      <c r="AQ4" t="s">
        <v>66</v>
      </c>
      <c r="AR4" t="s">
        <v>70</v>
      </c>
      <c r="AS4" t="s">
        <v>29</v>
      </c>
      <c r="AT4" t="s">
        <v>28</v>
      </c>
      <c r="AU4" t="s">
        <v>27</v>
      </c>
      <c r="AV4" t="s">
        <v>51</v>
      </c>
      <c r="AW4" t="s">
        <v>63</v>
      </c>
      <c r="AX4" t="s">
        <v>69</v>
      </c>
      <c r="AY4" t="s">
        <v>26</v>
      </c>
      <c r="AZ4" t="s">
        <v>54</v>
      </c>
      <c r="BA4" t="s">
        <v>65</v>
      </c>
      <c r="BB4" t="s">
        <v>64</v>
      </c>
      <c r="BC4" t="s">
        <v>25</v>
      </c>
      <c r="BD4" t="s">
        <v>24</v>
      </c>
      <c r="BE4" t="s">
        <v>23</v>
      </c>
      <c r="BF4" t="s">
        <v>50</v>
      </c>
      <c r="BG4" t="s">
        <v>60</v>
      </c>
      <c r="BH4" t="s">
        <v>22</v>
      </c>
      <c r="BI4" t="s">
        <v>21</v>
      </c>
      <c r="BJ4" t="s">
        <v>20</v>
      </c>
      <c r="BK4" t="s">
        <v>19</v>
      </c>
      <c r="BL4" s="33" t="s">
        <v>1</v>
      </c>
      <c r="BM4" t="s">
        <v>18</v>
      </c>
      <c r="BN4" s="8" t="s">
        <v>17</v>
      </c>
      <c r="BO4" s="32" t="s">
        <v>16</v>
      </c>
      <c r="BP4" s="32" t="s">
        <v>15</v>
      </c>
      <c r="BQ4" s="31" t="str">
        <f>$AF4</f>
        <v>EU-28</v>
      </c>
      <c r="BR4" s="31" t="str">
        <f>$AG4</f>
        <v>China</v>
      </c>
      <c r="BS4" s="31" t="str">
        <f>$AH4</f>
        <v>Hong Kong</v>
      </c>
      <c r="BT4" s="31" t="str">
        <f>$AI4</f>
        <v>Australia</v>
      </c>
      <c r="BU4" s="31" t="str">
        <f>$AJ4</f>
        <v>Brazil</v>
      </c>
      <c r="BV4" s="31" t="str">
        <f>$AK4</f>
        <v>Cambodia</v>
      </c>
      <c r="BW4" s="31" t="str">
        <f>$AL4</f>
        <v>Cameroon</v>
      </c>
      <c r="BX4" s="31" t="str">
        <f>$AM4</f>
        <v>Canada</v>
      </c>
      <c r="BY4" s="31" t="str">
        <f>$AN4</f>
        <v>Côte d'Ivoire</v>
      </c>
      <c r="BZ4" s="31" t="str">
        <f>$AO4</f>
        <v>Gabon</v>
      </c>
      <c r="CA4" s="31" t="str">
        <f>$AP4</f>
        <v>Ghana</v>
      </c>
      <c r="CB4" s="31" t="str">
        <f>$AQ4</f>
        <v>Guatemala</v>
      </c>
      <c r="CC4" s="31" t="str">
        <f>$AR4</f>
        <v>Guinea</v>
      </c>
      <c r="CD4" s="31" t="str">
        <f>$AS4</f>
        <v>India</v>
      </c>
      <c r="CE4" s="31" t="str">
        <f>$AT4</f>
        <v>Indonesia</v>
      </c>
      <c r="CF4" s="31" t="str">
        <f>$AU4</f>
        <v>Japan</v>
      </c>
      <c r="CG4" s="31" t="str">
        <f>$AV4</f>
        <v>Korea, South</v>
      </c>
      <c r="CH4" s="31" t="str">
        <f>$AW4</f>
        <v>Laos</v>
      </c>
      <c r="CI4" s="31" t="str">
        <f>$AX4</f>
        <v>Malawi</v>
      </c>
      <c r="CJ4" s="31" t="str">
        <f>$AY4</f>
        <v>Malaysia</v>
      </c>
      <c r="CK4" s="31" t="str">
        <f>$AZ4</f>
        <v>Mexico</v>
      </c>
      <c r="CL4" s="31" t="str">
        <f>$BA4</f>
        <v>Myanmar</v>
      </c>
      <c r="CM4" s="31" t="str">
        <f>$BB4</f>
        <v>Nigeria</v>
      </c>
      <c r="CN4" s="31" t="str">
        <f>$BC4</f>
        <v>Philippines</v>
      </c>
      <c r="CO4" s="31" t="str">
        <f>$BD4</f>
        <v>Singapore</v>
      </c>
      <c r="CP4" s="31" t="str">
        <f>$BE4</f>
        <v>Sri Lanka</v>
      </c>
      <c r="CQ4" s="31" t="str">
        <f>$BF4</f>
        <v>Taiwan</v>
      </c>
      <c r="CR4" s="31" t="str">
        <f>$BG4</f>
        <v>Thailand</v>
      </c>
      <c r="CS4" s="31" t="str">
        <f>$BH4</f>
        <v>Turkey</v>
      </c>
      <c r="CT4" s="31" t="str">
        <f>$BI4</f>
        <v>USA</v>
      </c>
      <c r="CU4" s="31" t="str">
        <f>$BJ4</f>
        <v>Viet Nam</v>
      </c>
      <c r="CV4" s="31" t="str">
        <f>$BK4</f>
        <v>Rest of World</v>
      </c>
      <c r="CW4" s="27" t="str">
        <f>$BL4</f>
        <v>World</v>
      </c>
      <c r="CX4" s="30" t="str">
        <f>$AF$4</f>
        <v>EU-28</v>
      </c>
      <c r="CY4" s="30" t="str">
        <f>$AG$4</f>
        <v>China</v>
      </c>
      <c r="CZ4" s="30" t="str">
        <f>$AH$4</f>
        <v>Hong Kong</v>
      </c>
      <c r="DA4" s="30" t="str">
        <f>$AI$4</f>
        <v>Australia</v>
      </c>
      <c r="DB4" s="30" t="str">
        <f>$AJ$4</f>
        <v>Brazil</v>
      </c>
      <c r="DC4" s="30" t="str">
        <f>$AK$4</f>
        <v>Cambodia</v>
      </c>
      <c r="DD4" s="30" t="str">
        <f>$AL$4</f>
        <v>Cameroon</v>
      </c>
      <c r="DE4" s="30" t="str">
        <f>$AM$4</f>
        <v>Canada</v>
      </c>
      <c r="DF4" s="30" t="str">
        <f>$AN$4</f>
        <v>Côte d'Ivoire</v>
      </c>
      <c r="DG4" s="30" t="str">
        <f>$AO$4</f>
        <v>Gabon</v>
      </c>
      <c r="DH4" s="30" t="str">
        <f>$AP$4</f>
        <v>Ghana</v>
      </c>
      <c r="DI4" s="30" t="str">
        <f>$AQ$4</f>
        <v>Guatemala</v>
      </c>
      <c r="DJ4" s="30" t="str">
        <f>$AR$4</f>
        <v>Guinea</v>
      </c>
      <c r="DK4" s="30" t="str">
        <f>$AS$4</f>
        <v>India</v>
      </c>
      <c r="DL4" s="30" t="str">
        <f>$AT$4</f>
        <v>Indonesia</v>
      </c>
      <c r="DM4" s="30" t="str">
        <f>$AU$4</f>
        <v>Japan</v>
      </c>
      <c r="DN4" s="30" t="str">
        <f>$AV$4</f>
        <v>Korea, South</v>
      </c>
      <c r="DO4" s="30" t="str">
        <f>$AW$4</f>
        <v>Laos</v>
      </c>
      <c r="DP4" s="30" t="str">
        <f>$AX$4</f>
        <v>Malawi</v>
      </c>
      <c r="DQ4" s="30" t="str">
        <f>$AY$4</f>
        <v>Malaysia</v>
      </c>
      <c r="DR4" s="30" t="str">
        <f>$AZ$4</f>
        <v>Mexico</v>
      </c>
      <c r="DS4" s="30" t="str">
        <f>$BA$4</f>
        <v>Myanmar</v>
      </c>
      <c r="DT4" s="30" t="str">
        <f>$BB$4</f>
        <v>Nigeria</v>
      </c>
      <c r="DU4" s="30" t="str">
        <f>$BC$4</f>
        <v>Philippines</v>
      </c>
      <c r="DV4" s="30" t="str">
        <f>$BD$4</f>
        <v>Singapore</v>
      </c>
      <c r="DW4" s="30" t="str">
        <f>$BE$4</f>
        <v>Sri Lanka</v>
      </c>
      <c r="DX4" s="30" t="str">
        <f>$BF$4</f>
        <v>Taiwan</v>
      </c>
      <c r="DY4" s="30" t="str">
        <f>$BG$4</f>
        <v>Thailand</v>
      </c>
      <c r="DZ4" s="30" t="str">
        <f>$BH$4</f>
        <v>Turkey</v>
      </c>
      <c r="EA4" s="30" t="str">
        <f>$BI$4</f>
        <v>USA</v>
      </c>
      <c r="EB4" s="30" t="str">
        <f>$BJ$4</f>
        <v>Viet Nam</v>
      </c>
      <c r="EC4" s="30" t="str">
        <f>$BK$4</f>
        <v>Rest of World</v>
      </c>
      <c r="ED4" s="27" t="str">
        <f>$BL$4</f>
        <v>World</v>
      </c>
      <c r="EE4" s="29" t="str">
        <f>$AF$4</f>
        <v>EU-28</v>
      </c>
      <c r="EF4" s="29" t="str">
        <f>$AG$4</f>
        <v>China</v>
      </c>
      <c r="EG4" s="29" t="str">
        <f>$AH$4</f>
        <v>Hong Kong</v>
      </c>
      <c r="EH4" s="29" t="str">
        <f>$AI$4</f>
        <v>Australia</v>
      </c>
      <c r="EI4" s="29" t="str">
        <f>$AJ$4</f>
        <v>Brazil</v>
      </c>
      <c r="EJ4" s="29" t="str">
        <f>$AK$4</f>
        <v>Cambodia</v>
      </c>
      <c r="EK4" s="29" t="str">
        <f>$AL$4</f>
        <v>Cameroon</v>
      </c>
      <c r="EL4" s="29" t="str">
        <f>$AM$4</f>
        <v>Canada</v>
      </c>
      <c r="EM4" s="29" t="str">
        <f>$AN$4</f>
        <v>Côte d'Ivoire</v>
      </c>
      <c r="EN4" s="29" t="str">
        <f>$AO$4</f>
        <v>Gabon</v>
      </c>
      <c r="EO4" s="29" t="str">
        <f>$AP$4</f>
        <v>Ghana</v>
      </c>
      <c r="EP4" s="29" t="str">
        <f>$AQ$4</f>
        <v>Guatemala</v>
      </c>
      <c r="EQ4" s="29" t="str">
        <f>$AR$4</f>
        <v>Guinea</v>
      </c>
      <c r="ER4" s="29" t="str">
        <f>$AS$4</f>
        <v>India</v>
      </c>
      <c r="ES4" s="29" t="str">
        <f>$AT$4</f>
        <v>Indonesia</v>
      </c>
      <c r="ET4" s="29" t="str">
        <f>$AU$4</f>
        <v>Japan</v>
      </c>
      <c r="EU4" s="29" t="str">
        <f>$AV$4</f>
        <v>Korea, South</v>
      </c>
      <c r="EV4" s="29" t="str">
        <f>$AW$4</f>
        <v>Laos</v>
      </c>
      <c r="EW4" s="29" t="str">
        <f>$AX$4</f>
        <v>Malawi</v>
      </c>
      <c r="EX4" s="29" t="str">
        <f>$AY$4</f>
        <v>Malaysia</v>
      </c>
      <c r="EY4" s="29" t="str">
        <f>$AZ$4</f>
        <v>Mexico</v>
      </c>
      <c r="EZ4" s="29" t="str">
        <f>$BA$4</f>
        <v>Myanmar</v>
      </c>
      <c r="FA4" s="29" t="str">
        <f>$BB$4</f>
        <v>Nigeria</v>
      </c>
      <c r="FB4" s="29" t="str">
        <f>$BC$4</f>
        <v>Philippines</v>
      </c>
      <c r="FC4" s="29" t="str">
        <f>$BD$4</f>
        <v>Singapore</v>
      </c>
      <c r="FD4" s="29" t="str">
        <f>$BE$4</f>
        <v>Sri Lanka</v>
      </c>
      <c r="FE4" s="29" t="str">
        <f>$BF$4</f>
        <v>Taiwan</v>
      </c>
      <c r="FF4" s="29" t="str">
        <f>$BG$4</f>
        <v>Thailand</v>
      </c>
      <c r="FG4" s="29" t="str">
        <f>$BH$4</f>
        <v>Turkey</v>
      </c>
      <c r="FH4" s="29" t="str">
        <f>$BI$4</f>
        <v>USA</v>
      </c>
      <c r="FI4" s="29" t="str">
        <f>$BJ$4</f>
        <v>Viet Nam</v>
      </c>
      <c r="FJ4" s="29" t="str">
        <f>$BK$4</f>
        <v>Rest of World</v>
      </c>
      <c r="FK4" s="27" t="str">
        <f>$BL$4</f>
        <v>World</v>
      </c>
      <c r="FL4" s="28" t="str">
        <f>$AF$4</f>
        <v>EU-28</v>
      </c>
      <c r="FM4" s="28" t="str">
        <f>$AG$4</f>
        <v>China</v>
      </c>
      <c r="FN4" s="28" t="str">
        <f>$AH$4</f>
        <v>Hong Kong</v>
      </c>
      <c r="FO4" s="28" t="str">
        <f>$AI$4</f>
        <v>Australia</v>
      </c>
      <c r="FP4" s="28" t="str">
        <f>$AJ$4</f>
        <v>Brazil</v>
      </c>
      <c r="FQ4" s="28" t="str">
        <f>$AK$4</f>
        <v>Cambodia</v>
      </c>
      <c r="FR4" s="28" t="str">
        <f>$AL$4</f>
        <v>Cameroon</v>
      </c>
      <c r="FS4" s="28" t="str">
        <f>$AM$4</f>
        <v>Canada</v>
      </c>
      <c r="FT4" s="28" t="str">
        <f>$AN$4</f>
        <v>Côte d'Ivoire</v>
      </c>
      <c r="FU4" s="28" t="str">
        <f>$AO$4</f>
        <v>Gabon</v>
      </c>
      <c r="FV4" s="28" t="str">
        <f>$AP$4</f>
        <v>Ghana</v>
      </c>
      <c r="FW4" s="28" t="str">
        <f>$AQ$4</f>
        <v>Guatemala</v>
      </c>
      <c r="FX4" s="28" t="str">
        <f>$AR$4</f>
        <v>Guinea</v>
      </c>
      <c r="FY4" s="28" t="str">
        <f>$AS$4</f>
        <v>India</v>
      </c>
      <c r="FZ4" s="28" t="str">
        <f>$AT$4</f>
        <v>Indonesia</v>
      </c>
      <c r="GA4" s="28" t="str">
        <f>$AU$4</f>
        <v>Japan</v>
      </c>
      <c r="GB4" s="28" t="str">
        <f>$AV$4</f>
        <v>Korea, South</v>
      </c>
      <c r="GC4" s="28" t="str">
        <f>$AW$4</f>
        <v>Laos</v>
      </c>
      <c r="GD4" s="28" t="str">
        <f>$AX$4</f>
        <v>Malawi</v>
      </c>
      <c r="GE4" s="28" t="str">
        <f>$AY$4</f>
        <v>Malaysia</v>
      </c>
      <c r="GF4" s="28" t="str">
        <f>$AZ$4</f>
        <v>Mexico</v>
      </c>
      <c r="GG4" s="28" t="str">
        <f>$BA$4</f>
        <v>Myanmar</v>
      </c>
      <c r="GH4" s="28" t="str">
        <f>$BB$4</f>
        <v>Nigeria</v>
      </c>
      <c r="GI4" s="28" t="str">
        <f>$BC$4</f>
        <v>Philippines</v>
      </c>
      <c r="GJ4" s="28" t="str">
        <f>$BD$4</f>
        <v>Singapore</v>
      </c>
      <c r="GK4" s="28" t="str">
        <f>$BE$4</f>
        <v>Sri Lanka</v>
      </c>
      <c r="GL4" s="28" t="str">
        <f>$BF$4</f>
        <v>Taiwan</v>
      </c>
      <c r="GM4" s="28" t="str">
        <f>$BG$4</f>
        <v>Thailand</v>
      </c>
      <c r="GN4" s="28" t="str">
        <f>$BH$4</f>
        <v>Turkey</v>
      </c>
      <c r="GO4" s="28" t="str">
        <f>$BI$4</f>
        <v>USA</v>
      </c>
      <c r="GP4" s="28" t="str">
        <f>$BJ$4</f>
        <v>Viet Nam</v>
      </c>
      <c r="GQ4" s="28" t="str">
        <f>$BK$4</f>
        <v>Rest of World</v>
      </c>
      <c r="GR4" s="27" t="str">
        <f>$BL$4</f>
        <v>World</v>
      </c>
    </row>
    <row r="5" spans="1:200" ht="13" x14ac:dyDescent="0.3">
      <c r="O5" s="42" t="e">
        <f t="shared" ref="O5" si="4">J5/H5</f>
        <v>#DIV/0!</v>
      </c>
      <c r="P5" s="43" t="str">
        <f>IF($F5=P$4,$H5,"-")</f>
        <v>-</v>
      </c>
      <c r="Q5" s="43" t="str">
        <f>IF($F5=Q$4,$H5,"-")</f>
        <v>-</v>
      </c>
      <c r="R5" s="43" t="str">
        <f>IF($F5=R$4,$H5,"-")</f>
        <v>-</v>
      </c>
      <c r="S5" s="43" t="str">
        <f>IF($F5=S$4,$H5,"-")</f>
        <v>-</v>
      </c>
      <c r="T5" s="43" t="str">
        <f>IF($F5=T$4,$H5,"-")</f>
        <v>-</v>
      </c>
      <c r="U5" s="8" t="str">
        <f>IF($F5=U$4,$I5,"-")</f>
        <v>-</v>
      </c>
      <c r="V5" s="8" t="str">
        <f>IF($F5=V$4,$I5,"-")</f>
        <v>-</v>
      </c>
      <c r="W5" s="8" t="str">
        <f>IF($F5=W$4,$I5,"-")</f>
        <v>-</v>
      </c>
      <c r="X5" s="8" t="str">
        <f>IF($F5=X$4,$I5,"-")</f>
        <v>-</v>
      </c>
      <c r="Y5" s="8" t="str">
        <f>IF($F5=Y$4,$I5,"-")</f>
        <v>-</v>
      </c>
      <c r="Z5" s="8" t="str">
        <f>IF($F5=Z$4,IF($I5=0,0,$J5),"-")</f>
        <v>-</v>
      </c>
      <c r="AA5" s="8" t="str">
        <f>IF($F5=AA$4,IF($I5=0,0,$J5),"-")</f>
        <v>-</v>
      </c>
      <c r="AB5" s="8" t="str">
        <f>IF($F5=AB$4,IF($I5=0,0,$J5),"-")</f>
        <v>-</v>
      </c>
      <c r="AC5" s="8" t="str">
        <f>IF($F5=AC$4,IF($I5=0,0,$J5),"-")</f>
        <v>-</v>
      </c>
      <c r="AD5" s="8" t="str">
        <f>IF($F5=AD$4,IF($I5=0,0,$J5),"-")</f>
        <v>-</v>
      </c>
      <c r="AE5" s="44">
        <f>IF($M5="Austria",1,IF($M5="Belgium",1,IF($M5="Belgium-Luxembourg",1,IF($M5="Bulgaria",1,IF($M5="Croatia",1,IF($M5="Cyprus",1,IF($M5="Czech Republic",1,IF($M5="Czechia",1,IF($M5="Denmark",1,0)))))))))+IF($M5="Estonia",1,IF($M5="Finland",1,IF($M5="France, Monaco",1,IF($M5="France",1,IF($M5="Germany",1,IF($M5="Greece",1,IF($M5="Hungary",1,IF($M5="Ireland",1,0))))))))+IF($M5="Italy",1,IF($M5="Latvia",1,IF($M5="Lithuania",1,IF($M5="Luxembourg",1,IF($M5="Malta",1,IF($M5="Netherlands",1,IF($M5="Poland",1,0)))))))+IF($M5="Portugal",1,IF($M5="Romania",1,IF($M5="Slovakia",1,IF($M5="Slovenia",1,IF($M5="Spain",1,IF($M5="Sweden",1,IF($M5="United Kingdom",1,0)))))))</f>
        <v>0</v>
      </c>
      <c r="AF5" s="8" t="str">
        <f>IF($BM5=1,IF($AE5=1,$H5," ")," ")</f>
        <v xml:space="preserve"> </v>
      </c>
      <c r="AG5" s="8" t="str">
        <f t="shared" ref="AG5:BJ5" si="5">IF($L5=AG$4,$H5," ")</f>
        <v xml:space="preserve"> </v>
      </c>
      <c r="AH5" s="37" t="str">
        <f t="shared" si="5"/>
        <v xml:space="preserve"> </v>
      </c>
      <c r="AI5" s="37" t="str">
        <f t="shared" si="5"/>
        <v xml:space="preserve"> </v>
      </c>
      <c r="AJ5" s="37" t="str">
        <f t="shared" si="5"/>
        <v xml:space="preserve"> </v>
      </c>
      <c r="AK5" s="37" t="str">
        <f t="shared" si="5"/>
        <v xml:space="preserve"> </v>
      </c>
      <c r="AL5" s="37" t="str">
        <f t="shared" si="5"/>
        <v xml:space="preserve"> </v>
      </c>
      <c r="AM5" s="37" t="str">
        <f t="shared" si="5"/>
        <v xml:space="preserve"> </v>
      </c>
      <c r="AN5" s="37" t="str">
        <f t="shared" si="5"/>
        <v xml:space="preserve"> </v>
      </c>
      <c r="AO5" s="37" t="str">
        <f t="shared" si="5"/>
        <v xml:space="preserve"> </v>
      </c>
      <c r="AP5" s="37" t="str">
        <f t="shared" si="5"/>
        <v xml:space="preserve"> </v>
      </c>
      <c r="AQ5" s="37" t="str">
        <f t="shared" si="5"/>
        <v xml:space="preserve"> </v>
      </c>
      <c r="AR5" s="37" t="str">
        <f t="shared" si="5"/>
        <v xml:space="preserve"> </v>
      </c>
      <c r="AS5" s="37" t="str">
        <f t="shared" si="5"/>
        <v xml:space="preserve"> </v>
      </c>
      <c r="AT5" s="37" t="str">
        <f t="shared" si="5"/>
        <v xml:space="preserve"> </v>
      </c>
      <c r="AU5" s="37" t="str">
        <f t="shared" si="5"/>
        <v xml:space="preserve"> </v>
      </c>
      <c r="AV5" s="37" t="str">
        <f t="shared" si="5"/>
        <v xml:space="preserve"> </v>
      </c>
      <c r="AW5" s="37" t="str">
        <f t="shared" si="5"/>
        <v xml:space="preserve"> </v>
      </c>
      <c r="AX5" s="37" t="str">
        <f t="shared" si="5"/>
        <v xml:space="preserve"> </v>
      </c>
      <c r="AY5" s="37" t="str">
        <f t="shared" si="5"/>
        <v xml:space="preserve"> </v>
      </c>
      <c r="AZ5" s="37" t="str">
        <f t="shared" si="5"/>
        <v xml:space="preserve"> </v>
      </c>
      <c r="BA5" s="37" t="str">
        <f t="shared" si="5"/>
        <v xml:space="preserve"> </v>
      </c>
      <c r="BB5" s="37" t="str">
        <f t="shared" si="5"/>
        <v xml:space="preserve"> </v>
      </c>
      <c r="BC5" s="37" t="str">
        <f t="shared" si="5"/>
        <v xml:space="preserve"> </v>
      </c>
      <c r="BD5" s="37" t="str">
        <f t="shared" si="5"/>
        <v xml:space="preserve"> </v>
      </c>
      <c r="BE5" s="37" t="str">
        <f t="shared" si="5"/>
        <v xml:space="preserve"> </v>
      </c>
      <c r="BF5" s="37" t="str">
        <f t="shared" si="5"/>
        <v xml:space="preserve"> </v>
      </c>
      <c r="BG5" s="37" t="str">
        <f t="shared" si="5"/>
        <v xml:space="preserve"> </v>
      </c>
      <c r="BH5" s="37" t="str">
        <f t="shared" si="5"/>
        <v xml:space="preserve"> </v>
      </c>
      <c r="BI5" s="37" t="str">
        <f t="shared" si="5"/>
        <v xml:space="preserve"> </v>
      </c>
      <c r="BJ5" s="37" t="str">
        <f t="shared" si="5"/>
        <v xml:space="preserve"> </v>
      </c>
      <c r="BK5" s="45">
        <f>$H5-SUM(AF5:BJ5)</f>
        <v>0</v>
      </c>
      <c r="BL5" s="46">
        <f>$H5</f>
        <v>0</v>
      </c>
      <c r="BM5" s="47">
        <f>IF($L5="Austria",1,IF($L5="Belgium",1,IF($L5="Belgium-Luxembourg",1,IF($L5="Bulgaria",1,IF($L5="Croatia",1,IF($L5="Cyprus",1,IF($L5="Czech Republic",1,IF($L5="Czechia",1,IF($L5="Denmark",1,0)))))))))+IF($L5="Estonia",1,IF($L5="Finland",1,IF($L5="France, Monaco",1,IF($L5="France",1,IF($L5="Germany",1,IF($L5="Greece",1,IF($L5="Hungary",1,IF($L5="Ireland",1,0))))))))+IF($L5="Italy",1,IF($L5="Latvia",1,IF($L5="Lithuania",1,IF($L5="Luxembourg",1,IF($L5="Malta",1,IF($L5="Netherlands",1,IF($L5="Poland",1,0)))))))+IF($L5="Portugal",1,IF($L5="Romania",1,IF($L5="Slovakia",1,IF($L5="Slovenia",1,IF($L5="Spain",1,IF($L5="Sweden",1,IF($L5="United Kingdom",1,0)))))))</f>
        <v>0</v>
      </c>
      <c r="BQ5" s="8" t="str">
        <f>IF($BQ$1=$F5,IF($AE5=1,$H5," ")," ")</f>
        <v xml:space="preserve"> </v>
      </c>
      <c r="BR5" s="8" t="str">
        <f t="shared" ref="BR5:CU5" si="6">IF($BQ$1=$F5,IF($L5=BR$4,$H5," ")," ")</f>
        <v xml:space="preserve"> </v>
      </c>
      <c r="BS5" s="37" t="str">
        <f t="shared" si="6"/>
        <v xml:space="preserve"> </v>
      </c>
      <c r="BT5" s="37" t="str">
        <f t="shared" si="6"/>
        <v xml:space="preserve"> </v>
      </c>
      <c r="BU5" s="37" t="str">
        <f t="shared" si="6"/>
        <v xml:space="preserve"> </v>
      </c>
      <c r="BV5" s="37" t="str">
        <f t="shared" si="6"/>
        <v xml:space="preserve"> </v>
      </c>
      <c r="BW5" s="37" t="str">
        <f t="shared" si="6"/>
        <v xml:space="preserve"> </v>
      </c>
      <c r="BX5" s="37" t="str">
        <f t="shared" si="6"/>
        <v xml:space="preserve"> </v>
      </c>
      <c r="BY5" s="37" t="str">
        <f t="shared" si="6"/>
        <v xml:space="preserve"> </v>
      </c>
      <c r="BZ5" s="37" t="str">
        <f t="shared" si="6"/>
        <v xml:space="preserve"> </v>
      </c>
      <c r="CA5" s="37" t="str">
        <f t="shared" si="6"/>
        <v xml:space="preserve"> </v>
      </c>
      <c r="CB5" s="37" t="str">
        <f t="shared" si="6"/>
        <v xml:space="preserve"> </v>
      </c>
      <c r="CC5" s="37" t="str">
        <f t="shared" si="6"/>
        <v xml:space="preserve"> </v>
      </c>
      <c r="CD5" s="37" t="str">
        <f t="shared" si="6"/>
        <v xml:space="preserve"> </v>
      </c>
      <c r="CE5" s="37" t="str">
        <f t="shared" si="6"/>
        <v xml:space="preserve"> </v>
      </c>
      <c r="CF5" s="37" t="str">
        <f t="shared" si="6"/>
        <v xml:space="preserve"> </v>
      </c>
      <c r="CG5" s="37" t="str">
        <f t="shared" si="6"/>
        <v xml:space="preserve"> </v>
      </c>
      <c r="CH5" s="37" t="str">
        <f t="shared" si="6"/>
        <v xml:space="preserve"> </v>
      </c>
      <c r="CI5" s="37" t="str">
        <f t="shared" si="6"/>
        <v xml:space="preserve"> </v>
      </c>
      <c r="CJ5" s="37" t="str">
        <f t="shared" si="6"/>
        <v xml:space="preserve"> </v>
      </c>
      <c r="CK5" s="37" t="str">
        <f t="shared" si="6"/>
        <v xml:space="preserve"> </v>
      </c>
      <c r="CL5" s="37" t="str">
        <f t="shared" si="6"/>
        <v xml:space="preserve"> </v>
      </c>
      <c r="CM5" s="37" t="str">
        <f t="shared" si="6"/>
        <v xml:space="preserve"> </v>
      </c>
      <c r="CN5" s="37" t="str">
        <f t="shared" si="6"/>
        <v xml:space="preserve"> </v>
      </c>
      <c r="CO5" s="37" t="str">
        <f t="shared" si="6"/>
        <v xml:space="preserve"> </v>
      </c>
      <c r="CP5" s="37" t="str">
        <f t="shared" si="6"/>
        <v xml:space="preserve"> </v>
      </c>
      <c r="CQ5" s="37" t="str">
        <f t="shared" si="6"/>
        <v xml:space="preserve"> </v>
      </c>
      <c r="CR5" s="37" t="str">
        <f t="shared" si="6"/>
        <v xml:space="preserve"> </v>
      </c>
      <c r="CS5" s="37" t="str">
        <f t="shared" si="6"/>
        <v xml:space="preserve"> </v>
      </c>
      <c r="CT5" s="37" t="str">
        <f t="shared" si="6"/>
        <v xml:space="preserve"> </v>
      </c>
      <c r="CU5" s="37" t="str">
        <f t="shared" si="6"/>
        <v xml:space="preserve"> </v>
      </c>
      <c r="CV5" s="45" t="str">
        <f>IF($BQ$1=$F5,$H5-SUM(BQ5:CU5)," ")</f>
        <v xml:space="preserve"> </v>
      </c>
      <c r="CW5" s="48" t="str">
        <f>IF($BQ$1=$F5,$H5," ")</f>
        <v xml:space="preserve"> </v>
      </c>
      <c r="CX5" s="8" t="str">
        <f>IF($CX$1=$F5,IF($AE5=1,$H5," ")," ")</f>
        <v xml:space="preserve"> </v>
      </c>
      <c r="CY5" s="8" t="str">
        <f t="shared" ref="CY5:EB5" si="7">IF($CX$1=$F5,IF($L5=CY$4,$H5," ")," ")</f>
        <v xml:space="preserve"> </v>
      </c>
      <c r="CZ5" s="37" t="str">
        <f t="shared" si="7"/>
        <v xml:space="preserve"> </v>
      </c>
      <c r="DA5" s="37" t="str">
        <f t="shared" si="7"/>
        <v xml:space="preserve"> </v>
      </c>
      <c r="DB5" s="37" t="str">
        <f t="shared" si="7"/>
        <v xml:space="preserve"> </v>
      </c>
      <c r="DC5" s="37" t="str">
        <f t="shared" si="7"/>
        <v xml:space="preserve"> </v>
      </c>
      <c r="DD5" s="37" t="str">
        <f t="shared" si="7"/>
        <v xml:space="preserve"> </v>
      </c>
      <c r="DE5" s="37" t="str">
        <f t="shared" si="7"/>
        <v xml:space="preserve"> </v>
      </c>
      <c r="DF5" s="37" t="str">
        <f t="shared" si="7"/>
        <v xml:space="preserve"> </v>
      </c>
      <c r="DG5" s="37" t="str">
        <f t="shared" si="7"/>
        <v xml:space="preserve"> </v>
      </c>
      <c r="DH5" s="37" t="str">
        <f t="shared" si="7"/>
        <v xml:space="preserve"> </v>
      </c>
      <c r="DI5" s="37" t="str">
        <f t="shared" si="7"/>
        <v xml:space="preserve"> </v>
      </c>
      <c r="DJ5" s="37" t="str">
        <f t="shared" si="7"/>
        <v xml:space="preserve"> </v>
      </c>
      <c r="DK5" s="37" t="str">
        <f t="shared" si="7"/>
        <v xml:space="preserve"> </v>
      </c>
      <c r="DL5" s="37" t="str">
        <f t="shared" si="7"/>
        <v xml:space="preserve"> </v>
      </c>
      <c r="DM5" s="37" t="str">
        <f t="shared" si="7"/>
        <v xml:space="preserve"> </v>
      </c>
      <c r="DN5" s="37" t="str">
        <f t="shared" si="7"/>
        <v xml:space="preserve"> </v>
      </c>
      <c r="DO5" s="37" t="str">
        <f t="shared" si="7"/>
        <v xml:space="preserve"> </v>
      </c>
      <c r="DP5" s="37" t="str">
        <f t="shared" si="7"/>
        <v xml:space="preserve"> </v>
      </c>
      <c r="DQ5" s="37" t="str">
        <f t="shared" si="7"/>
        <v xml:space="preserve"> </v>
      </c>
      <c r="DR5" s="37" t="str">
        <f t="shared" si="7"/>
        <v xml:space="preserve"> </v>
      </c>
      <c r="DS5" s="37" t="str">
        <f t="shared" si="7"/>
        <v xml:space="preserve"> </v>
      </c>
      <c r="DT5" s="37" t="str">
        <f t="shared" si="7"/>
        <v xml:space="preserve"> </v>
      </c>
      <c r="DU5" s="37" t="str">
        <f t="shared" si="7"/>
        <v xml:space="preserve"> </v>
      </c>
      <c r="DV5" s="37" t="str">
        <f t="shared" si="7"/>
        <v xml:space="preserve"> </v>
      </c>
      <c r="DW5" s="37" t="str">
        <f t="shared" si="7"/>
        <v xml:space="preserve"> </v>
      </c>
      <c r="DX5" s="37" t="str">
        <f t="shared" si="7"/>
        <v xml:space="preserve"> </v>
      </c>
      <c r="DY5" s="37" t="str">
        <f t="shared" si="7"/>
        <v xml:space="preserve"> </v>
      </c>
      <c r="DZ5" s="37" t="str">
        <f t="shared" si="7"/>
        <v xml:space="preserve"> </v>
      </c>
      <c r="EA5" s="37" t="str">
        <f t="shared" si="7"/>
        <v xml:space="preserve"> </v>
      </c>
      <c r="EB5" s="37" t="str">
        <f t="shared" si="7"/>
        <v xml:space="preserve"> </v>
      </c>
      <c r="EC5" s="45" t="str">
        <f>IF($CX$1=$F5,$H5-SUM(CX5:EB5)," ")</f>
        <v xml:space="preserve"> </v>
      </c>
      <c r="ED5" s="48" t="str">
        <f>IF($CX$1=$F5,$H5," ")</f>
        <v xml:space="preserve"> </v>
      </c>
      <c r="EE5" s="37" t="str">
        <f>IF($EE$1=$F5,IF($AE5=1,$H5," ")," ")</f>
        <v xml:space="preserve"> </v>
      </c>
      <c r="EF5" s="37" t="str">
        <f t="shared" ref="EF5:FI5" si="8">IF($EE$1=$F5,IF($L5=EF$4,$H5," ")," ")</f>
        <v xml:space="preserve"> </v>
      </c>
      <c r="EG5" s="37" t="str">
        <f t="shared" si="8"/>
        <v xml:space="preserve"> </v>
      </c>
      <c r="EH5" s="37" t="str">
        <f t="shared" si="8"/>
        <v xml:space="preserve"> </v>
      </c>
      <c r="EI5" s="37" t="str">
        <f t="shared" si="8"/>
        <v xml:space="preserve"> </v>
      </c>
      <c r="EJ5" s="37" t="str">
        <f t="shared" si="8"/>
        <v xml:space="preserve"> </v>
      </c>
      <c r="EK5" s="37" t="str">
        <f t="shared" si="8"/>
        <v xml:space="preserve"> </v>
      </c>
      <c r="EL5" s="37" t="str">
        <f t="shared" si="8"/>
        <v xml:space="preserve"> </v>
      </c>
      <c r="EM5" s="37" t="str">
        <f t="shared" si="8"/>
        <v xml:space="preserve"> </v>
      </c>
      <c r="EN5" s="37" t="str">
        <f t="shared" si="8"/>
        <v xml:space="preserve"> </v>
      </c>
      <c r="EO5" s="37" t="str">
        <f t="shared" si="8"/>
        <v xml:space="preserve"> </v>
      </c>
      <c r="EP5" s="37" t="str">
        <f t="shared" si="8"/>
        <v xml:space="preserve"> </v>
      </c>
      <c r="EQ5" s="37" t="str">
        <f t="shared" si="8"/>
        <v xml:space="preserve"> </v>
      </c>
      <c r="ER5" s="37" t="str">
        <f t="shared" si="8"/>
        <v xml:space="preserve"> </v>
      </c>
      <c r="ES5" s="37" t="str">
        <f t="shared" si="8"/>
        <v xml:space="preserve"> </v>
      </c>
      <c r="ET5" s="37" t="str">
        <f t="shared" si="8"/>
        <v xml:space="preserve"> </v>
      </c>
      <c r="EU5" s="37" t="str">
        <f t="shared" si="8"/>
        <v xml:space="preserve"> </v>
      </c>
      <c r="EV5" s="37" t="str">
        <f t="shared" si="8"/>
        <v xml:space="preserve"> </v>
      </c>
      <c r="EW5" s="37" t="str">
        <f t="shared" si="8"/>
        <v xml:space="preserve"> </v>
      </c>
      <c r="EX5" s="37" t="str">
        <f t="shared" si="8"/>
        <v xml:space="preserve"> </v>
      </c>
      <c r="EY5" s="37" t="str">
        <f t="shared" si="8"/>
        <v xml:space="preserve"> </v>
      </c>
      <c r="EZ5" s="37" t="str">
        <f t="shared" si="8"/>
        <v xml:space="preserve"> </v>
      </c>
      <c r="FA5" s="37" t="str">
        <f t="shared" si="8"/>
        <v xml:space="preserve"> </v>
      </c>
      <c r="FB5" s="37" t="str">
        <f t="shared" si="8"/>
        <v xml:space="preserve"> </v>
      </c>
      <c r="FC5" s="37" t="str">
        <f t="shared" si="8"/>
        <v xml:space="preserve"> </v>
      </c>
      <c r="FD5" s="37" t="str">
        <f t="shared" si="8"/>
        <v xml:space="preserve"> </v>
      </c>
      <c r="FE5" s="37" t="str">
        <f t="shared" si="8"/>
        <v xml:space="preserve"> </v>
      </c>
      <c r="FF5" s="37" t="str">
        <f t="shared" si="8"/>
        <v xml:space="preserve"> </v>
      </c>
      <c r="FG5" s="37" t="str">
        <f t="shared" si="8"/>
        <v xml:space="preserve"> </v>
      </c>
      <c r="FH5" s="37" t="str">
        <f t="shared" si="8"/>
        <v xml:space="preserve"> </v>
      </c>
      <c r="FI5" s="37" t="str">
        <f t="shared" si="8"/>
        <v xml:space="preserve"> </v>
      </c>
      <c r="FJ5" s="45" t="str">
        <f>IF($EE$1=$F5,$H5-SUM(EE5:FI5)," ")</f>
        <v xml:space="preserve"> </v>
      </c>
      <c r="FK5" s="48" t="str">
        <f>IF($EE$1=$F5,$H5," ")</f>
        <v xml:space="preserve"> </v>
      </c>
      <c r="FL5" s="37" t="str">
        <f>IF($FL$1=$F5,IF($AE5=1,$H5," ")," ")</f>
        <v xml:space="preserve"> </v>
      </c>
      <c r="FM5" s="37" t="str">
        <f t="shared" ref="FM5:GP5" si="9">IF($FL$1=$F5,IF($L5=FM$4,$H5," ")," ")</f>
        <v xml:space="preserve"> </v>
      </c>
      <c r="FN5" s="37" t="str">
        <f t="shared" si="9"/>
        <v xml:space="preserve"> </v>
      </c>
      <c r="FO5" s="37" t="str">
        <f t="shared" si="9"/>
        <v xml:space="preserve"> </v>
      </c>
      <c r="FP5" s="37" t="str">
        <f t="shared" si="9"/>
        <v xml:space="preserve"> </v>
      </c>
      <c r="FQ5" s="37" t="str">
        <f t="shared" si="9"/>
        <v xml:space="preserve"> </v>
      </c>
      <c r="FR5" s="37" t="str">
        <f t="shared" si="9"/>
        <v xml:space="preserve"> </v>
      </c>
      <c r="FS5" s="37" t="str">
        <f t="shared" si="9"/>
        <v xml:space="preserve"> </v>
      </c>
      <c r="FT5" s="37" t="str">
        <f t="shared" si="9"/>
        <v xml:space="preserve"> </v>
      </c>
      <c r="FU5" s="37" t="str">
        <f t="shared" si="9"/>
        <v xml:space="preserve"> </v>
      </c>
      <c r="FV5" s="37" t="str">
        <f t="shared" si="9"/>
        <v xml:space="preserve"> </v>
      </c>
      <c r="FW5" s="37" t="str">
        <f t="shared" si="9"/>
        <v xml:space="preserve"> </v>
      </c>
      <c r="FX5" s="37" t="str">
        <f t="shared" si="9"/>
        <v xml:space="preserve"> </v>
      </c>
      <c r="FY5" s="37" t="str">
        <f t="shared" si="9"/>
        <v xml:space="preserve"> </v>
      </c>
      <c r="FZ5" s="37" t="str">
        <f t="shared" si="9"/>
        <v xml:space="preserve"> </v>
      </c>
      <c r="GA5" s="37" t="str">
        <f t="shared" si="9"/>
        <v xml:space="preserve"> </v>
      </c>
      <c r="GB5" s="37" t="str">
        <f t="shared" si="9"/>
        <v xml:space="preserve"> </v>
      </c>
      <c r="GC5" s="37" t="str">
        <f t="shared" si="9"/>
        <v xml:space="preserve"> </v>
      </c>
      <c r="GD5" s="37" t="str">
        <f t="shared" si="9"/>
        <v xml:space="preserve"> </v>
      </c>
      <c r="GE5" s="37" t="str">
        <f t="shared" si="9"/>
        <v xml:space="preserve"> </v>
      </c>
      <c r="GF5" s="37" t="str">
        <f t="shared" si="9"/>
        <v xml:space="preserve"> </v>
      </c>
      <c r="GG5" s="37" t="str">
        <f t="shared" si="9"/>
        <v xml:space="preserve"> </v>
      </c>
      <c r="GH5" s="37" t="str">
        <f t="shared" si="9"/>
        <v xml:space="preserve"> </v>
      </c>
      <c r="GI5" s="37" t="str">
        <f t="shared" si="9"/>
        <v xml:space="preserve"> </v>
      </c>
      <c r="GJ5" s="37" t="str">
        <f t="shared" si="9"/>
        <v xml:space="preserve"> </v>
      </c>
      <c r="GK5" s="37" t="str">
        <f t="shared" si="9"/>
        <v xml:space="preserve"> </v>
      </c>
      <c r="GL5" s="37" t="str">
        <f t="shared" si="9"/>
        <v xml:space="preserve"> </v>
      </c>
      <c r="GM5" s="37" t="str">
        <f t="shared" si="9"/>
        <v xml:space="preserve"> </v>
      </c>
      <c r="GN5" s="37" t="str">
        <f t="shared" si="9"/>
        <v xml:space="preserve"> </v>
      </c>
      <c r="GO5" s="37" t="str">
        <f t="shared" si="9"/>
        <v xml:space="preserve"> </v>
      </c>
      <c r="GP5" s="37" t="str">
        <f t="shared" si="9"/>
        <v xml:space="preserve"> </v>
      </c>
      <c r="GQ5" s="45" t="str">
        <f>IF($FL$1=$F5,$H5-SUM(FL5:GP5)," ")</f>
        <v xml:space="preserve"> </v>
      </c>
      <c r="GR5" s="48" t="str">
        <f>IF($FL$1=$F5,$H5," ")</f>
        <v xml:space="preserve"> </v>
      </c>
    </row>
  </sheetData>
  <sortState xmlns:xlrd2="http://schemas.microsoft.com/office/spreadsheetml/2017/richdata2" columnSort="1" ref="AN4:BD4">
    <sortCondition ref="AN4:BD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5" t="s">
        <v>72</v>
      </c>
      <c r="I2" s="24"/>
    </row>
    <row r="3" spans="2:9" ht="13" x14ac:dyDescent="0.3">
      <c r="B3" s="23" t="s">
        <v>14</v>
      </c>
    </row>
    <row r="4" spans="2:9" ht="9" customHeight="1" x14ac:dyDescent="0.25"/>
    <row r="30" spans="15:15" ht="16.5" x14ac:dyDescent="0.35">
      <c r="O30" s="2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A569B-97C7-4C28-8337-BC5CEFEB1501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A113-39D2-4237-8EAF-7230E2E5474A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1F1DC-2E1F-4871-B387-9A07F956BC75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A36EF-A242-44F8-B629-6753468EC305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0097B-45D2-4466-92AC-D8B52AAF125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A71C0-A80E-45C1-A96B-3E55706E0B1B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Definitions</vt:lpstr>
      <vt:lpstr>Table</vt:lpstr>
      <vt:lpstr>Chart</vt:lpstr>
      <vt:lpstr>     </vt:lpstr>
      <vt:lpstr>      </vt:lpstr>
      <vt:lpstr>        </vt:lpstr>
      <vt:lpstr>                               </vt:lpstr>
      <vt:lpstr>                              </vt:lpstr>
      <vt:lpstr>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Summary40011000</vt:lpstr>
      <vt:lpstr>Summary40012100</vt:lpstr>
      <vt:lpstr>Summary40012200</vt:lpstr>
      <vt:lpstr>Summary40012900</vt:lpstr>
      <vt:lpstr>DataSummaryOther</vt:lpstr>
      <vt:lpstr>DataSummaryAll</vt:lpstr>
      <vt:lpstr>SummaryAll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2021-03-28T09:20:48Z</dcterms:modified>
</cp:coreProperties>
</file>