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hew\Desktop\RubberImports\"/>
    </mc:Choice>
  </mc:AlternateContent>
  <xr:revisionPtr revIDLastSave="0" documentId="13_ncr:1_{97A6865D-E37D-4DA6-A3E7-8895AA2D9D90}" xr6:coauthVersionLast="46" xr6:coauthVersionMax="46" xr10:uidLastSave="{00000000-0000-0000-0000-000000000000}"/>
  <bookViews>
    <workbookView xWindow="-110" yWindow="-110" windowWidth="19420" windowHeight="10420" tabRatio="292" activeTab="2" xr2:uid="{04539112-816B-4BEA-BD0B-3B1E456742DA}"/>
  </bookViews>
  <sheets>
    <sheet name="Definitions" sheetId="10" r:id="rId1"/>
    <sheet name="Table" sheetId="8" r:id="rId2"/>
    <sheet name="Chart" sheetId="9" r:id="rId3"/>
    <sheet name="     " sheetId="20" r:id="rId4"/>
    <sheet name="      " sheetId="19" r:id="rId5"/>
    <sheet name="        " sheetId="18" r:id="rId6"/>
    <sheet name="                               " sheetId="21" r:id="rId7"/>
    <sheet name="                              " sheetId="22" r:id="rId8"/>
    <sheet name="                             " sheetId="17" r:id="rId9"/>
    <sheet name="ChartData" sheetId="7" r:id="rId10"/>
    <sheet name="DataSummary40011000" sheetId="6" r:id="rId11"/>
    <sheet name="DataSummary40012100" sheetId="13" r:id="rId12"/>
    <sheet name="DataSummary40012200" sheetId="12" r:id="rId13"/>
    <sheet name="DataSummary40012900" sheetId="11" r:id="rId14"/>
    <sheet name="Summary40011000" sheetId="5" r:id="rId15"/>
    <sheet name="Summary40012100" sheetId="16" r:id="rId16"/>
    <sheet name="Summary40012200" sheetId="15" r:id="rId17"/>
    <sheet name="Summary40012900" sheetId="14" r:id="rId18"/>
    <sheet name="DataSummaryOther" sheetId="4" r:id="rId19"/>
    <sheet name="DataSummaryAll" sheetId="3" r:id="rId20"/>
    <sheet name="SummaryAll" sheetId="2" r:id="rId21"/>
    <sheet name="Master" sheetId="1" r:id="rId22"/>
  </sheets>
  <externalReferences>
    <externalReference r:id="rId23"/>
    <externalReference r:id="rId24"/>
    <externalReference r:id="rId25"/>
    <externalReference r:id="rId26"/>
    <externalReference r:id="rId2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31" i="8" l="1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AB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AB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AB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AB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AB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AB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AB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AB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AB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Z39" i="12"/>
  <c r="Y39" i="12"/>
  <c r="X39" i="12"/>
  <c r="W39" i="12"/>
  <c r="V39" i="12"/>
  <c r="U39" i="12"/>
  <c r="T39" i="12"/>
  <c r="S39" i="12"/>
  <c r="R39" i="12"/>
  <c r="Q39" i="12"/>
  <c r="P39" i="12"/>
  <c r="O39" i="12"/>
  <c r="N39" i="12"/>
  <c r="M39" i="12"/>
  <c r="L39" i="12"/>
  <c r="K39" i="12"/>
  <c r="J39" i="12"/>
  <c r="I39" i="12"/>
  <c r="H39" i="12"/>
  <c r="G39" i="12"/>
  <c r="F39" i="12"/>
  <c r="E39" i="12"/>
  <c r="D39" i="12"/>
  <c r="C39" i="12"/>
  <c r="B39" i="12"/>
  <c r="Z39" i="11"/>
  <c r="Y39" i="11"/>
  <c r="X39" i="11"/>
  <c r="W39" i="11"/>
  <c r="V39" i="11"/>
  <c r="U39" i="11"/>
  <c r="T39" i="11"/>
  <c r="S39" i="11"/>
  <c r="R39" i="11"/>
  <c r="Q39" i="11"/>
  <c r="P39" i="11"/>
  <c r="O39" i="11"/>
  <c r="N39" i="11"/>
  <c r="M39" i="11"/>
  <c r="L39" i="11"/>
  <c r="K39" i="11"/>
  <c r="J39" i="11"/>
  <c r="I39" i="11"/>
  <c r="H39" i="11"/>
  <c r="G39" i="11"/>
  <c r="F39" i="11"/>
  <c r="E39" i="11"/>
  <c r="D39" i="11"/>
  <c r="C39" i="11"/>
  <c r="B39" i="11"/>
  <c r="Z39" i="6"/>
  <c r="Y39" i="6"/>
  <c r="X39" i="6"/>
  <c r="W39" i="6"/>
  <c r="V39" i="6"/>
  <c r="U39" i="6"/>
  <c r="T39" i="6"/>
  <c r="S39" i="6"/>
  <c r="R39" i="6"/>
  <c r="Q39" i="6"/>
  <c r="P39" i="6"/>
  <c r="O39" i="6"/>
  <c r="N39" i="6"/>
  <c r="M39" i="6"/>
  <c r="L39" i="6"/>
  <c r="K39" i="6"/>
  <c r="J39" i="6"/>
  <c r="I39" i="6"/>
  <c r="H39" i="6"/>
  <c r="G39" i="6"/>
  <c r="F39" i="6"/>
  <c r="E39" i="6"/>
  <c r="D39" i="6"/>
  <c r="C39" i="6"/>
  <c r="B39" i="6"/>
  <c r="Z39" i="13"/>
  <c r="Y39" i="13"/>
  <c r="X39" i="13"/>
  <c r="W39" i="13"/>
  <c r="V39" i="13"/>
  <c r="U39" i="13"/>
  <c r="T39" i="13"/>
  <c r="S39" i="13"/>
  <c r="R39" i="13"/>
  <c r="Q39" i="13"/>
  <c r="P39" i="13"/>
  <c r="O39" i="13"/>
  <c r="N39" i="13"/>
  <c r="M39" i="13"/>
  <c r="L39" i="13"/>
  <c r="K39" i="13"/>
  <c r="J39" i="13"/>
  <c r="I39" i="13"/>
  <c r="H39" i="13"/>
  <c r="G39" i="13"/>
  <c r="F39" i="13"/>
  <c r="E39" i="13"/>
  <c r="D39" i="13"/>
  <c r="C39" i="13"/>
  <c r="B39" i="13"/>
  <c r="AB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AB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AB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AB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AB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AB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AB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AB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AB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AB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AB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AB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AB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AB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AB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AB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AB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AB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AB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AB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AB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AB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AB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AB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DJ5" i="7"/>
  <c r="DI5" i="7"/>
  <c r="DH5" i="7"/>
  <c r="DG5" i="7"/>
  <c r="DF5" i="7"/>
  <c r="DE5" i="7"/>
  <c r="DD5" i="7"/>
  <c r="DC5" i="7"/>
  <c r="DB5" i="7"/>
  <c r="DA5" i="7"/>
  <c r="CZ5" i="7"/>
  <c r="CY5" i="7"/>
  <c r="CX5" i="7"/>
  <c r="CW5" i="7"/>
  <c r="CV5" i="7"/>
  <c r="CU5" i="7"/>
  <c r="CT5" i="7"/>
  <c r="CS5" i="7"/>
  <c r="CR5" i="7"/>
  <c r="CQ5" i="7"/>
  <c r="CP5" i="7"/>
  <c r="CO5" i="7"/>
  <c r="CN5" i="7"/>
  <c r="CM5" i="7"/>
  <c r="CL5" i="7"/>
  <c r="CG5" i="7"/>
  <c r="CF5" i="7"/>
  <c r="CE5" i="7"/>
  <c r="CD5" i="7"/>
  <c r="CC5" i="7"/>
  <c r="CB5" i="7"/>
  <c r="CA5" i="7"/>
  <c r="BZ5" i="7"/>
  <c r="BY5" i="7"/>
  <c r="BX5" i="7"/>
  <c r="BW5" i="7"/>
  <c r="BV5" i="7"/>
  <c r="BU5" i="7"/>
  <c r="BT5" i="7"/>
  <c r="BS5" i="7"/>
  <c r="BR5" i="7"/>
  <c r="BQ5" i="7"/>
  <c r="BP5" i="7"/>
  <c r="BO5" i="7"/>
  <c r="BN5" i="7"/>
  <c r="BM5" i="7"/>
  <c r="BL5" i="7"/>
  <c r="BK5" i="7"/>
  <c r="BJ5" i="7"/>
  <c r="BI5" i="7"/>
  <c r="BD5" i="7"/>
  <c r="BC5" i="7"/>
  <c r="BB5" i="7"/>
  <c r="BA5" i="7"/>
  <c r="AZ5" i="7"/>
  <c r="AY5" i="7"/>
  <c r="AX5" i="7"/>
  <c r="AW5" i="7"/>
  <c r="AV5" i="7"/>
  <c r="AU5" i="7"/>
  <c r="AT5" i="7"/>
  <c r="AS5" i="7"/>
  <c r="AR5" i="7"/>
  <c r="AQ5" i="7"/>
  <c r="AP5" i="7"/>
  <c r="AO5" i="7"/>
  <c r="AN5" i="7"/>
  <c r="AM5" i="7"/>
  <c r="AL5" i="7"/>
  <c r="AK5" i="7"/>
  <c r="AJ5" i="7"/>
  <c r="AI5" i="7"/>
  <c r="AH5" i="7"/>
  <c r="AG5" i="7"/>
  <c r="AF5" i="7"/>
  <c r="AA5" i="7"/>
  <c r="Z5" i="7"/>
  <c r="Y5" i="7"/>
  <c r="X5" i="7"/>
  <c r="W5" i="7"/>
  <c r="V5" i="7"/>
  <c r="U5" i="7"/>
  <c r="T5" i="7"/>
  <c r="S5" i="7"/>
  <c r="R5" i="7"/>
  <c r="Q5" i="7"/>
  <c r="P5" i="7"/>
  <c r="O5" i="7"/>
  <c r="N5" i="7"/>
  <c r="M5" i="7"/>
  <c r="L5" i="7"/>
  <c r="K5" i="7"/>
  <c r="J5" i="7"/>
  <c r="I5" i="7"/>
  <c r="H5" i="7"/>
  <c r="G5" i="7"/>
  <c r="F5" i="7"/>
  <c r="E5" i="7"/>
  <c r="D5" i="7"/>
  <c r="C5" i="7"/>
  <c r="A5" i="7"/>
  <c r="DJ9" i="7"/>
  <c r="DI9" i="7"/>
  <c r="DH9" i="7"/>
  <c r="DG9" i="7"/>
  <c r="DF9" i="7"/>
  <c r="DE9" i="7"/>
  <c r="DD9" i="7"/>
  <c r="DC9" i="7"/>
  <c r="DB9" i="7"/>
  <c r="DA9" i="7"/>
  <c r="CZ9" i="7"/>
  <c r="CY9" i="7"/>
  <c r="CX9" i="7"/>
  <c r="CW9" i="7"/>
  <c r="CV9" i="7"/>
  <c r="CU9" i="7"/>
  <c r="CT9" i="7"/>
  <c r="CS9" i="7"/>
  <c r="CR9" i="7"/>
  <c r="CQ9" i="7"/>
  <c r="CP9" i="7"/>
  <c r="CO9" i="7"/>
  <c r="CN9" i="7"/>
  <c r="CM9" i="7"/>
  <c r="CL9" i="7"/>
  <c r="CG9" i="7"/>
  <c r="CF9" i="7"/>
  <c r="CE9" i="7"/>
  <c r="CD9" i="7"/>
  <c r="CC9" i="7"/>
  <c r="CB9" i="7"/>
  <c r="CA9" i="7"/>
  <c r="BZ9" i="7"/>
  <c r="BY9" i="7"/>
  <c r="BX9" i="7"/>
  <c r="BW9" i="7"/>
  <c r="BV9" i="7"/>
  <c r="BU9" i="7"/>
  <c r="BT9" i="7"/>
  <c r="BS9" i="7"/>
  <c r="BR9" i="7"/>
  <c r="BQ9" i="7"/>
  <c r="BP9" i="7"/>
  <c r="BO9" i="7"/>
  <c r="BN9" i="7"/>
  <c r="BM9" i="7"/>
  <c r="BL9" i="7"/>
  <c r="BK9" i="7"/>
  <c r="BJ9" i="7"/>
  <c r="BI9" i="7"/>
  <c r="BD9" i="7"/>
  <c r="BC9" i="7"/>
  <c r="BB9" i="7"/>
  <c r="BA9" i="7"/>
  <c r="AZ9" i="7"/>
  <c r="AY9" i="7"/>
  <c r="AX9" i="7"/>
  <c r="AW9" i="7"/>
  <c r="AV9" i="7"/>
  <c r="AU9" i="7"/>
  <c r="AT9" i="7"/>
  <c r="AS9" i="7"/>
  <c r="AR9" i="7"/>
  <c r="AQ9" i="7"/>
  <c r="AP9" i="7"/>
  <c r="AO9" i="7"/>
  <c r="AN9" i="7"/>
  <c r="AM9" i="7"/>
  <c r="AL9" i="7"/>
  <c r="AK9" i="7"/>
  <c r="AJ9" i="7"/>
  <c r="AI9" i="7"/>
  <c r="AH9" i="7"/>
  <c r="AG9" i="7"/>
  <c r="AF9" i="7"/>
  <c r="AA9" i="7"/>
  <c r="Z9" i="7"/>
  <c r="Y9" i="7"/>
  <c r="X9" i="7"/>
  <c r="W9" i="7"/>
  <c r="V9" i="7"/>
  <c r="U9" i="7"/>
  <c r="T9" i="7"/>
  <c r="S9" i="7"/>
  <c r="R9" i="7"/>
  <c r="Q9" i="7"/>
  <c r="P9" i="7"/>
  <c r="O9" i="7"/>
  <c r="N9" i="7"/>
  <c r="M9" i="7"/>
  <c r="L9" i="7"/>
  <c r="K9" i="7"/>
  <c r="J9" i="7"/>
  <c r="I9" i="7"/>
  <c r="H9" i="7"/>
  <c r="G9" i="7"/>
  <c r="F9" i="7"/>
  <c r="E9" i="7"/>
  <c r="D9" i="7"/>
  <c r="C9" i="7"/>
  <c r="A9" i="7"/>
  <c r="DJ8" i="7"/>
  <c r="DI8" i="7"/>
  <c r="DH8" i="7"/>
  <c r="DG8" i="7"/>
  <c r="DF8" i="7"/>
  <c r="DE8" i="7"/>
  <c r="DD8" i="7"/>
  <c r="DC8" i="7"/>
  <c r="DB8" i="7"/>
  <c r="DA8" i="7"/>
  <c r="CZ8" i="7"/>
  <c r="CY8" i="7"/>
  <c r="CX8" i="7"/>
  <c r="CW8" i="7"/>
  <c r="CV8" i="7"/>
  <c r="CU8" i="7"/>
  <c r="CT8" i="7"/>
  <c r="CS8" i="7"/>
  <c r="CR8" i="7"/>
  <c r="CQ8" i="7"/>
  <c r="CP8" i="7"/>
  <c r="CO8" i="7"/>
  <c r="CN8" i="7"/>
  <c r="CM8" i="7"/>
  <c r="CL8" i="7"/>
  <c r="CG8" i="7"/>
  <c r="CF8" i="7"/>
  <c r="CE8" i="7"/>
  <c r="CD8" i="7"/>
  <c r="CC8" i="7"/>
  <c r="CB8" i="7"/>
  <c r="CA8" i="7"/>
  <c r="BZ8" i="7"/>
  <c r="BY8" i="7"/>
  <c r="BX8" i="7"/>
  <c r="BW8" i="7"/>
  <c r="BV8" i="7"/>
  <c r="BU8" i="7"/>
  <c r="BT8" i="7"/>
  <c r="BS8" i="7"/>
  <c r="BR8" i="7"/>
  <c r="BQ8" i="7"/>
  <c r="BP8" i="7"/>
  <c r="BO8" i="7"/>
  <c r="BN8" i="7"/>
  <c r="BM8" i="7"/>
  <c r="BL8" i="7"/>
  <c r="BK8" i="7"/>
  <c r="BJ8" i="7"/>
  <c r="BI8" i="7"/>
  <c r="BD8" i="7"/>
  <c r="BC8" i="7"/>
  <c r="BB8" i="7"/>
  <c r="BA8" i="7"/>
  <c r="AZ8" i="7"/>
  <c r="AY8" i="7"/>
  <c r="AX8" i="7"/>
  <c r="AW8" i="7"/>
  <c r="AV8" i="7"/>
  <c r="AU8" i="7"/>
  <c r="AT8" i="7"/>
  <c r="AS8" i="7"/>
  <c r="AR8" i="7"/>
  <c r="AQ8" i="7"/>
  <c r="AP8" i="7"/>
  <c r="AO8" i="7"/>
  <c r="AN8" i="7"/>
  <c r="AM8" i="7"/>
  <c r="AL8" i="7"/>
  <c r="AK8" i="7"/>
  <c r="AJ8" i="7"/>
  <c r="AI8" i="7"/>
  <c r="AH8" i="7"/>
  <c r="AG8" i="7"/>
  <c r="AF8" i="7"/>
  <c r="AA8" i="7"/>
  <c r="Z8" i="7"/>
  <c r="Y8" i="7"/>
  <c r="X8" i="7"/>
  <c r="W8" i="7"/>
  <c r="V8" i="7"/>
  <c r="U8" i="7"/>
  <c r="T8" i="7"/>
  <c r="S8" i="7"/>
  <c r="R8" i="7"/>
  <c r="Q8" i="7"/>
  <c r="P8" i="7"/>
  <c r="O8" i="7"/>
  <c r="N8" i="7"/>
  <c r="M8" i="7"/>
  <c r="L8" i="7"/>
  <c r="K8" i="7"/>
  <c r="J8" i="7"/>
  <c r="I8" i="7"/>
  <c r="H8" i="7"/>
  <c r="G8" i="7"/>
  <c r="F8" i="7"/>
  <c r="E8" i="7"/>
  <c r="D8" i="7"/>
  <c r="C8" i="7"/>
  <c r="A8" i="7"/>
  <c r="DJ7" i="7"/>
  <c r="DI7" i="7"/>
  <c r="DH7" i="7"/>
  <c r="DG7" i="7"/>
  <c r="DF7" i="7"/>
  <c r="DE7" i="7"/>
  <c r="DD7" i="7"/>
  <c r="DC7" i="7"/>
  <c r="DB7" i="7"/>
  <c r="DA7" i="7"/>
  <c r="CZ7" i="7"/>
  <c r="CY7" i="7"/>
  <c r="CX7" i="7"/>
  <c r="CW7" i="7"/>
  <c r="CV7" i="7"/>
  <c r="CU7" i="7"/>
  <c r="CT7" i="7"/>
  <c r="CS7" i="7"/>
  <c r="CR7" i="7"/>
  <c r="CQ7" i="7"/>
  <c r="CP7" i="7"/>
  <c r="CO7" i="7"/>
  <c r="CN7" i="7"/>
  <c r="CM7" i="7"/>
  <c r="CL7" i="7"/>
  <c r="CG7" i="7"/>
  <c r="CF7" i="7"/>
  <c r="CE7" i="7"/>
  <c r="CD7" i="7"/>
  <c r="CC7" i="7"/>
  <c r="CB7" i="7"/>
  <c r="CA7" i="7"/>
  <c r="BZ7" i="7"/>
  <c r="BY7" i="7"/>
  <c r="BX7" i="7"/>
  <c r="BW7" i="7"/>
  <c r="BV7" i="7"/>
  <c r="BU7" i="7"/>
  <c r="BT7" i="7"/>
  <c r="BS7" i="7"/>
  <c r="BR7" i="7"/>
  <c r="BQ7" i="7"/>
  <c r="BP7" i="7"/>
  <c r="BO7" i="7"/>
  <c r="BN7" i="7"/>
  <c r="BM7" i="7"/>
  <c r="BL7" i="7"/>
  <c r="BK7" i="7"/>
  <c r="BJ7" i="7"/>
  <c r="BI7" i="7"/>
  <c r="BD7" i="7"/>
  <c r="BC7" i="7"/>
  <c r="BB7" i="7"/>
  <c r="BA7" i="7"/>
  <c r="AZ7" i="7"/>
  <c r="AY7" i="7"/>
  <c r="AX7" i="7"/>
  <c r="AW7" i="7"/>
  <c r="AV7" i="7"/>
  <c r="AU7" i="7"/>
  <c r="AT7" i="7"/>
  <c r="AS7" i="7"/>
  <c r="AR7" i="7"/>
  <c r="AQ7" i="7"/>
  <c r="AP7" i="7"/>
  <c r="AO7" i="7"/>
  <c r="AN7" i="7"/>
  <c r="AM7" i="7"/>
  <c r="AL7" i="7"/>
  <c r="AK7" i="7"/>
  <c r="AJ7" i="7"/>
  <c r="AI7" i="7"/>
  <c r="AH7" i="7"/>
  <c r="AG7" i="7"/>
  <c r="AF7" i="7"/>
  <c r="AA7" i="7"/>
  <c r="Z7" i="7"/>
  <c r="Y7" i="7"/>
  <c r="X7" i="7"/>
  <c r="W7" i="7"/>
  <c r="V7" i="7"/>
  <c r="U7" i="7"/>
  <c r="T7" i="7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E7" i="7"/>
  <c r="D7" i="7"/>
  <c r="C7" i="7"/>
  <c r="A7" i="7"/>
  <c r="DJ6" i="7"/>
  <c r="DI6" i="7"/>
  <c r="DH6" i="7"/>
  <c r="DG6" i="7"/>
  <c r="DF6" i="7"/>
  <c r="DE6" i="7"/>
  <c r="DD6" i="7"/>
  <c r="DC6" i="7"/>
  <c r="DB6" i="7"/>
  <c r="DA6" i="7"/>
  <c r="CZ6" i="7"/>
  <c r="CY6" i="7"/>
  <c r="CX6" i="7"/>
  <c r="CW6" i="7"/>
  <c r="CV6" i="7"/>
  <c r="CU6" i="7"/>
  <c r="CT6" i="7"/>
  <c r="CS6" i="7"/>
  <c r="CR6" i="7"/>
  <c r="CQ6" i="7"/>
  <c r="CP6" i="7"/>
  <c r="CO6" i="7"/>
  <c r="CN6" i="7"/>
  <c r="CM6" i="7"/>
  <c r="CL6" i="7"/>
  <c r="CG6" i="7"/>
  <c r="CF6" i="7"/>
  <c r="CE6" i="7"/>
  <c r="CD6" i="7"/>
  <c r="CC6" i="7"/>
  <c r="CB6" i="7"/>
  <c r="CA6" i="7"/>
  <c r="BZ6" i="7"/>
  <c r="BY6" i="7"/>
  <c r="BX6" i="7"/>
  <c r="BW6" i="7"/>
  <c r="BV6" i="7"/>
  <c r="BU6" i="7"/>
  <c r="BT6" i="7"/>
  <c r="BS6" i="7"/>
  <c r="BR6" i="7"/>
  <c r="BQ6" i="7"/>
  <c r="BP6" i="7"/>
  <c r="BO6" i="7"/>
  <c r="BN6" i="7"/>
  <c r="BM6" i="7"/>
  <c r="BL6" i="7"/>
  <c r="BK6" i="7"/>
  <c r="BJ6" i="7"/>
  <c r="BI6" i="7"/>
  <c r="BD6" i="7"/>
  <c r="BC6" i="7"/>
  <c r="BB6" i="7"/>
  <c r="BA6" i="7"/>
  <c r="AZ6" i="7"/>
  <c r="AY6" i="7"/>
  <c r="AX6" i="7"/>
  <c r="AW6" i="7"/>
  <c r="AV6" i="7"/>
  <c r="AU6" i="7"/>
  <c r="AT6" i="7"/>
  <c r="AS6" i="7"/>
  <c r="AR6" i="7"/>
  <c r="AQ6" i="7"/>
  <c r="AP6" i="7"/>
  <c r="AO6" i="7"/>
  <c r="AN6" i="7"/>
  <c r="AM6" i="7"/>
  <c r="AL6" i="7"/>
  <c r="AK6" i="7"/>
  <c r="AJ6" i="7"/>
  <c r="AI6" i="7"/>
  <c r="AH6" i="7"/>
  <c r="AG6" i="7"/>
  <c r="AF6" i="7"/>
  <c r="AA6" i="7"/>
  <c r="Z6" i="7"/>
  <c r="Y6" i="7"/>
  <c r="X6" i="7"/>
  <c r="W6" i="7"/>
  <c r="V6" i="7"/>
  <c r="U6" i="7"/>
  <c r="T6" i="7"/>
  <c r="S6" i="7"/>
  <c r="R6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C6" i="7"/>
  <c r="A6" i="7"/>
  <c r="DJ4" i="7"/>
  <c r="DI4" i="7"/>
  <c r="DH4" i="7"/>
  <c r="DG4" i="7"/>
  <c r="DF4" i="7"/>
  <c r="DE4" i="7"/>
  <c r="DD4" i="7"/>
  <c r="DC4" i="7"/>
  <c r="DB4" i="7"/>
  <c r="DA4" i="7"/>
  <c r="CZ4" i="7"/>
  <c r="CY4" i="7"/>
  <c r="CX4" i="7"/>
  <c r="CW4" i="7"/>
  <c r="CV4" i="7"/>
  <c r="CU4" i="7"/>
  <c r="CT4" i="7"/>
  <c r="CS4" i="7"/>
  <c r="CR4" i="7"/>
  <c r="CQ4" i="7"/>
  <c r="CP4" i="7"/>
  <c r="CO4" i="7"/>
  <c r="CN4" i="7"/>
  <c r="CM4" i="7"/>
  <c r="CL4" i="7"/>
  <c r="CG4" i="7"/>
  <c r="CF4" i="7"/>
  <c r="CE4" i="7"/>
  <c r="CD4" i="7"/>
  <c r="CC4" i="7"/>
  <c r="CB4" i="7"/>
  <c r="CA4" i="7"/>
  <c r="BZ4" i="7"/>
  <c r="BY4" i="7"/>
  <c r="BX4" i="7"/>
  <c r="BW4" i="7"/>
  <c r="BV4" i="7"/>
  <c r="BU4" i="7"/>
  <c r="BT4" i="7"/>
  <c r="BS4" i="7"/>
  <c r="BR4" i="7"/>
  <c r="BQ4" i="7"/>
  <c r="BP4" i="7"/>
  <c r="BO4" i="7"/>
  <c r="BN4" i="7"/>
  <c r="BM4" i="7"/>
  <c r="BL4" i="7"/>
  <c r="BK4" i="7"/>
  <c r="BJ4" i="7"/>
  <c r="BI4" i="7"/>
  <c r="BD4" i="7"/>
  <c r="BC4" i="7"/>
  <c r="BB4" i="7"/>
  <c r="BA4" i="7"/>
  <c r="AZ4" i="7"/>
  <c r="AY4" i="7"/>
  <c r="AX4" i="7"/>
  <c r="AW4" i="7"/>
  <c r="AV4" i="7"/>
  <c r="AU4" i="7"/>
  <c r="AT4" i="7"/>
  <c r="AS4" i="7"/>
  <c r="AR4" i="7"/>
  <c r="AQ4" i="7"/>
  <c r="AP4" i="7"/>
  <c r="AO4" i="7"/>
  <c r="AN4" i="7"/>
  <c r="AM4" i="7"/>
  <c r="AL4" i="7"/>
  <c r="AK4" i="7"/>
  <c r="AJ4" i="7"/>
  <c r="AI4" i="7"/>
  <c r="AH4" i="7"/>
  <c r="AG4" i="7"/>
  <c r="AF4" i="7"/>
  <c r="AA4" i="7"/>
  <c r="Z4" i="7"/>
  <c r="Y4" i="7"/>
  <c r="X4" i="7"/>
  <c r="W4" i="7"/>
  <c r="V4" i="7"/>
  <c r="U4" i="7"/>
  <c r="T4" i="7"/>
  <c r="S4" i="7"/>
  <c r="R4" i="7"/>
  <c r="Q4" i="7"/>
  <c r="P4" i="7"/>
  <c r="O4" i="7"/>
  <c r="N4" i="7"/>
  <c r="M4" i="7"/>
  <c r="L4" i="7"/>
  <c r="K4" i="7"/>
  <c r="J4" i="7"/>
  <c r="I4" i="7"/>
  <c r="H4" i="7"/>
  <c r="G4" i="7"/>
  <c r="F4" i="7"/>
  <c r="E4" i="7"/>
  <c r="D4" i="7"/>
  <c r="C4" i="7"/>
  <c r="A4" i="7"/>
  <c r="DJ3" i="7"/>
  <c r="DI3" i="7"/>
  <c r="DH3" i="7"/>
  <c r="DG3" i="7"/>
  <c r="DF3" i="7"/>
  <c r="DE3" i="7"/>
  <c r="DD3" i="7"/>
  <c r="DC3" i="7"/>
  <c r="DB3" i="7"/>
  <c r="DA3" i="7"/>
  <c r="CZ3" i="7"/>
  <c r="CY3" i="7"/>
  <c r="CX3" i="7"/>
  <c r="CW3" i="7"/>
  <c r="CV3" i="7"/>
  <c r="CU3" i="7"/>
  <c r="CT3" i="7"/>
  <c r="CS3" i="7"/>
  <c r="CR3" i="7"/>
  <c r="CQ3" i="7"/>
  <c r="CP3" i="7"/>
  <c r="CO3" i="7"/>
  <c r="CN3" i="7"/>
  <c r="CM3" i="7"/>
  <c r="CL3" i="7"/>
  <c r="CG3" i="7"/>
  <c r="CF3" i="7"/>
  <c r="CE3" i="7"/>
  <c r="CD3" i="7"/>
  <c r="CC3" i="7"/>
  <c r="CB3" i="7"/>
  <c r="CA3" i="7"/>
  <c r="BZ3" i="7"/>
  <c r="BY3" i="7"/>
  <c r="BX3" i="7"/>
  <c r="BW3" i="7"/>
  <c r="BV3" i="7"/>
  <c r="BU3" i="7"/>
  <c r="BT3" i="7"/>
  <c r="BS3" i="7"/>
  <c r="BR3" i="7"/>
  <c r="BQ3" i="7"/>
  <c r="BP3" i="7"/>
  <c r="BO3" i="7"/>
  <c r="BN3" i="7"/>
  <c r="BM3" i="7"/>
  <c r="BL3" i="7"/>
  <c r="BK3" i="7"/>
  <c r="BJ3" i="7"/>
  <c r="BI3" i="7"/>
  <c r="BD3" i="7"/>
  <c r="BC3" i="7"/>
  <c r="BB3" i="7"/>
  <c r="BA3" i="7"/>
  <c r="AZ3" i="7"/>
  <c r="AY3" i="7"/>
  <c r="AX3" i="7"/>
  <c r="AW3" i="7"/>
  <c r="AV3" i="7"/>
  <c r="AU3" i="7"/>
  <c r="AT3" i="7"/>
  <c r="AS3" i="7"/>
  <c r="AR3" i="7"/>
  <c r="AQ3" i="7"/>
  <c r="AP3" i="7"/>
  <c r="AO3" i="7"/>
  <c r="AN3" i="7"/>
  <c r="AM3" i="7"/>
  <c r="AL3" i="7"/>
  <c r="AK3" i="7"/>
  <c r="AJ3" i="7"/>
  <c r="AI3" i="7"/>
  <c r="AH3" i="7"/>
  <c r="AG3" i="7"/>
  <c r="AF3" i="7"/>
  <c r="AA3" i="7"/>
  <c r="Z3" i="7"/>
  <c r="Y3" i="7"/>
  <c r="X3" i="7"/>
  <c r="W3" i="7"/>
  <c r="V3" i="7"/>
  <c r="U3" i="7"/>
  <c r="T3" i="7"/>
  <c r="S3" i="7"/>
  <c r="R3" i="7"/>
  <c r="Q3" i="7"/>
  <c r="P3" i="7"/>
  <c r="O3" i="7"/>
  <c r="N3" i="7"/>
  <c r="M3" i="7"/>
  <c r="L3" i="7"/>
  <c r="K3" i="7"/>
  <c r="J3" i="7"/>
  <c r="I3" i="7"/>
  <c r="H3" i="7"/>
  <c r="G3" i="7"/>
  <c r="F3" i="7"/>
  <c r="E3" i="7"/>
  <c r="D3" i="7"/>
  <c r="C3" i="7"/>
  <c r="A3" i="7"/>
  <c r="Z38" i="11"/>
  <c r="Y38" i="11"/>
  <c r="X38" i="11"/>
  <c r="W38" i="11"/>
  <c r="V38" i="11"/>
  <c r="U38" i="11"/>
  <c r="T38" i="11"/>
  <c r="S38" i="11"/>
  <c r="R38" i="11"/>
  <c r="Q38" i="11"/>
  <c r="P38" i="11"/>
  <c r="O38" i="11"/>
  <c r="N38" i="11"/>
  <c r="M38" i="11"/>
  <c r="L38" i="11"/>
  <c r="K38" i="11"/>
  <c r="J38" i="11"/>
  <c r="I38" i="11"/>
  <c r="H38" i="11"/>
  <c r="G38" i="11"/>
  <c r="F38" i="11"/>
  <c r="E38" i="11"/>
  <c r="D38" i="11"/>
  <c r="C38" i="11"/>
  <c r="B38" i="11"/>
  <c r="Z38" i="12"/>
  <c r="Y38" i="12"/>
  <c r="X38" i="12"/>
  <c r="W38" i="12"/>
  <c r="V38" i="12"/>
  <c r="U38" i="12"/>
  <c r="T38" i="12"/>
  <c r="S38" i="12"/>
  <c r="R38" i="12"/>
  <c r="Q38" i="12"/>
  <c r="P38" i="12"/>
  <c r="O38" i="12"/>
  <c r="N38" i="12"/>
  <c r="M38" i="12"/>
  <c r="L38" i="12"/>
  <c r="K38" i="12"/>
  <c r="J38" i="12"/>
  <c r="I38" i="12"/>
  <c r="H38" i="12"/>
  <c r="G38" i="12"/>
  <c r="F38" i="12"/>
  <c r="E38" i="12"/>
  <c r="D38" i="12"/>
  <c r="C38" i="12"/>
  <c r="B38" i="12"/>
  <c r="Z38" i="13"/>
  <c r="Y38" i="13"/>
  <c r="X38" i="13"/>
  <c r="W38" i="13"/>
  <c r="V38" i="13"/>
  <c r="U38" i="13"/>
  <c r="T38" i="13"/>
  <c r="S38" i="13"/>
  <c r="R38" i="13"/>
  <c r="Q38" i="13"/>
  <c r="P38" i="13"/>
  <c r="O38" i="13"/>
  <c r="N38" i="13"/>
  <c r="M38" i="13"/>
  <c r="L38" i="13"/>
  <c r="K38" i="13"/>
  <c r="J38" i="13"/>
  <c r="I38" i="13"/>
  <c r="H38" i="13"/>
  <c r="G38" i="13"/>
  <c r="F38" i="13"/>
  <c r="E38" i="13"/>
  <c r="D38" i="13"/>
  <c r="C38" i="13"/>
  <c r="B38" i="13"/>
  <c r="Z38" i="6"/>
  <c r="Y38" i="6"/>
  <c r="X38" i="6"/>
  <c r="W38" i="6"/>
  <c r="V38" i="6"/>
  <c r="U38" i="6"/>
  <c r="T38" i="6"/>
  <c r="S38" i="6"/>
  <c r="R38" i="6"/>
  <c r="Q38" i="6"/>
  <c r="P38" i="6"/>
  <c r="O38" i="6"/>
  <c r="N38" i="6"/>
  <c r="M38" i="6"/>
  <c r="L38" i="6"/>
  <c r="K38" i="6"/>
  <c r="J38" i="6"/>
  <c r="I38" i="6"/>
  <c r="H38" i="6"/>
  <c r="G38" i="6"/>
  <c r="F38" i="6"/>
  <c r="E38" i="6"/>
  <c r="D38" i="6"/>
  <c r="C38" i="6"/>
  <c r="B38" i="6"/>
  <c r="Z1" i="6"/>
  <c r="Y1" i="6"/>
  <c r="X1" i="6"/>
  <c r="W1" i="6"/>
  <c r="V1" i="6"/>
  <c r="U1" i="6"/>
  <c r="T1" i="6"/>
  <c r="S1" i="6"/>
  <c r="R1" i="6"/>
  <c r="Q1" i="6"/>
  <c r="P1" i="6"/>
  <c r="O1" i="6"/>
  <c r="N1" i="6"/>
  <c r="M1" i="6"/>
  <c r="L1" i="6"/>
  <c r="K1" i="6"/>
  <c r="J1" i="6"/>
  <c r="I1" i="6"/>
  <c r="H1" i="6"/>
  <c r="G1" i="6"/>
  <c r="F1" i="6"/>
  <c r="E1" i="6"/>
  <c r="D1" i="6"/>
  <c r="C1" i="6"/>
  <c r="B1" i="6"/>
  <c r="Z1" i="13"/>
  <c r="Y1" i="13"/>
  <c r="X1" i="13"/>
  <c r="W1" i="13"/>
  <c r="V1" i="13"/>
  <c r="U1" i="13"/>
  <c r="T1" i="13"/>
  <c r="S1" i="13"/>
  <c r="R1" i="13"/>
  <c r="Q1" i="13"/>
  <c r="P1" i="13"/>
  <c r="O1" i="13"/>
  <c r="N1" i="13"/>
  <c r="M1" i="13"/>
  <c r="L1" i="13"/>
  <c r="K1" i="13"/>
  <c r="J1" i="13"/>
  <c r="I1" i="13"/>
  <c r="H1" i="13"/>
  <c r="G1" i="13"/>
  <c r="F1" i="13"/>
  <c r="E1" i="13"/>
  <c r="D1" i="13"/>
  <c r="C1" i="13"/>
  <c r="B1" i="13"/>
  <c r="Z1" i="12"/>
  <c r="Y1" i="12"/>
  <c r="X1" i="12"/>
  <c r="W1" i="12"/>
  <c r="V1" i="12"/>
  <c r="U1" i="12"/>
  <c r="T1" i="12"/>
  <c r="S1" i="12"/>
  <c r="R1" i="12"/>
  <c r="Q1" i="12"/>
  <c r="P1" i="12"/>
  <c r="O1" i="12"/>
  <c r="N1" i="12"/>
  <c r="M1" i="12"/>
  <c r="L1" i="12"/>
  <c r="K1" i="12"/>
  <c r="J1" i="12"/>
  <c r="I1" i="12"/>
  <c r="H1" i="12"/>
  <c r="G1" i="12"/>
  <c r="F1" i="12"/>
  <c r="E1" i="12"/>
  <c r="D1" i="12"/>
  <c r="C1" i="12"/>
  <c r="B1" i="12"/>
  <c r="Z1" i="11"/>
  <c r="Y1" i="11"/>
  <c r="X1" i="11"/>
  <c r="W1" i="11"/>
  <c r="V1" i="11"/>
  <c r="U1" i="11"/>
  <c r="T1" i="11"/>
  <c r="S1" i="11"/>
  <c r="R1" i="11"/>
  <c r="Q1" i="11"/>
  <c r="P1" i="11"/>
  <c r="O1" i="11"/>
  <c r="N1" i="11"/>
  <c r="M1" i="11"/>
  <c r="L1" i="11"/>
  <c r="K1" i="11"/>
  <c r="J1" i="11"/>
  <c r="I1" i="11"/>
  <c r="H1" i="11"/>
  <c r="G1" i="11"/>
  <c r="F1" i="11"/>
  <c r="E1" i="11"/>
  <c r="D1" i="11"/>
  <c r="C1" i="11"/>
  <c r="B1" i="11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C4" i="5"/>
  <c r="C3" i="5"/>
  <c r="AJ27" i="5"/>
  <c r="AJ26" i="5"/>
  <c r="AJ25" i="5"/>
  <c r="AJ24" i="5"/>
  <c r="AJ23" i="5"/>
  <c r="AJ22" i="5"/>
  <c r="AJ21" i="5"/>
  <c r="AJ20" i="5"/>
  <c r="AJ19" i="5"/>
  <c r="AJ18" i="5"/>
  <c r="AJ17" i="5"/>
  <c r="AJ16" i="5"/>
  <c r="AJ15" i="5"/>
  <c r="AJ14" i="5"/>
  <c r="AJ13" i="5"/>
  <c r="AJ12" i="5"/>
  <c r="AJ11" i="5"/>
  <c r="AJ10" i="5"/>
  <c r="AJ9" i="5"/>
  <c r="AJ8" i="5"/>
  <c r="AJ7" i="5"/>
  <c r="AJ6" i="5"/>
  <c r="AJ5" i="5"/>
  <c r="AJ4" i="5"/>
  <c r="AJ3" i="5"/>
  <c r="AJ2" i="5"/>
  <c r="AI27" i="5"/>
  <c r="AI26" i="5"/>
  <c r="AI25" i="5"/>
  <c r="AI24" i="5"/>
  <c r="AI23" i="5"/>
  <c r="AI22" i="5"/>
  <c r="AI21" i="5"/>
  <c r="AI20" i="5"/>
  <c r="AI19" i="5"/>
  <c r="AI18" i="5"/>
  <c r="AI17" i="5"/>
  <c r="AI16" i="5"/>
  <c r="AI15" i="5"/>
  <c r="AI14" i="5"/>
  <c r="AI13" i="5"/>
  <c r="AI12" i="5"/>
  <c r="AI11" i="5"/>
  <c r="AI10" i="5"/>
  <c r="AI9" i="5"/>
  <c r="AI8" i="5"/>
  <c r="AI7" i="5"/>
  <c r="AI6" i="5"/>
  <c r="AI5" i="5"/>
  <c r="AI4" i="5"/>
  <c r="AI3" i="5"/>
  <c r="AI2" i="5"/>
  <c r="C27" i="15"/>
  <c r="C26" i="15"/>
  <c r="C25" i="15"/>
  <c r="C24" i="15"/>
  <c r="C23" i="15"/>
  <c r="C22" i="15"/>
  <c r="C21" i="15"/>
  <c r="C20" i="15"/>
  <c r="C19" i="15"/>
  <c r="C18" i="15"/>
  <c r="C17" i="15"/>
  <c r="C16" i="15"/>
  <c r="C15" i="15"/>
  <c r="C14" i="15"/>
  <c r="C13" i="15"/>
  <c r="C12" i="15"/>
  <c r="C11" i="15"/>
  <c r="C10" i="15"/>
  <c r="C9" i="15"/>
  <c r="C8" i="15"/>
  <c r="C7" i="15"/>
  <c r="C6" i="15"/>
  <c r="C5" i="15"/>
  <c r="C4" i="15"/>
  <c r="C3" i="15"/>
  <c r="AJ27" i="15"/>
  <c r="AJ26" i="15"/>
  <c r="AJ25" i="15"/>
  <c r="AJ24" i="15"/>
  <c r="AJ23" i="15"/>
  <c r="AJ22" i="15"/>
  <c r="AJ21" i="15"/>
  <c r="AJ20" i="15"/>
  <c r="AJ19" i="15"/>
  <c r="AJ18" i="15"/>
  <c r="AJ17" i="15"/>
  <c r="AJ16" i="15"/>
  <c r="AJ15" i="15"/>
  <c r="AJ14" i="15"/>
  <c r="AJ13" i="15"/>
  <c r="AJ12" i="15"/>
  <c r="AJ11" i="15"/>
  <c r="AJ10" i="15"/>
  <c r="AJ9" i="15"/>
  <c r="AJ8" i="15"/>
  <c r="AJ7" i="15"/>
  <c r="AJ6" i="15"/>
  <c r="AJ5" i="15"/>
  <c r="AJ4" i="15"/>
  <c r="AJ3" i="15"/>
  <c r="AJ2" i="15"/>
  <c r="AI27" i="15"/>
  <c r="AI26" i="15"/>
  <c r="AI25" i="15"/>
  <c r="AI24" i="15"/>
  <c r="AI23" i="15"/>
  <c r="AI22" i="15"/>
  <c r="AI21" i="15"/>
  <c r="AI20" i="15"/>
  <c r="AI19" i="15"/>
  <c r="AI18" i="15"/>
  <c r="AI17" i="15"/>
  <c r="AI16" i="15"/>
  <c r="AI15" i="15"/>
  <c r="AI14" i="15"/>
  <c r="AI13" i="15"/>
  <c r="AI12" i="15"/>
  <c r="AI11" i="15"/>
  <c r="AI10" i="15"/>
  <c r="AI9" i="15"/>
  <c r="AI8" i="15"/>
  <c r="AI7" i="15"/>
  <c r="AI6" i="15"/>
  <c r="AI5" i="15"/>
  <c r="AI4" i="15"/>
  <c r="AI3" i="15"/>
  <c r="AI2" i="15"/>
  <c r="C27" i="14"/>
  <c r="C26" i="14"/>
  <c r="C25" i="14"/>
  <c r="C24" i="14"/>
  <c r="C23" i="14"/>
  <c r="C22" i="14"/>
  <c r="C21" i="14"/>
  <c r="C20" i="14"/>
  <c r="C19" i="14"/>
  <c r="C18" i="14"/>
  <c r="C17" i="14"/>
  <c r="C16" i="14"/>
  <c r="C15" i="14"/>
  <c r="C14" i="14"/>
  <c r="C13" i="14"/>
  <c r="C12" i="14"/>
  <c r="C11" i="14"/>
  <c r="C10" i="14"/>
  <c r="C9" i="14"/>
  <c r="C8" i="14"/>
  <c r="C7" i="14"/>
  <c r="C6" i="14"/>
  <c r="C5" i="14"/>
  <c r="C4" i="14"/>
  <c r="C3" i="14"/>
  <c r="B3" i="14"/>
  <c r="B4" i="14"/>
  <c r="B5" i="14"/>
  <c r="B6" i="14"/>
  <c r="B7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25" i="14"/>
  <c r="B26" i="14"/>
  <c r="B27" i="14"/>
  <c r="AJ27" i="14"/>
  <c r="AJ26" i="14"/>
  <c r="AJ25" i="14"/>
  <c r="AJ24" i="14"/>
  <c r="AJ23" i="14"/>
  <c r="AJ22" i="14"/>
  <c r="AJ21" i="14"/>
  <c r="AJ20" i="14"/>
  <c r="AJ19" i="14"/>
  <c r="AJ18" i="14"/>
  <c r="AJ17" i="14"/>
  <c r="AJ16" i="14"/>
  <c r="AJ15" i="14"/>
  <c r="AJ14" i="14"/>
  <c r="AJ13" i="14"/>
  <c r="AJ12" i="14"/>
  <c r="AJ11" i="14"/>
  <c r="AJ10" i="14"/>
  <c r="AJ9" i="14"/>
  <c r="AJ8" i="14"/>
  <c r="AJ7" i="14"/>
  <c r="AJ6" i="14"/>
  <c r="AJ5" i="14"/>
  <c r="AJ4" i="14"/>
  <c r="AJ3" i="14"/>
  <c r="AJ2" i="14"/>
  <c r="AI27" i="14"/>
  <c r="AI26" i="14"/>
  <c r="AI25" i="14"/>
  <c r="AI24" i="14"/>
  <c r="AI23" i="14"/>
  <c r="AI22" i="14"/>
  <c r="AI21" i="14"/>
  <c r="AI20" i="14"/>
  <c r="AI19" i="14"/>
  <c r="AI18" i="14"/>
  <c r="AI17" i="14"/>
  <c r="AI16" i="14"/>
  <c r="AI15" i="14"/>
  <c r="AI14" i="14"/>
  <c r="AI13" i="14"/>
  <c r="AI12" i="14"/>
  <c r="AI11" i="14"/>
  <c r="AI10" i="14"/>
  <c r="AI9" i="14"/>
  <c r="AI8" i="14"/>
  <c r="AI7" i="14"/>
  <c r="AI6" i="14"/>
  <c r="AI5" i="14"/>
  <c r="AI4" i="14"/>
  <c r="AI3" i="14"/>
  <c r="AI2" i="14"/>
  <c r="C2" i="14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AJ27" i="2"/>
  <c r="AJ26" i="2"/>
  <c r="AJ25" i="2"/>
  <c r="AJ24" i="2"/>
  <c r="AJ23" i="2"/>
  <c r="AJ22" i="2"/>
  <c r="AJ21" i="2"/>
  <c r="AJ20" i="2"/>
  <c r="AJ19" i="2"/>
  <c r="AJ18" i="2"/>
  <c r="AJ17" i="2"/>
  <c r="AJ16" i="2"/>
  <c r="AJ15" i="2"/>
  <c r="AJ14" i="2"/>
  <c r="AJ13" i="2"/>
  <c r="AJ12" i="2"/>
  <c r="AJ11" i="2"/>
  <c r="AJ10" i="2"/>
  <c r="AJ9" i="2"/>
  <c r="AJ8" i="2"/>
  <c r="AJ7" i="2"/>
  <c r="AJ6" i="2"/>
  <c r="AJ5" i="2"/>
  <c r="AJ4" i="2"/>
  <c r="AJ3" i="2"/>
  <c r="AJ2" i="2"/>
  <c r="AI27" i="2"/>
  <c r="AI26" i="2"/>
  <c r="AI25" i="2"/>
  <c r="AI24" i="2"/>
  <c r="AI23" i="2"/>
  <c r="AI22" i="2"/>
  <c r="AI21" i="2"/>
  <c r="AI20" i="2"/>
  <c r="AI19" i="2"/>
  <c r="AI18" i="2"/>
  <c r="AI17" i="2"/>
  <c r="AI16" i="2"/>
  <c r="AI15" i="2"/>
  <c r="AI14" i="2"/>
  <c r="AI13" i="2"/>
  <c r="AI12" i="2"/>
  <c r="AI11" i="2"/>
  <c r="AI10" i="2"/>
  <c r="AI9" i="2"/>
  <c r="AI8" i="2"/>
  <c r="AI7" i="2"/>
  <c r="AI6" i="2"/>
  <c r="AI5" i="2"/>
  <c r="AI4" i="2"/>
  <c r="AI3" i="2"/>
  <c r="AI2" i="2"/>
  <c r="AH5" i="2" l="1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B6" i="2"/>
  <c r="AG5" i="2"/>
  <c r="AF5" i="2"/>
  <c r="AE5" i="2"/>
  <c r="AD5" i="2"/>
  <c r="AC5" i="2"/>
  <c r="AB5" i="2"/>
  <c r="AA5" i="2"/>
  <c r="Z5" i="2"/>
  <c r="Y5" i="2"/>
  <c r="X5" i="2"/>
  <c r="W5" i="2"/>
  <c r="V5" i="2"/>
  <c r="U5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B5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B4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B3" i="2"/>
  <c r="AH6" i="15" l="1"/>
  <c r="AG6" i="15"/>
  <c r="AF6" i="15"/>
  <c r="AE6" i="15"/>
  <c r="AD6" i="15"/>
  <c r="AC6" i="15"/>
  <c r="AB6" i="15"/>
  <c r="AA6" i="15"/>
  <c r="Z6" i="15"/>
  <c r="Y6" i="15"/>
  <c r="X6" i="15"/>
  <c r="W6" i="15"/>
  <c r="V6" i="15"/>
  <c r="U6" i="15"/>
  <c r="T6" i="15"/>
  <c r="S6" i="15"/>
  <c r="R6" i="15"/>
  <c r="Q6" i="15"/>
  <c r="P6" i="15"/>
  <c r="O6" i="15"/>
  <c r="N6" i="15"/>
  <c r="M6" i="15"/>
  <c r="L6" i="15"/>
  <c r="K6" i="15"/>
  <c r="J6" i="15"/>
  <c r="I6" i="15"/>
  <c r="H6" i="15"/>
  <c r="G6" i="15"/>
  <c r="F6" i="15"/>
  <c r="E6" i="15"/>
  <c r="D6" i="15"/>
  <c r="B6" i="15"/>
  <c r="AH5" i="15"/>
  <c r="AG5" i="15"/>
  <c r="AF5" i="15"/>
  <c r="AE5" i="15"/>
  <c r="AD5" i="15"/>
  <c r="AC5" i="15"/>
  <c r="AB5" i="15"/>
  <c r="AA5" i="15"/>
  <c r="Z5" i="15"/>
  <c r="Y5" i="15"/>
  <c r="X5" i="15"/>
  <c r="W5" i="15"/>
  <c r="V5" i="15"/>
  <c r="U5" i="15"/>
  <c r="T5" i="15"/>
  <c r="S5" i="15"/>
  <c r="R5" i="15"/>
  <c r="Q5" i="15"/>
  <c r="P5" i="15"/>
  <c r="O5" i="15"/>
  <c r="N5" i="15"/>
  <c r="M5" i="15"/>
  <c r="L5" i="15"/>
  <c r="K5" i="15"/>
  <c r="J5" i="15"/>
  <c r="I5" i="15"/>
  <c r="H5" i="15"/>
  <c r="G5" i="15"/>
  <c r="F5" i="15"/>
  <c r="E5" i="15"/>
  <c r="D5" i="15"/>
  <c r="B5" i="15"/>
  <c r="AH4" i="15"/>
  <c r="AG4" i="15"/>
  <c r="AF4" i="15"/>
  <c r="AE4" i="15"/>
  <c r="AD4" i="15"/>
  <c r="AC4" i="15"/>
  <c r="AB4" i="15"/>
  <c r="AA4" i="15"/>
  <c r="Z4" i="15"/>
  <c r="Y4" i="15"/>
  <c r="X4" i="15"/>
  <c r="W4" i="15"/>
  <c r="V4" i="15"/>
  <c r="U4" i="15"/>
  <c r="T4" i="15"/>
  <c r="S4" i="15"/>
  <c r="R4" i="15"/>
  <c r="Q4" i="15"/>
  <c r="P4" i="15"/>
  <c r="O4" i="15"/>
  <c r="N4" i="15"/>
  <c r="M4" i="15"/>
  <c r="L4" i="15"/>
  <c r="K4" i="15"/>
  <c r="J4" i="15"/>
  <c r="I4" i="15"/>
  <c r="H4" i="15"/>
  <c r="G4" i="15"/>
  <c r="F4" i="15"/>
  <c r="E4" i="15"/>
  <c r="D4" i="15"/>
  <c r="B4" i="15"/>
  <c r="AH3" i="15"/>
  <c r="AG3" i="15"/>
  <c r="AF3" i="15"/>
  <c r="AE3" i="15"/>
  <c r="AD3" i="15"/>
  <c r="AC3" i="15"/>
  <c r="AB3" i="15"/>
  <c r="AA3" i="15"/>
  <c r="Z3" i="15"/>
  <c r="Y3" i="15"/>
  <c r="X3" i="15"/>
  <c r="W3" i="15"/>
  <c r="V3" i="15"/>
  <c r="U3" i="15"/>
  <c r="T3" i="15"/>
  <c r="S3" i="15"/>
  <c r="R3" i="15"/>
  <c r="Q3" i="15"/>
  <c r="P3" i="15"/>
  <c r="O3" i="15"/>
  <c r="N3" i="15"/>
  <c r="M3" i="15"/>
  <c r="L3" i="15"/>
  <c r="K3" i="15"/>
  <c r="J3" i="15"/>
  <c r="I3" i="15"/>
  <c r="H3" i="15"/>
  <c r="G3" i="15"/>
  <c r="F3" i="15"/>
  <c r="E3" i="15"/>
  <c r="D3" i="15"/>
  <c r="B3" i="15"/>
  <c r="AH6" i="14"/>
  <c r="AG6" i="14"/>
  <c r="AF6" i="14"/>
  <c r="AE6" i="14"/>
  <c r="AD6" i="14"/>
  <c r="AC6" i="14"/>
  <c r="AB6" i="14"/>
  <c r="AA6" i="14"/>
  <c r="Z6" i="14"/>
  <c r="Y6" i="14"/>
  <c r="X6" i="14"/>
  <c r="W6" i="14"/>
  <c r="V6" i="14"/>
  <c r="U6" i="14"/>
  <c r="T6" i="14"/>
  <c r="S6" i="14"/>
  <c r="R6" i="14"/>
  <c r="Q6" i="14"/>
  <c r="P6" i="14"/>
  <c r="O6" i="14"/>
  <c r="N6" i="14"/>
  <c r="M6" i="14"/>
  <c r="L6" i="14"/>
  <c r="K6" i="14"/>
  <c r="J6" i="14"/>
  <c r="I6" i="14"/>
  <c r="H6" i="14"/>
  <c r="G6" i="14"/>
  <c r="F6" i="14"/>
  <c r="E6" i="14"/>
  <c r="D6" i="14"/>
  <c r="AH5" i="14"/>
  <c r="AG5" i="14"/>
  <c r="AF5" i="14"/>
  <c r="AE5" i="14"/>
  <c r="AD5" i="14"/>
  <c r="AC5" i="14"/>
  <c r="AB5" i="14"/>
  <c r="AA5" i="14"/>
  <c r="Z5" i="14"/>
  <c r="Y5" i="14"/>
  <c r="X5" i="14"/>
  <c r="W5" i="14"/>
  <c r="V5" i="14"/>
  <c r="U5" i="14"/>
  <c r="T5" i="14"/>
  <c r="S5" i="14"/>
  <c r="R5" i="14"/>
  <c r="Q5" i="14"/>
  <c r="P5" i="14"/>
  <c r="O5" i="14"/>
  <c r="N5" i="14"/>
  <c r="M5" i="14"/>
  <c r="L5" i="14"/>
  <c r="K5" i="14"/>
  <c r="J5" i="14"/>
  <c r="I5" i="14"/>
  <c r="H5" i="14"/>
  <c r="G5" i="14"/>
  <c r="F5" i="14"/>
  <c r="E5" i="14"/>
  <c r="D5" i="14"/>
  <c r="AH4" i="14"/>
  <c r="AG4" i="14"/>
  <c r="AF4" i="14"/>
  <c r="AE4" i="14"/>
  <c r="AD4" i="14"/>
  <c r="AC4" i="14"/>
  <c r="AB4" i="14"/>
  <c r="AA4" i="14"/>
  <c r="Z4" i="14"/>
  <c r="Y4" i="14"/>
  <c r="X4" i="14"/>
  <c r="W4" i="14"/>
  <c r="V4" i="14"/>
  <c r="U4" i="14"/>
  <c r="T4" i="14"/>
  <c r="S4" i="14"/>
  <c r="R4" i="14"/>
  <c r="Q4" i="14"/>
  <c r="P4" i="14"/>
  <c r="O4" i="14"/>
  <c r="N4" i="14"/>
  <c r="M4" i="14"/>
  <c r="L4" i="14"/>
  <c r="K4" i="14"/>
  <c r="J4" i="14"/>
  <c r="I4" i="14"/>
  <c r="H4" i="14"/>
  <c r="G4" i="14"/>
  <c r="F4" i="14"/>
  <c r="E4" i="14"/>
  <c r="D4" i="14"/>
  <c r="AH3" i="14"/>
  <c r="AG3" i="14"/>
  <c r="AF3" i="14"/>
  <c r="AE3" i="14"/>
  <c r="AD3" i="14"/>
  <c r="AC3" i="14"/>
  <c r="AB3" i="14"/>
  <c r="AA3" i="14"/>
  <c r="Z3" i="14"/>
  <c r="Y3" i="14"/>
  <c r="X3" i="14"/>
  <c r="W3" i="14"/>
  <c r="V3" i="14"/>
  <c r="U3" i="14"/>
  <c r="T3" i="14"/>
  <c r="S3" i="14"/>
  <c r="R3" i="14"/>
  <c r="Q3" i="14"/>
  <c r="P3" i="14"/>
  <c r="O3" i="14"/>
  <c r="N3" i="14"/>
  <c r="M3" i="14"/>
  <c r="L3" i="14"/>
  <c r="K3" i="14"/>
  <c r="J3" i="14"/>
  <c r="I3" i="14"/>
  <c r="H3" i="14"/>
  <c r="G3" i="14"/>
  <c r="F3" i="14"/>
  <c r="E3" i="14"/>
  <c r="D3" i="14"/>
  <c r="AH6" i="16"/>
  <c r="AG6" i="16"/>
  <c r="AF6" i="16"/>
  <c r="AE6" i="16"/>
  <c r="AD6" i="16"/>
  <c r="AC6" i="16"/>
  <c r="AB6" i="16"/>
  <c r="AA6" i="16"/>
  <c r="Z6" i="16"/>
  <c r="Y6" i="16"/>
  <c r="X6" i="16"/>
  <c r="W6" i="16"/>
  <c r="V6" i="16"/>
  <c r="U6" i="16"/>
  <c r="T6" i="16"/>
  <c r="S6" i="16"/>
  <c r="R6" i="16"/>
  <c r="Q6" i="16"/>
  <c r="P6" i="16"/>
  <c r="O6" i="16"/>
  <c r="N6" i="16"/>
  <c r="M6" i="16"/>
  <c r="L6" i="16"/>
  <c r="K6" i="16"/>
  <c r="J6" i="16"/>
  <c r="I6" i="16"/>
  <c r="H6" i="16"/>
  <c r="G6" i="16"/>
  <c r="F6" i="16"/>
  <c r="E6" i="16"/>
  <c r="D6" i="16"/>
  <c r="C6" i="16"/>
  <c r="B6" i="16"/>
  <c r="AH5" i="16"/>
  <c r="AG5" i="16"/>
  <c r="AF5" i="16"/>
  <c r="AE5" i="16"/>
  <c r="AD5" i="16"/>
  <c r="AC5" i="16"/>
  <c r="AB5" i="16"/>
  <c r="AA5" i="16"/>
  <c r="Z5" i="16"/>
  <c r="Y5" i="16"/>
  <c r="X5" i="16"/>
  <c r="W5" i="16"/>
  <c r="V5" i="16"/>
  <c r="U5" i="16"/>
  <c r="T5" i="16"/>
  <c r="S5" i="16"/>
  <c r="R5" i="16"/>
  <c r="Q5" i="16"/>
  <c r="P5" i="16"/>
  <c r="O5" i="16"/>
  <c r="N5" i="16"/>
  <c r="M5" i="16"/>
  <c r="L5" i="16"/>
  <c r="K5" i="16"/>
  <c r="J5" i="16"/>
  <c r="I5" i="16"/>
  <c r="H5" i="16"/>
  <c r="G5" i="16"/>
  <c r="F5" i="16"/>
  <c r="E5" i="16"/>
  <c r="D5" i="16"/>
  <c r="C5" i="16"/>
  <c r="B5" i="16"/>
  <c r="AH4" i="16"/>
  <c r="AG4" i="16"/>
  <c r="AF4" i="16"/>
  <c r="AE4" i="16"/>
  <c r="AD4" i="16"/>
  <c r="AC4" i="16"/>
  <c r="AB4" i="16"/>
  <c r="AA4" i="16"/>
  <c r="Z4" i="16"/>
  <c r="Y4" i="16"/>
  <c r="X4" i="16"/>
  <c r="W4" i="16"/>
  <c r="V4" i="16"/>
  <c r="U4" i="16"/>
  <c r="T4" i="16"/>
  <c r="S4" i="16"/>
  <c r="R4" i="16"/>
  <c r="Q4" i="16"/>
  <c r="P4" i="16"/>
  <c r="O4" i="16"/>
  <c r="N4" i="16"/>
  <c r="M4" i="16"/>
  <c r="L4" i="16"/>
  <c r="K4" i="16"/>
  <c r="J4" i="16"/>
  <c r="I4" i="16"/>
  <c r="H4" i="16"/>
  <c r="G4" i="16"/>
  <c r="F4" i="16"/>
  <c r="E4" i="16"/>
  <c r="D4" i="16"/>
  <c r="C4" i="16"/>
  <c r="B4" i="16"/>
  <c r="AH3" i="16"/>
  <c r="AG3" i="16"/>
  <c r="AF3" i="16"/>
  <c r="AE3" i="16"/>
  <c r="AD3" i="16"/>
  <c r="AC3" i="16"/>
  <c r="AB3" i="16"/>
  <c r="AA3" i="16"/>
  <c r="Z3" i="16"/>
  <c r="Y3" i="16"/>
  <c r="X3" i="16"/>
  <c r="W3" i="16"/>
  <c r="V3" i="16"/>
  <c r="U3" i="16"/>
  <c r="T3" i="16"/>
  <c r="S3" i="16"/>
  <c r="R3" i="16"/>
  <c r="Q3" i="16"/>
  <c r="P3" i="16"/>
  <c r="O3" i="16"/>
  <c r="N3" i="16"/>
  <c r="M3" i="16"/>
  <c r="L3" i="16"/>
  <c r="K3" i="16"/>
  <c r="J3" i="16"/>
  <c r="I3" i="16"/>
  <c r="H3" i="16"/>
  <c r="G3" i="16"/>
  <c r="F3" i="16"/>
  <c r="E3" i="16"/>
  <c r="D3" i="16"/>
  <c r="C3" i="16"/>
  <c r="B3" i="16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B6" i="5"/>
  <c r="AH5" i="5"/>
  <c r="AG5" i="5"/>
  <c r="AF5" i="5"/>
  <c r="AE5" i="5"/>
  <c r="AD5" i="5"/>
  <c r="AC5" i="5"/>
  <c r="AB5" i="5"/>
  <c r="AA5" i="5"/>
  <c r="Z5" i="5"/>
  <c r="Y5" i="5"/>
  <c r="X5" i="5"/>
  <c r="W5" i="5"/>
  <c r="V5" i="5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G5" i="5"/>
  <c r="F5" i="5"/>
  <c r="E5" i="5"/>
  <c r="D5" i="5"/>
  <c r="B5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B4" i="5"/>
  <c r="AH3" i="5"/>
  <c r="AG3" i="5"/>
  <c r="AF3" i="5"/>
  <c r="AE3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B3" i="5"/>
  <c r="AH26" i="5" l="1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B26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B25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B24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B23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B22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B21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B20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B19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B18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B17" i="5"/>
  <c r="AH26" i="16"/>
  <c r="AG26" i="16"/>
  <c r="AF26" i="16"/>
  <c r="AE26" i="16"/>
  <c r="AD26" i="16"/>
  <c r="AC26" i="16"/>
  <c r="AB26" i="16"/>
  <c r="AA26" i="16"/>
  <c r="Z26" i="16"/>
  <c r="Y26" i="16"/>
  <c r="X26" i="16"/>
  <c r="W26" i="16"/>
  <c r="V26" i="16"/>
  <c r="U26" i="16"/>
  <c r="T26" i="16"/>
  <c r="S26" i="16"/>
  <c r="R26" i="16"/>
  <c r="Q26" i="16"/>
  <c r="P26" i="16"/>
  <c r="O26" i="16"/>
  <c r="N26" i="16"/>
  <c r="M26" i="16"/>
  <c r="L26" i="16"/>
  <c r="K26" i="16"/>
  <c r="J26" i="16"/>
  <c r="I26" i="16"/>
  <c r="H26" i="16"/>
  <c r="G26" i="16"/>
  <c r="F26" i="16"/>
  <c r="E26" i="16"/>
  <c r="D26" i="16"/>
  <c r="C26" i="16"/>
  <c r="B26" i="16"/>
  <c r="AH25" i="16"/>
  <c r="AG25" i="16"/>
  <c r="AF25" i="16"/>
  <c r="AE25" i="16"/>
  <c r="AD25" i="16"/>
  <c r="AC25" i="16"/>
  <c r="AB25" i="16"/>
  <c r="AA25" i="16"/>
  <c r="Z25" i="16"/>
  <c r="Y25" i="16"/>
  <c r="X25" i="16"/>
  <c r="W25" i="16"/>
  <c r="V25" i="16"/>
  <c r="U25" i="16"/>
  <c r="T25" i="16"/>
  <c r="S25" i="16"/>
  <c r="R25" i="16"/>
  <c r="Q25" i="16"/>
  <c r="P25" i="16"/>
  <c r="O25" i="16"/>
  <c r="N25" i="16"/>
  <c r="M25" i="16"/>
  <c r="L25" i="16"/>
  <c r="K25" i="16"/>
  <c r="J25" i="16"/>
  <c r="I25" i="16"/>
  <c r="H25" i="16"/>
  <c r="G25" i="16"/>
  <c r="F25" i="16"/>
  <c r="E25" i="16"/>
  <c r="D25" i="16"/>
  <c r="C25" i="16"/>
  <c r="B25" i="16"/>
  <c r="AH24" i="16"/>
  <c r="AG24" i="16"/>
  <c r="AF24" i="16"/>
  <c r="AE24" i="16"/>
  <c r="AD24" i="16"/>
  <c r="AC24" i="16"/>
  <c r="AB24" i="16"/>
  <c r="AA24" i="16"/>
  <c r="Z24" i="16"/>
  <c r="Y24" i="16"/>
  <c r="X24" i="16"/>
  <c r="W24" i="16"/>
  <c r="V24" i="16"/>
  <c r="U24" i="16"/>
  <c r="T24" i="16"/>
  <c r="S24" i="16"/>
  <c r="R24" i="16"/>
  <c r="Q24" i="16"/>
  <c r="P24" i="16"/>
  <c r="O24" i="16"/>
  <c r="N24" i="16"/>
  <c r="M24" i="16"/>
  <c r="L24" i="16"/>
  <c r="K24" i="16"/>
  <c r="J24" i="16"/>
  <c r="I24" i="16"/>
  <c r="H24" i="16"/>
  <c r="G24" i="16"/>
  <c r="F24" i="16"/>
  <c r="E24" i="16"/>
  <c r="D24" i="16"/>
  <c r="C24" i="16"/>
  <c r="B24" i="16"/>
  <c r="AH23" i="16"/>
  <c r="AG23" i="16"/>
  <c r="AF23" i="16"/>
  <c r="AE23" i="16"/>
  <c r="AD23" i="16"/>
  <c r="AC23" i="16"/>
  <c r="AB23" i="16"/>
  <c r="AA23" i="16"/>
  <c r="Z23" i="16"/>
  <c r="Y23" i="16"/>
  <c r="X23" i="16"/>
  <c r="W23" i="16"/>
  <c r="V23" i="16"/>
  <c r="U23" i="16"/>
  <c r="T23" i="16"/>
  <c r="S23" i="16"/>
  <c r="R23" i="16"/>
  <c r="Q23" i="16"/>
  <c r="P23" i="16"/>
  <c r="O23" i="16"/>
  <c r="N23" i="16"/>
  <c r="M23" i="16"/>
  <c r="L23" i="16"/>
  <c r="K23" i="16"/>
  <c r="J23" i="16"/>
  <c r="I23" i="16"/>
  <c r="H23" i="16"/>
  <c r="G23" i="16"/>
  <c r="F23" i="16"/>
  <c r="E23" i="16"/>
  <c r="D23" i="16"/>
  <c r="C23" i="16"/>
  <c r="B23" i="16"/>
  <c r="AH22" i="16"/>
  <c r="AG22" i="16"/>
  <c r="AF22" i="16"/>
  <c r="AE22" i="16"/>
  <c r="AD22" i="16"/>
  <c r="AC22" i="16"/>
  <c r="AB22" i="16"/>
  <c r="AA22" i="16"/>
  <c r="Z22" i="16"/>
  <c r="Y22" i="16"/>
  <c r="X22" i="16"/>
  <c r="W22" i="16"/>
  <c r="V22" i="16"/>
  <c r="U22" i="16"/>
  <c r="T22" i="16"/>
  <c r="S22" i="16"/>
  <c r="R22" i="16"/>
  <c r="Q22" i="16"/>
  <c r="P22" i="16"/>
  <c r="O22" i="16"/>
  <c r="N22" i="16"/>
  <c r="M22" i="16"/>
  <c r="L22" i="16"/>
  <c r="K22" i="16"/>
  <c r="J22" i="16"/>
  <c r="I22" i="16"/>
  <c r="H22" i="16"/>
  <c r="G22" i="16"/>
  <c r="F22" i="16"/>
  <c r="E22" i="16"/>
  <c r="D22" i="16"/>
  <c r="C22" i="16"/>
  <c r="B22" i="16"/>
  <c r="AH21" i="16"/>
  <c r="AG21" i="16"/>
  <c r="AF21" i="16"/>
  <c r="AE21" i="16"/>
  <c r="AD21" i="16"/>
  <c r="AC21" i="16"/>
  <c r="AB21" i="16"/>
  <c r="AA21" i="16"/>
  <c r="Z21" i="16"/>
  <c r="Y21" i="16"/>
  <c r="X21" i="16"/>
  <c r="W21" i="16"/>
  <c r="V21" i="16"/>
  <c r="U21" i="16"/>
  <c r="T21" i="16"/>
  <c r="S21" i="16"/>
  <c r="R21" i="16"/>
  <c r="Q21" i="16"/>
  <c r="P21" i="16"/>
  <c r="O21" i="16"/>
  <c r="N21" i="16"/>
  <c r="M21" i="16"/>
  <c r="L21" i="16"/>
  <c r="K21" i="16"/>
  <c r="J21" i="16"/>
  <c r="I21" i="16"/>
  <c r="H21" i="16"/>
  <c r="G21" i="16"/>
  <c r="F21" i="16"/>
  <c r="E21" i="16"/>
  <c r="D21" i="16"/>
  <c r="C21" i="16"/>
  <c r="B21" i="16"/>
  <c r="AH20" i="16"/>
  <c r="AG20" i="16"/>
  <c r="AF20" i="16"/>
  <c r="AE20" i="16"/>
  <c r="AD20" i="16"/>
  <c r="AC20" i="16"/>
  <c r="AB20" i="16"/>
  <c r="AA20" i="16"/>
  <c r="Z20" i="16"/>
  <c r="Y20" i="16"/>
  <c r="X20" i="16"/>
  <c r="W20" i="16"/>
  <c r="V20" i="16"/>
  <c r="U20" i="16"/>
  <c r="T20" i="16"/>
  <c r="S20" i="16"/>
  <c r="R20" i="16"/>
  <c r="Q20" i="16"/>
  <c r="P20" i="16"/>
  <c r="O20" i="16"/>
  <c r="N20" i="16"/>
  <c r="M20" i="16"/>
  <c r="L20" i="16"/>
  <c r="K20" i="16"/>
  <c r="J20" i="16"/>
  <c r="I20" i="16"/>
  <c r="H20" i="16"/>
  <c r="G20" i="16"/>
  <c r="F20" i="16"/>
  <c r="E20" i="16"/>
  <c r="D20" i="16"/>
  <c r="C20" i="16"/>
  <c r="B20" i="16"/>
  <c r="AH19" i="16"/>
  <c r="AG19" i="16"/>
  <c r="AF19" i="16"/>
  <c r="AE19" i="16"/>
  <c r="AD19" i="16"/>
  <c r="AC19" i="16"/>
  <c r="AB19" i="16"/>
  <c r="AA19" i="16"/>
  <c r="Z19" i="16"/>
  <c r="Y19" i="16"/>
  <c r="X19" i="16"/>
  <c r="W19" i="16"/>
  <c r="V19" i="16"/>
  <c r="U19" i="16"/>
  <c r="T19" i="16"/>
  <c r="S19" i="16"/>
  <c r="R19" i="16"/>
  <c r="Q19" i="16"/>
  <c r="P19" i="16"/>
  <c r="O19" i="16"/>
  <c r="N19" i="16"/>
  <c r="M19" i="16"/>
  <c r="L19" i="16"/>
  <c r="K19" i="16"/>
  <c r="J19" i="16"/>
  <c r="I19" i="16"/>
  <c r="H19" i="16"/>
  <c r="G19" i="16"/>
  <c r="F19" i="16"/>
  <c r="E19" i="16"/>
  <c r="D19" i="16"/>
  <c r="C19" i="16"/>
  <c r="B19" i="16"/>
  <c r="AH18" i="16"/>
  <c r="AG18" i="16"/>
  <c r="AF18" i="16"/>
  <c r="AE18" i="16"/>
  <c r="AD18" i="16"/>
  <c r="AC18" i="16"/>
  <c r="AB18" i="16"/>
  <c r="AA18" i="16"/>
  <c r="Z18" i="16"/>
  <c r="Y18" i="16"/>
  <c r="X18" i="16"/>
  <c r="W18" i="16"/>
  <c r="V18" i="16"/>
  <c r="U18" i="16"/>
  <c r="T18" i="16"/>
  <c r="S18" i="16"/>
  <c r="R18" i="16"/>
  <c r="Q18" i="16"/>
  <c r="P18" i="16"/>
  <c r="O18" i="16"/>
  <c r="N18" i="16"/>
  <c r="M18" i="16"/>
  <c r="L18" i="16"/>
  <c r="K18" i="16"/>
  <c r="J18" i="16"/>
  <c r="I18" i="16"/>
  <c r="H18" i="16"/>
  <c r="G18" i="16"/>
  <c r="F18" i="16"/>
  <c r="E18" i="16"/>
  <c r="D18" i="16"/>
  <c r="C18" i="16"/>
  <c r="B18" i="16"/>
  <c r="AH17" i="16"/>
  <c r="AG17" i="16"/>
  <c r="AF17" i="16"/>
  <c r="AE17" i="16"/>
  <c r="AD17" i="16"/>
  <c r="AC17" i="16"/>
  <c r="AB17" i="16"/>
  <c r="AA17" i="16"/>
  <c r="Z17" i="16"/>
  <c r="Y17" i="16"/>
  <c r="X17" i="16"/>
  <c r="W17" i="16"/>
  <c r="V17" i="16"/>
  <c r="U17" i="16"/>
  <c r="T17" i="16"/>
  <c r="S17" i="16"/>
  <c r="R17" i="16"/>
  <c r="Q17" i="16"/>
  <c r="P17" i="16"/>
  <c r="O17" i="16"/>
  <c r="N17" i="16"/>
  <c r="M17" i="16"/>
  <c r="L17" i="16"/>
  <c r="K17" i="16"/>
  <c r="J17" i="16"/>
  <c r="I17" i="16"/>
  <c r="H17" i="16"/>
  <c r="G17" i="16"/>
  <c r="F17" i="16"/>
  <c r="E17" i="16"/>
  <c r="D17" i="16"/>
  <c r="C17" i="16"/>
  <c r="B17" i="16"/>
  <c r="AH26" i="15"/>
  <c r="AG26" i="15"/>
  <c r="AF26" i="15"/>
  <c r="AE26" i="15"/>
  <c r="AD26" i="15"/>
  <c r="AC26" i="15"/>
  <c r="AB26" i="15"/>
  <c r="AA26" i="15"/>
  <c r="Z26" i="15"/>
  <c r="Y26" i="15"/>
  <c r="X26" i="15"/>
  <c r="W26" i="15"/>
  <c r="V26" i="15"/>
  <c r="U26" i="15"/>
  <c r="T26" i="15"/>
  <c r="S26" i="15"/>
  <c r="R26" i="15"/>
  <c r="Q26" i="15"/>
  <c r="P26" i="15"/>
  <c r="O26" i="15"/>
  <c r="N26" i="15"/>
  <c r="M26" i="15"/>
  <c r="L26" i="15"/>
  <c r="K26" i="15"/>
  <c r="J26" i="15"/>
  <c r="I26" i="15"/>
  <c r="H26" i="15"/>
  <c r="G26" i="15"/>
  <c r="F26" i="15"/>
  <c r="E26" i="15"/>
  <c r="D26" i="15"/>
  <c r="B26" i="15"/>
  <c r="AH25" i="15"/>
  <c r="AG25" i="15"/>
  <c r="AF25" i="15"/>
  <c r="AE25" i="15"/>
  <c r="AD25" i="15"/>
  <c r="AC25" i="15"/>
  <c r="AB25" i="15"/>
  <c r="AA25" i="15"/>
  <c r="Z25" i="15"/>
  <c r="Y25" i="15"/>
  <c r="X25" i="15"/>
  <c r="W25" i="15"/>
  <c r="V25" i="15"/>
  <c r="U25" i="15"/>
  <c r="T25" i="15"/>
  <c r="S25" i="15"/>
  <c r="R25" i="15"/>
  <c r="Q25" i="15"/>
  <c r="P25" i="15"/>
  <c r="O25" i="15"/>
  <c r="N25" i="15"/>
  <c r="M25" i="15"/>
  <c r="L25" i="15"/>
  <c r="K25" i="15"/>
  <c r="J25" i="15"/>
  <c r="I25" i="15"/>
  <c r="H25" i="15"/>
  <c r="G25" i="15"/>
  <c r="F25" i="15"/>
  <c r="E25" i="15"/>
  <c r="D25" i="15"/>
  <c r="B25" i="15"/>
  <c r="AH24" i="15"/>
  <c r="AG24" i="15"/>
  <c r="AF24" i="15"/>
  <c r="AE24" i="15"/>
  <c r="AD24" i="15"/>
  <c r="AC24" i="15"/>
  <c r="AB24" i="15"/>
  <c r="AA24" i="15"/>
  <c r="Z24" i="15"/>
  <c r="Y24" i="15"/>
  <c r="X24" i="15"/>
  <c r="W24" i="15"/>
  <c r="V24" i="15"/>
  <c r="U24" i="15"/>
  <c r="T24" i="15"/>
  <c r="S24" i="15"/>
  <c r="R24" i="15"/>
  <c r="Q24" i="15"/>
  <c r="P24" i="15"/>
  <c r="O24" i="15"/>
  <c r="N24" i="15"/>
  <c r="M24" i="15"/>
  <c r="L24" i="15"/>
  <c r="K24" i="15"/>
  <c r="J24" i="15"/>
  <c r="I24" i="15"/>
  <c r="H24" i="15"/>
  <c r="G24" i="15"/>
  <c r="F24" i="15"/>
  <c r="E24" i="15"/>
  <c r="D24" i="15"/>
  <c r="B24" i="15"/>
  <c r="AH23" i="15"/>
  <c r="AG23" i="15"/>
  <c r="AF23" i="15"/>
  <c r="AE23" i="15"/>
  <c r="AD23" i="15"/>
  <c r="AC23" i="15"/>
  <c r="AB23" i="15"/>
  <c r="AA23" i="15"/>
  <c r="Z23" i="15"/>
  <c r="Y23" i="15"/>
  <c r="X23" i="15"/>
  <c r="W23" i="15"/>
  <c r="V23" i="15"/>
  <c r="U23" i="15"/>
  <c r="T23" i="15"/>
  <c r="S23" i="15"/>
  <c r="R23" i="15"/>
  <c r="Q23" i="15"/>
  <c r="P23" i="15"/>
  <c r="O23" i="15"/>
  <c r="N23" i="15"/>
  <c r="M23" i="15"/>
  <c r="L23" i="15"/>
  <c r="K23" i="15"/>
  <c r="J23" i="15"/>
  <c r="I23" i="15"/>
  <c r="H23" i="15"/>
  <c r="G23" i="15"/>
  <c r="F23" i="15"/>
  <c r="E23" i="15"/>
  <c r="D23" i="15"/>
  <c r="B23" i="15"/>
  <c r="AH22" i="15"/>
  <c r="AG22" i="15"/>
  <c r="AF22" i="15"/>
  <c r="AE22" i="15"/>
  <c r="AD22" i="15"/>
  <c r="AC22" i="15"/>
  <c r="AB22" i="15"/>
  <c r="AA22" i="15"/>
  <c r="Z22" i="15"/>
  <c r="Y22" i="15"/>
  <c r="X22" i="15"/>
  <c r="W22" i="15"/>
  <c r="V22" i="15"/>
  <c r="U22" i="15"/>
  <c r="T22" i="15"/>
  <c r="S22" i="15"/>
  <c r="R22" i="15"/>
  <c r="Q22" i="15"/>
  <c r="P22" i="15"/>
  <c r="O22" i="15"/>
  <c r="N22" i="15"/>
  <c r="M22" i="15"/>
  <c r="L22" i="15"/>
  <c r="K22" i="15"/>
  <c r="J22" i="15"/>
  <c r="I22" i="15"/>
  <c r="H22" i="15"/>
  <c r="G22" i="15"/>
  <c r="F22" i="15"/>
  <c r="E22" i="15"/>
  <c r="D22" i="15"/>
  <c r="B22" i="15"/>
  <c r="AH21" i="15"/>
  <c r="AG21" i="15"/>
  <c r="AF21" i="15"/>
  <c r="AE21" i="15"/>
  <c r="AD21" i="15"/>
  <c r="AC21" i="15"/>
  <c r="AB21" i="15"/>
  <c r="AA21" i="15"/>
  <c r="Z21" i="15"/>
  <c r="Y21" i="15"/>
  <c r="X21" i="15"/>
  <c r="W21" i="15"/>
  <c r="V21" i="15"/>
  <c r="U21" i="15"/>
  <c r="T21" i="15"/>
  <c r="S21" i="15"/>
  <c r="R21" i="15"/>
  <c r="Q21" i="15"/>
  <c r="P21" i="15"/>
  <c r="O21" i="15"/>
  <c r="N21" i="15"/>
  <c r="M21" i="15"/>
  <c r="L21" i="15"/>
  <c r="K21" i="15"/>
  <c r="J21" i="15"/>
  <c r="I21" i="15"/>
  <c r="H21" i="15"/>
  <c r="G21" i="15"/>
  <c r="F21" i="15"/>
  <c r="E21" i="15"/>
  <c r="D21" i="15"/>
  <c r="B21" i="15"/>
  <c r="AH20" i="15"/>
  <c r="AG20" i="15"/>
  <c r="AF20" i="15"/>
  <c r="AE20" i="15"/>
  <c r="AD20" i="15"/>
  <c r="AC20" i="15"/>
  <c r="AB20" i="15"/>
  <c r="AA20" i="15"/>
  <c r="Z20" i="15"/>
  <c r="Y20" i="15"/>
  <c r="X20" i="15"/>
  <c r="W20" i="15"/>
  <c r="V20" i="15"/>
  <c r="U20" i="15"/>
  <c r="T20" i="15"/>
  <c r="S20" i="15"/>
  <c r="R20" i="15"/>
  <c r="Q20" i="15"/>
  <c r="P20" i="15"/>
  <c r="O20" i="15"/>
  <c r="N20" i="15"/>
  <c r="M20" i="15"/>
  <c r="L20" i="15"/>
  <c r="K20" i="15"/>
  <c r="J20" i="15"/>
  <c r="I20" i="15"/>
  <c r="H20" i="15"/>
  <c r="G20" i="15"/>
  <c r="F20" i="15"/>
  <c r="E20" i="15"/>
  <c r="D20" i="15"/>
  <c r="B20" i="15"/>
  <c r="AH19" i="15"/>
  <c r="AG19" i="15"/>
  <c r="AF19" i="15"/>
  <c r="AE19" i="15"/>
  <c r="AD19" i="15"/>
  <c r="AC19" i="15"/>
  <c r="AB19" i="15"/>
  <c r="AA19" i="15"/>
  <c r="Z19" i="15"/>
  <c r="Y19" i="15"/>
  <c r="X19" i="15"/>
  <c r="W19" i="15"/>
  <c r="V19" i="15"/>
  <c r="U19" i="15"/>
  <c r="T19" i="15"/>
  <c r="S19" i="15"/>
  <c r="R19" i="15"/>
  <c r="Q19" i="15"/>
  <c r="P19" i="15"/>
  <c r="O19" i="15"/>
  <c r="N19" i="15"/>
  <c r="M19" i="15"/>
  <c r="L19" i="15"/>
  <c r="K19" i="15"/>
  <c r="J19" i="15"/>
  <c r="I19" i="15"/>
  <c r="H19" i="15"/>
  <c r="G19" i="15"/>
  <c r="F19" i="15"/>
  <c r="E19" i="15"/>
  <c r="D19" i="15"/>
  <c r="B19" i="15"/>
  <c r="AH18" i="15"/>
  <c r="AG18" i="15"/>
  <c r="AF18" i="15"/>
  <c r="AE18" i="15"/>
  <c r="AD18" i="15"/>
  <c r="AC18" i="15"/>
  <c r="AB18" i="15"/>
  <c r="AA18" i="15"/>
  <c r="Z18" i="15"/>
  <c r="Y18" i="15"/>
  <c r="X18" i="15"/>
  <c r="W18" i="15"/>
  <c r="V18" i="15"/>
  <c r="U18" i="15"/>
  <c r="T18" i="15"/>
  <c r="S18" i="15"/>
  <c r="R18" i="15"/>
  <c r="Q18" i="15"/>
  <c r="P18" i="15"/>
  <c r="O18" i="15"/>
  <c r="N18" i="15"/>
  <c r="M18" i="15"/>
  <c r="L18" i="15"/>
  <c r="K18" i="15"/>
  <c r="J18" i="15"/>
  <c r="I18" i="15"/>
  <c r="H18" i="15"/>
  <c r="G18" i="15"/>
  <c r="F18" i="15"/>
  <c r="E18" i="15"/>
  <c r="D18" i="15"/>
  <c r="B18" i="15"/>
  <c r="AH17" i="15"/>
  <c r="AG17" i="15"/>
  <c r="AF17" i="15"/>
  <c r="AE17" i="15"/>
  <c r="AD17" i="15"/>
  <c r="AC17" i="15"/>
  <c r="AB17" i="15"/>
  <c r="AA17" i="15"/>
  <c r="Z17" i="15"/>
  <c r="Y17" i="15"/>
  <c r="X17" i="15"/>
  <c r="W17" i="15"/>
  <c r="V17" i="15"/>
  <c r="U17" i="15"/>
  <c r="T17" i="15"/>
  <c r="S17" i="15"/>
  <c r="R17" i="15"/>
  <c r="Q17" i="15"/>
  <c r="P17" i="15"/>
  <c r="O17" i="15"/>
  <c r="N17" i="15"/>
  <c r="M17" i="15"/>
  <c r="L17" i="15"/>
  <c r="K17" i="15"/>
  <c r="J17" i="15"/>
  <c r="I17" i="15"/>
  <c r="H17" i="15"/>
  <c r="G17" i="15"/>
  <c r="F17" i="15"/>
  <c r="E17" i="15"/>
  <c r="D17" i="15"/>
  <c r="B17" i="15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B26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B25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B24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B23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B22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B21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B20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B19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B18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B17" i="2"/>
  <c r="AH26" i="14"/>
  <c r="AG26" i="14"/>
  <c r="AF26" i="14"/>
  <c r="AE26" i="14"/>
  <c r="AD26" i="14"/>
  <c r="AC26" i="14"/>
  <c r="AB26" i="14"/>
  <c r="AA26" i="14"/>
  <c r="Z26" i="14"/>
  <c r="Y26" i="14"/>
  <c r="X26" i="14"/>
  <c r="W26" i="14"/>
  <c r="V26" i="14"/>
  <c r="U26" i="14"/>
  <c r="T26" i="14"/>
  <c r="S26" i="14"/>
  <c r="R26" i="14"/>
  <c r="Q26" i="14"/>
  <c r="P26" i="14"/>
  <c r="O26" i="14"/>
  <c r="N26" i="14"/>
  <c r="M26" i="14"/>
  <c r="L26" i="14"/>
  <c r="K26" i="14"/>
  <c r="J26" i="14"/>
  <c r="I26" i="14"/>
  <c r="H26" i="14"/>
  <c r="G26" i="14"/>
  <c r="F26" i="14"/>
  <c r="E26" i="14"/>
  <c r="D26" i="14"/>
  <c r="AH25" i="14"/>
  <c r="AG25" i="14"/>
  <c r="AF25" i="14"/>
  <c r="AE25" i="14"/>
  <c r="AD25" i="14"/>
  <c r="AC25" i="14"/>
  <c r="AB25" i="14"/>
  <c r="AA25" i="14"/>
  <c r="Z25" i="14"/>
  <c r="Y25" i="14"/>
  <c r="X25" i="14"/>
  <c r="W25" i="14"/>
  <c r="V25" i="14"/>
  <c r="U25" i="14"/>
  <c r="T25" i="14"/>
  <c r="S25" i="14"/>
  <c r="R25" i="14"/>
  <c r="Q25" i="14"/>
  <c r="P25" i="14"/>
  <c r="O25" i="14"/>
  <c r="N25" i="14"/>
  <c r="M25" i="14"/>
  <c r="L25" i="14"/>
  <c r="K25" i="14"/>
  <c r="J25" i="14"/>
  <c r="I25" i="14"/>
  <c r="H25" i="14"/>
  <c r="G25" i="14"/>
  <c r="F25" i="14"/>
  <c r="E25" i="14"/>
  <c r="D25" i="14"/>
  <c r="AH24" i="14"/>
  <c r="AG24" i="14"/>
  <c r="AF24" i="14"/>
  <c r="AE24" i="14"/>
  <c r="AD24" i="14"/>
  <c r="AC24" i="14"/>
  <c r="AB24" i="14"/>
  <c r="AA24" i="14"/>
  <c r="Z24" i="14"/>
  <c r="Y24" i="14"/>
  <c r="X24" i="14"/>
  <c r="W24" i="14"/>
  <c r="V24" i="14"/>
  <c r="U24" i="14"/>
  <c r="T24" i="14"/>
  <c r="S24" i="14"/>
  <c r="R24" i="14"/>
  <c r="Q24" i="14"/>
  <c r="P24" i="14"/>
  <c r="O24" i="14"/>
  <c r="N24" i="14"/>
  <c r="M24" i="14"/>
  <c r="L24" i="14"/>
  <c r="K24" i="14"/>
  <c r="J24" i="14"/>
  <c r="I24" i="14"/>
  <c r="H24" i="14"/>
  <c r="G24" i="14"/>
  <c r="F24" i="14"/>
  <c r="E24" i="14"/>
  <c r="D24" i="14"/>
  <c r="AH23" i="14"/>
  <c r="AG23" i="14"/>
  <c r="AF23" i="14"/>
  <c r="AE23" i="14"/>
  <c r="AD23" i="14"/>
  <c r="AC23" i="14"/>
  <c r="AB23" i="14"/>
  <c r="AA23" i="14"/>
  <c r="Z23" i="14"/>
  <c r="Y23" i="14"/>
  <c r="X23" i="14"/>
  <c r="W23" i="14"/>
  <c r="V23" i="14"/>
  <c r="U23" i="14"/>
  <c r="T23" i="14"/>
  <c r="S23" i="14"/>
  <c r="R23" i="14"/>
  <c r="Q23" i="14"/>
  <c r="P23" i="14"/>
  <c r="O23" i="14"/>
  <c r="N23" i="14"/>
  <c r="M23" i="14"/>
  <c r="L23" i="14"/>
  <c r="K23" i="14"/>
  <c r="J23" i="14"/>
  <c r="I23" i="14"/>
  <c r="H23" i="14"/>
  <c r="G23" i="14"/>
  <c r="F23" i="14"/>
  <c r="E23" i="14"/>
  <c r="D23" i="14"/>
  <c r="AH22" i="14"/>
  <c r="AG22" i="14"/>
  <c r="AF22" i="14"/>
  <c r="AE22" i="14"/>
  <c r="AD22" i="14"/>
  <c r="AC22" i="14"/>
  <c r="AB22" i="14"/>
  <c r="AA22" i="14"/>
  <c r="Z22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D22" i="14"/>
  <c r="AH21" i="14"/>
  <c r="AG21" i="14"/>
  <c r="AF21" i="14"/>
  <c r="AE21" i="14"/>
  <c r="AD21" i="14"/>
  <c r="AC21" i="14"/>
  <c r="AB21" i="14"/>
  <c r="AA21" i="14"/>
  <c r="Z21" i="14"/>
  <c r="Y21" i="14"/>
  <c r="X21" i="14"/>
  <c r="W21" i="14"/>
  <c r="V21" i="14"/>
  <c r="U21" i="14"/>
  <c r="T21" i="14"/>
  <c r="S21" i="14"/>
  <c r="R21" i="14"/>
  <c r="Q21" i="14"/>
  <c r="P21" i="14"/>
  <c r="O21" i="14"/>
  <c r="N21" i="14"/>
  <c r="M21" i="14"/>
  <c r="L21" i="14"/>
  <c r="K21" i="14"/>
  <c r="J21" i="14"/>
  <c r="I21" i="14"/>
  <c r="H21" i="14"/>
  <c r="G21" i="14"/>
  <c r="F21" i="14"/>
  <c r="E21" i="14"/>
  <c r="D21" i="14"/>
  <c r="AH20" i="14"/>
  <c r="AG20" i="14"/>
  <c r="AF20" i="14"/>
  <c r="AE20" i="14"/>
  <c r="AD20" i="14"/>
  <c r="AC20" i="14"/>
  <c r="AB20" i="14"/>
  <c r="AA20" i="14"/>
  <c r="Z20" i="14"/>
  <c r="Y20" i="14"/>
  <c r="X20" i="14"/>
  <c r="W20" i="14"/>
  <c r="V20" i="14"/>
  <c r="U20" i="14"/>
  <c r="T20" i="14"/>
  <c r="S20" i="14"/>
  <c r="R20" i="14"/>
  <c r="Q20" i="14"/>
  <c r="P20" i="14"/>
  <c r="O20" i="14"/>
  <c r="N20" i="14"/>
  <c r="M20" i="14"/>
  <c r="L20" i="14"/>
  <c r="K20" i="14"/>
  <c r="J20" i="14"/>
  <c r="I20" i="14"/>
  <c r="H20" i="14"/>
  <c r="G20" i="14"/>
  <c r="F20" i="14"/>
  <c r="E20" i="14"/>
  <c r="D20" i="14"/>
  <c r="AH19" i="14"/>
  <c r="AG19" i="14"/>
  <c r="AF19" i="14"/>
  <c r="AE19" i="14"/>
  <c r="AD19" i="14"/>
  <c r="AC19" i="14"/>
  <c r="AB19" i="14"/>
  <c r="AA19" i="14"/>
  <c r="Z19" i="14"/>
  <c r="Y19" i="14"/>
  <c r="X19" i="14"/>
  <c r="W19" i="14"/>
  <c r="V19" i="14"/>
  <c r="U19" i="14"/>
  <c r="T19" i="14"/>
  <c r="S19" i="14"/>
  <c r="R19" i="14"/>
  <c r="Q19" i="14"/>
  <c r="P19" i="14"/>
  <c r="O19" i="14"/>
  <c r="N19" i="14"/>
  <c r="M19" i="14"/>
  <c r="L19" i="14"/>
  <c r="K19" i="14"/>
  <c r="J19" i="14"/>
  <c r="I19" i="14"/>
  <c r="H19" i="14"/>
  <c r="G19" i="14"/>
  <c r="F19" i="14"/>
  <c r="E19" i="14"/>
  <c r="D19" i="14"/>
  <c r="AH18" i="14"/>
  <c r="AG18" i="14"/>
  <c r="AF18" i="14"/>
  <c r="AE18" i="14"/>
  <c r="AD18" i="14"/>
  <c r="AC18" i="14"/>
  <c r="AB18" i="14"/>
  <c r="AA18" i="14"/>
  <c r="Z18" i="14"/>
  <c r="Y18" i="14"/>
  <c r="X18" i="14"/>
  <c r="W18" i="14"/>
  <c r="V18" i="14"/>
  <c r="U18" i="14"/>
  <c r="T18" i="14"/>
  <c r="S18" i="14"/>
  <c r="R18" i="14"/>
  <c r="Q18" i="14"/>
  <c r="P18" i="14"/>
  <c r="O18" i="14"/>
  <c r="N18" i="14"/>
  <c r="M18" i="14"/>
  <c r="L18" i="14"/>
  <c r="K18" i="14"/>
  <c r="J18" i="14"/>
  <c r="I18" i="14"/>
  <c r="H18" i="14"/>
  <c r="G18" i="14"/>
  <c r="F18" i="14"/>
  <c r="E18" i="14"/>
  <c r="D18" i="14"/>
  <c r="AH17" i="14"/>
  <c r="AG17" i="14"/>
  <c r="AF17" i="14"/>
  <c r="AE17" i="14"/>
  <c r="AD17" i="14"/>
  <c r="AC17" i="14"/>
  <c r="AB17" i="14"/>
  <c r="AA17" i="14"/>
  <c r="Z17" i="14"/>
  <c r="Y17" i="14"/>
  <c r="X17" i="14"/>
  <c r="W17" i="14"/>
  <c r="V17" i="14"/>
  <c r="U17" i="14"/>
  <c r="T17" i="14"/>
  <c r="S17" i="14"/>
  <c r="R17" i="14"/>
  <c r="Q17" i="14"/>
  <c r="P17" i="14"/>
  <c r="O17" i="14"/>
  <c r="N17" i="14"/>
  <c r="M17" i="14"/>
  <c r="L17" i="14"/>
  <c r="K17" i="14"/>
  <c r="J17" i="14"/>
  <c r="I17" i="14"/>
  <c r="H17" i="14"/>
  <c r="G17" i="14"/>
  <c r="F17" i="14"/>
  <c r="E17" i="14"/>
  <c r="D17" i="14"/>
  <c r="Z27" i="5" l="1"/>
  <c r="AA27" i="2"/>
  <c r="G27" i="2"/>
  <c r="I27" i="16"/>
  <c r="F27" i="15"/>
  <c r="R27" i="5"/>
  <c r="J27" i="5"/>
  <c r="K27" i="2"/>
  <c r="R27" i="2"/>
  <c r="X27" i="2"/>
  <c r="AD27" i="2"/>
  <c r="J27" i="2"/>
  <c r="L27" i="2"/>
  <c r="Y27" i="2"/>
  <c r="P27" i="2"/>
  <c r="V27" i="2"/>
  <c r="AC27" i="2"/>
  <c r="Q27" i="2"/>
  <c r="H27" i="2"/>
  <c r="Z27" i="2"/>
  <c r="AF27" i="2"/>
  <c r="U27" i="2"/>
  <c r="I27" i="2"/>
  <c r="F27" i="2"/>
  <c r="AG27" i="16"/>
  <c r="AD27" i="15"/>
  <c r="T27" i="2"/>
  <c r="S27" i="2"/>
  <c r="M27" i="2"/>
  <c r="W27" i="2"/>
  <c r="Y27" i="16"/>
  <c r="V27" i="15"/>
  <c r="AB27" i="2"/>
  <c r="Q27" i="16"/>
  <c r="N27" i="15"/>
  <c r="I27" i="5"/>
  <c r="AC27" i="14"/>
  <c r="M27" i="15"/>
  <c r="AA27" i="14"/>
  <c r="AC27" i="16"/>
  <c r="Z27" i="14"/>
  <c r="AB27" i="16"/>
  <c r="Y27" i="14"/>
  <c r="AA27" i="16"/>
  <c r="X27" i="14"/>
  <c r="Z27" i="16"/>
  <c r="AD27" i="14"/>
  <c r="M27" i="14"/>
  <c r="E27" i="15"/>
  <c r="S27" i="14"/>
  <c r="U27" i="16"/>
  <c r="R27" i="14"/>
  <c r="T27" i="16"/>
  <c r="Q27" i="14"/>
  <c r="S27" i="16"/>
  <c r="P27" i="14"/>
  <c r="R27" i="16"/>
  <c r="V27" i="14"/>
  <c r="AB27" i="14"/>
  <c r="AD27" i="16"/>
  <c r="K27" i="14"/>
  <c r="M27" i="16"/>
  <c r="J27" i="14"/>
  <c r="L27" i="16"/>
  <c r="I27" i="14"/>
  <c r="K27" i="16"/>
  <c r="H27" i="14"/>
  <c r="J27" i="16"/>
  <c r="N27" i="14"/>
  <c r="T27" i="14"/>
  <c r="V27" i="16"/>
  <c r="E27" i="16"/>
  <c r="O27" i="14"/>
  <c r="F27" i="14"/>
  <c r="L27" i="14"/>
  <c r="AB27" i="15"/>
  <c r="AD27" i="5"/>
  <c r="AA27" i="15"/>
  <c r="AC27" i="5"/>
  <c r="AB27" i="5"/>
  <c r="Y27" i="15"/>
  <c r="AA27" i="5"/>
  <c r="G27" i="14"/>
  <c r="AG27" i="5"/>
  <c r="U27" i="14"/>
  <c r="F27" i="16"/>
  <c r="T27" i="15"/>
  <c r="V27" i="5"/>
  <c r="S27" i="15"/>
  <c r="U27" i="5"/>
  <c r="T27" i="5"/>
  <c r="Q27" i="15"/>
  <c r="S27" i="5"/>
  <c r="Y27" i="5"/>
  <c r="AC27" i="15"/>
  <c r="L27" i="15"/>
  <c r="N27" i="5"/>
  <c r="K27" i="15"/>
  <c r="M27" i="5"/>
  <c r="J27" i="15"/>
  <c r="L27" i="5"/>
  <c r="I27" i="15"/>
  <c r="K27" i="5"/>
  <c r="Q27" i="5"/>
  <c r="U27" i="15"/>
  <c r="D27" i="15"/>
  <c r="F27" i="5"/>
  <c r="E27" i="5"/>
  <c r="W27" i="14"/>
  <c r="AG27" i="14"/>
  <c r="D27" i="5"/>
  <c r="AF27" i="14"/>
  <c r="B27" i="15" l="1"/>
  <c r="B27" i="16"/>
  <c r="B27" i="5"/>
  <c r="W27" i="5"/>
  <c r="AF27" i="5"/>
  <c r="P27" i="16"/>
  <c r="P27" i="15"/>
  <c r="AF27" i="16"/>
  <c r="AE27" i="5"/>
  <c r="X27" i="15"/>
  <c r="AF27" i="15"/>
  <c r="O27" i="5"/>
  <c r="G27" i="5"/>
  <c r="Z27" i="15"/>
  <c r="X27" i="16"/>
  <c r="W27" i="16"/>
  <c r="X27" i="5"/>
  <c r="P27" i="5"/>
  <c r="G27" i="16"/>
  <c r="H27" i="15"/>
  <c r="H27" i="5"/>
  <c r="W27" i="15"/>
  <c r="R27" i="15"/>
  <c r="H27" i="16"/>
  <c r="G27" i="15"/>
  <c r="AH27" i="5" l="1"/>
  <c r="E27" i="2" l="1"/>
  <c r="E27" i="14"/>
  <c r="N27" i="16" l="1"/>
  <c r="AH27" i="14"/>
  <c r="AE27" i="14"/>
  <c r="D27" i="14"/>
  <c r="D27" i="2"/>
  <c r="N27" i="2"/>
  <c r="AE27" i="16" l="1"/>
  <c r="AH27" i="15"/>
  <c r="C27" i="16"/>
  <c r="O27" i="15"/>
  <c r="O27" i="2"/>
  <c r="AG27" i="2"/>
  <c r="O27" i="16"/>
  <c r="B27" i="2"/>
  <c r="AE27" i="15"/>
  <c r="D27" i="16"/>
  <c r="AE27" i="2"/>
  <c r="AG27" i="15"/>
  <c r="AH27" i="2" l="1"/>
  <c r="AH27" i="16"/>
  <c r="GR3" i="1" l="1"/>
  <c r="GP3" i="1"/>
  <c r="FN3" i="1"/>
  <c r="FM3" i="1"/>
  <c r="FL3" i="1"/>
  <c r="FK3" i="1"/>
  <c r="FI3" i="1"/>
  <c r="EG3" i="1"/>
  <c r="EF3" i="1"/>
  <c r="EE3" i="1"/>
  <c r="ED3" i="1"/>
  <c r="EB3" i="1"/>
  <c r="CZ3" i="1"/>
  <c r="CY3" i="1"/>
  <c r="CX3" i="1"/>
  <c r="CW3" i="1"/>
  <c r="CU3" i="1"/>
  <c r="BS3" i="1"/>
  <c r="BR3" i="1"/>
  <c r="BQ3" i="1"/>
  <c r="BP3" i="1"/>
  <c r="BO3" i="1"/>
  <c r="BN3" i="1"/>
  <c r="BL3" i="1"/>
  <c r="BJ3" i="1"/>
  <c r="AH3" i="1"/>
  <c r="AG3" i="1"/>
  <c r="AF3" i="1"/>
  <c r="J3" i="1"/>
  <c r="I3" i="1"/>
  <c r="H3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GP5" i="1"/>
  <c r="GO5" i="1"/>
  <c r="GO3" i="1" s="1"/>
  <c r="GN5" i="1"/>
  <c r="GN3" i="1" s="1"/>
  <c r="GM5" i="1"/>
  <c r="GM3" i="1" s="1"/>
  <c r="GL5" i="1"/>
  <c r="GL3" i="1" s="1"/>
  <c r="GK5" i="1"/>
  <c r="GK3" i="1" s="1"/>
  <c r="GJ5" i="1"/>
  <c r="GJ3" i="1" s="1"/>
  <c r="GI5" i="1"/>
  <c r="GI3" i="1" s="1"/>
  <c r="GH5" i="1"/>
  <c r="GH3" i="1" s="1"/>
  <c r="GG5" i="1"/>
  <c r="GG3" i="1" s="1"/>
  <c r="GF5" i="1"/>
  <c r="GF3" i="1" s="1"/>
  <c r="GE5" i="1"/>
  <c r="GE3" i="1" s="1"/>
  <c r="GD5" i="1"/>
  <c r="GD3" i="1" s="1"/>
  <c r="GC5" i="1"/>
  <c r="GC3" i="1" s="1"/>
  <c r="GB5" i="1"/>
  <c r="GB3" i="1" s="1"/>
  <c r="GA5" i="1"/>
  <c r="GA3" i="1" s="1"/>
  <c r="FZ5" i="1"/>
  <c r="FZ3" i="1" s="1"/>
  <c r="FY5" i="1"/>
  <c r="FY3" i="1" s="1"/>
  <c r="FX5" i="1"/>
  <c r="FX3" i="1" s="1"/>
  <c r="FW5" i="1"/>
  <c r="FW3" i="1" s="1"/>
  <c r="FV5" i="1"/>
  <c r="FV3" i="1" s="1"/>
  <c r="FU5" i="1"/>
  <c r="FU3" i="1" s="1"/>
  <c r="FT5" i="1"/>
  <c r="FT3" i="1" s="1"/>
  <c r="FS5" i="1"/>
  <c r="FS3" i="1" s="1"/>
  <c r="FR5" i="1"/>
  <c r="FR3" i="1" s="1"/>
  <c r="FQ5" i="1"/>
  <c r="FQ3" i="1" s="1"/>
  <c r="FP5" i="1"/>
  <c r="FP3" i="1" s="1"/>
  <c r="FO5" i="1"/>
  <c r="FO3" i="1" s="1"/>
  <c r="FN5" i="1"/>
  <c r="FM5" i="1"/>
  <c r="FI5" i="1"/>
  <c r="FH5" i="1"/>
  <c r="FH3" i="1" s="1"/>
  <c r="FG5" i="1"/>
  <c r="FG3" i="1" s="1"/>
  <c r="FF5" i="1"/>
  <c r="FF3" i="1" s="1"/>
  <c r="FE5" i="1"/>
  <c r="FE3" i="1" s="1"/>
  <c r="FD5" i="1"/>
  <c r="FD3" i="1" s="1"/>
  <c r="FC5" i="1"/>
  <c r="FC3" i="1" s="1"/>
  <c r="FB5" i="1"/>
  <c r="FB3" i="1" s="1"/>
  <c r="FA5" i="1"/>
  <c r="FA3" i="1" s="1"/>
  <c r="EZ5" i="1"/>
  <c r="EZ3" i="1" s="1"/>
  <c r="EY5" i="1"/>
  <c r="EY3" i="1" s="1"/>
  <c r="EX5" i="1"/>
  <c r="EX3" i="1" s="1"/>
  <c r="EW5" i="1"/>
  <c r="EW3" i="1" s="1"/>
  <c r="EV5" i="1"/>
  <c r="EV3" i="1" s="1"/>
  <c r="EU5" i="1"/>
  <c r="EU3" i="1" s="1"/>
  <c r="ET5" i="1"/>
  <c r="ET3" i="1" s="1"/>
  <c r="ES5" i="1"/>
  <c r="ES3" i="1" s="1"/>
  <c r="ER5" i="1"/>
  <c r="ER3" i="1" s="1"/>
  <c r="EQ5" i="1"/>
  <c r="EQ3" i="1" s="1"/>
  <c r="EP5" i="1"/>
  <c r="EP3" i="1" s="1"/>
  <c r="EO5" i="1"/>
  <c r="EO3" i="1" s="1"/>
  <c r="EN5" i="1"/>
  <c r="EN3" i="1" s="1"/>
  <c r="EM5" i="1"/>
  <c r="EM3" i="1" s="1"/>
  <c r="EL5" i="1"/>
  <c r="EL3" i="1" s="1"/>
  <c r="EK5" i="1"/>
  <c r="EK3" i="1" s="1"/>
  <c r="EJ5" i="1"/>
  <c r="EJ3" i="1" s="1"/>
  <c r="EI5" i="1"/>
  <c r="EI3" i="1" s="1"/>
  <c r="EH5" i="1"/>
  <c r="EH3" i="1" s="1"/>
  <c r="EG5" i="1"/>
  <c r="EF5" i="1"/>
  <c r="EB5" i="1"/>
  <c r="EA5" i="1"/>
  <c r="EA3" i="1" s="1"/>
  <c r="DZ5" i="1"/>
  <c r="DZ3" i="1" s="1"/>
  <c r="DY5" i="1"/>
  <c r="DY3" i="1" s="1"/>
  <c r="DX5" i="1"/>
  <c r="DX3" i="1" s="1"/>
  <c r="DW5" i="1"/>
  <c r="DW3" i="1" s="1"/>
  <c r="DV5" i="1"/>
  <c r="DV3" i="1" s="1"/>
  <c r="DU5" i="1"/>
  <c r="DU3" i="1" s="1"/>
  <c r="DT5" i="1"/>
  <c r="DT3" i="1" s="1"/>
  <c r="DS5" i="1"/>
  <c r="DS3" i="1" s="1"/>
  <c r="DR5" i="1"/>
  <c r="DR3" i="1" s="1"/>
  <c r="DQ5" i="1"/>
  <c r="DQ3" i="1" s="1"/>
  <c r="DP5" i="1"/>
  <c r="DP3" i="1" s="1"/>
  <c r="DO5" i="1"/>
  <c r="DO3" i="1" s="1"/>
  <c r="DN5" i="1"/>
  <c r="DN3" i="1" s="1"/>
  <c r="DM5" i="1"/>
  <c r="DM3" i="1" s="1"/>
  <c r="DL5" i="1"/>
  <c r="DL3" i="1" s="1"/>
  <c r="DK5" i="1"/>
  <c r="DK3" i="1" s="1"/>
  <c r="DJ5" i="1"/>
  <c r="DJ3" i="1" s="1"/>
  <c r="DI5" i="1"/>
  <c r="DI3" i="1" s="1"/>
  <c r="DH5" i="1"/>
  <c r="DH3" i="1" s="1"/>
  <c r="DG5" i="1"/>
  <c r="DG3" i="1" s="1"/>
  <c r="DF5" i="1"/>
  <c r="DF3" i="1" s="1"/>
  <c r="DE5" i="1"/>
  <c r="DE3" i="1" s="1"/>
  <c r="DD5" i="1"/>
  <c r="DD3" i="1" s="1"/>
  <c r="DC5" i="1"/>
  <c r="DC3" i="1" s="1"/>
  <c r="DB5" i="1"/>
  <c r="DB3" i="1" s="1"/>
  <c r="DA5" i="1"/>
  <c r="DA3" i="1" s="1"/>
  <c r="CZ5" i="1"/>
  <c r="CY5" i="1"/>
  <c r="CU5" i="1"/>
  <c r="CT5" i="1"/>
  <c r="CT3" i="1" s="1"/>
  <c r="CS5" i="1"/>
  <c r="CS3" i="1" s="1"/>
  <c r="CR5" i="1"/>
  <c r="CR3" i="1" s="1"/>
  <c r="CQ5" i="1"/>
  <c r="CQ3" i="1" s="1"/>
  <c r="CP5" i="1"/>
  <c r="CP3" i="1" s="1"/>
  <c r="CO5" i="1"/>
  <c r="CO3" i="1" s="1"/>
  <c r="CN5" i="1"/>
  <c r="CN3" i="1" s="1"/>
  <c r="CM5" i="1"/>
  <c r="CM3" i="1" s="1"/>
  <c r="CL5" i="1"/>
  <c r="CL3" i="1" s="1"/>
  <c r="CK5" i="1"/>
  <c r="CK3" i="1" s="1"/>
  <c r="CJ5" i="1"/>
  <c r="CJ3" i="1" s="1"/>
  <c r="CI5" i="1"/>
  <c r="CI3" i="1" s="1"/>
  <c r="CH5" i="1"/>
  <c r="CH3" i="1" s="1"/>
  <c r="CG5" i="1"/>
  <c r="CG3" i="1" s="1"/>
  <c r="CF5" i="1"/>
  <c r="CF3" i="1" s="1"/>
  <c r="CE5" i="1"/>
  <c r="CE3" i="1" s="1"/>
  <c r="CD5" i="1"/>
  <c r="CD3" i="1" s="1"/>
  <c r="CC5" i="1"/>
  <c r="CC3" i="1" s="1"/>
  <c r="CB5" i="1"/>
  <c r="CB3" i="1" s="1"/>
  <c r="CA5" i="1"/>
  <c r="CA3" i="1" s="1"/>
  <c r="BZ5" i="1"/>
  <c r="BZ3" i="1" s="1"/>
  <c r="BY5" i="1"/>
  <c r="BY3" i="1" s="1"/>
  <c r="BX5" i="1"/>
  <c r="BX3" i="1" s="1"/>
  <c r="BW5" i="1"/>
  <c r="BW3" i="1" s="1"/>
  <c r="BV5" i="1"/>
  <c r="BV3" i="1" s="1"/>
  <c r="BU5" i="1"/>
  <c r="BU3" i="1" s="1"/>
  <c r="BT5" i="1"/>
  <c r="BT3" i="1" s="1"/>
  <c r="BS5" i="1"/>
  <c r="BR5" i="1"/>
  <c r="BJ5" i="1"/>
  <c r="BI5" i="1"/>
  <c r="BI3" i="1" s="1"/>
  <c r="BH5" i="1"/>
  <c r="BH3" i="1" s="1"/>
  <c r="BG5" i="1"/>
  <c r="BG3" i="1" s="1"/>
  <c r="BF5" i="1"/>
  <c r="BF3" i="1" s="1"/>
  <c r="BE5" i="1"/>
  <c r="BE3" i="1" s="1"/>
  <c r="BD5" i="1"/>
  <c r="BD3" i="1" s="1"/>
  <c r="BC5" i="1"/>
  <c r="BC3" i="1" s="1"/>
  <c r="BB5" i="1"/>
  <c r="BB3" i="1" s="1"/>
  <c r="BA5" i="1"/>
  <c r="BA3" i="1" s="1"/>
  <c r="AZ5" i="1"/>
  <c r="AZ3" i="1" s="1"/>
  <c r="AY5" i="1"/>
  <c r="AY3" i="1" s="1"/>
  <c r="AX5" i="1"/>
  <c r="AX3" i="1" s="1"/>
  <c r="AW5" i="1"/>
  <c r="AW3" i="1" s="1"/>
  <c r="AV5" i="1"/>
  <c r="AV3" i="1" s="1"/>
  <c r="AU5" i="1"/>
  <c r="AU3" i="1" s="1"/>
  <c r="AT5" i="1"/>
  <c r="AT3" i="1" s="1"/>
  <c r="AS5" i="1"/>
  <c r="AS3" i="1" s="1"/>
  <c r="AR5" i="1"/>
  <c r="AR3" i="1" s="1"/>
  <c r="AQ5" i="1"/>
  <c r="AQ3" i="1" s="1"/>
  <c r="AP5" i="1"/>
  <c r="AP3" i="1" s="1"/>
  <c r="AO5" i="1"/>
  <c r="AO3" i="1" s="1"/>
  <c r="AN5" i="1"/>
  <c r="AN3" i="1" s="1"/>
  <c r="AM5" i="1"/>
  <c r="AM3" i="1" s="1"/>
  <c r="AL5" i="1"/>
  <c r="AL3" i="1" s="1"/>
  <c r="AK5" i="1"/>
  <c r="AK3" i="1" s="1"/>
  <c r="AJ5" i="1"/>
  <c r="AJ3" i="1" s="1"/>
  <c r="AI5" i="1"/>
  <c r="AI3" i="1" s="1"/>
  <c r="AH5" i="1"/>
  <c r="AG5" i="1"/>
  <c r="GR5" i="1"/>
  <c r="GQ5" i="1"/>
  <c r="GQ3" i="1" s="1"/>
  <c r="FL5" i="1"/>
  <c r="FK5" i="1"/>
  <c r="FJ5" i="1"/>
  <c r="FJ3" i="1" s="1"/>
  <c r="EE5" i="1"/>
  <c r="ED5" i="1"/>
  <c r="EC5" i="1"/>
  <c r="EC3" i="1" s="1"/>
  <c r="CX5" i="1"/>
  <c r="CW5" i="1"/>
  <c r="CV5" i="1"/>
  <c r="CV3" i="1" s="1"/>
  <c r="BQ5" i="1"/>
  <c r="BL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H2" i="1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K5" i="1" l="1"/>
  <c r="BK3" i="1" s="1"/>
  <c r="C2" i="7" l="1"/>
  <c r="DJ2" i="7"/>
  <c r="DI2" i="7"/>
  <c r="DH2" i="7"/>
  <c r="DG2" i="7"/>
  <c r="DF2" i="7"/>
  <c r="DE2" i="7"/>
  <c r="DD2" i="7"/>
  <c r="DC2" i="7"/>
  <c r="DB2" i="7"/>
  <c r="DA2" i="7"/>
  <c r="CZ2" i="7"/>
  <c r="CY2" i="7"/>
  <c r="CX2" i="7"/>
  <c r="CW2" i="7"/>
  <c r="CV2" i="7"/>
  <c r="CU2" i="7"/>
  <c r="CT2" i="7"/>
  <c r="CS2" i="7"/>
  <c r="CR2" i="7"/>
  <c r="CQ2" i="7"/>
  <c r="CP2" i="7"/>
  <c r="CO2" i="7"/>
  <c r="CN2" i="7"/>
  <c r="CM2" i="7"/>
  <c r="CL2" i="7"/>
  <c r="CG2" i="7"/>
  <c r="CF2" i="7"/>
  <c r="CE2" i="7"/>
  <c r="CD2" i="7"/>
  <c r="CC2" i="7"/>
  <c r="CB2" i="7"/>
  <c r="CA2" i="7"/>
  <c r="BZ2" i="7"/>
  <c r="BY2" i="7"/>
  <c r="BX2" i="7"/>
  <c r="BW2" i="7"/>
  <c r="BV2" i="7"/>
  <c r="BU2" i="7"/>
  <c r="BT2" i="7"/>
  <c r="BS2" i="7"/>
  <c r="BR2" i="7"/>
  <c r="BQ2" i="7"/>
  <c r="BP2" i="7"/>
  <c r="BO2" i="7"/>
  <c r="BN2" i="7"/>
  <c r="BM2" i="7"/>
  <c r="BL2" i="7"/>
  <c r="BK2" i="7"/>
  <c r="BJ2" i="7"/>
  <c r="BI2" i="7"/>
  <c r="BD2" i="7"/>
  <c r="BC2" i="7"/>
  <c r="BB2" i="7"/>
  <c r="BA2" i="7"/>
  <c r="AZ2" i="7"/>
  <c r="AY2" i="7"/>
  <c r="AX2" i="7"/>
  <c r="AW2" i="7"/>
  <c r="AV2" i="7"/>
  <c r="AU2" i="7"/>
  <c r="AT2" i="7"/>
  <c r="AS2" i="7"/>
  <c r="AR2" i="7"/>
  <c r="AQ2" i="7"/>
  <c r="AP2" i="7"/>
  <c r="AO2" i="7"/>
  <c r="AN2" i="7"/>
  <c r="AM2" i="7"/>
  <c r="AL2" i="7"/>
  <c r="AK2" i="7"/>
  <c r="AJ2" i="7"/>
  <c r="AI2" i="7"/>
  <c r="AH2" i="7"/>
  <c r="AG2" i="7"/>
  <c r="AF2" i="7"/>
  <c r="Z2" i="12"/>
  <c r="Y2" i="12"/>
  <c r="X2" i="12"/>
  <c r="W2" i="12"/>
  <c r="V2" i="12"/>
  <c r="U2" i="12"/>
  <c r="T2" i="12"/>
  <c r="S2" i="12"/>
  <c r="R2" i="12"/>
  <c r="Q2" i="12"/>
  <c r="P2" i="12"/>
  <c r="O2" i="12"/>
  <c r="N2" i="12"/>
  <c r="M2" i="12"/>
  <c r="L2" i="12"/>
  <c r="K2" i="12"/>
  <c r="J2" i="12"/>
  <c r="I2" i="12"/>
  <c r="H2" i="12"/>
  <c r="G2" i="12"/>
  <c r="F2" i="12"/>
  <c r="E2" i="12"/>
  <c r="D2" i="12"/>
  <c r="C2" i="12"/>
  <c r="B2" i="12"/>
  <c r="Z2" i="11"/>
  <c r="Y2" i="11"/>
  <c r="X2" i="11"/>
  <c r="W2" i="11"/>
  <c r="V2" i="11"/>
  <c r="U2" i="11"/>
  <c r="T2" i="11"/>
  <c r="S2" i="11"/>
  <c r="R2" i="11"/>
  <c r="Q2" i="11"/>
  <c r="P2" i="11"/>
  <c r="O2" i="11"/>
  <c r="N2" i="11"/>
  <c r="M2" i="11"/>
  <c r="L2" i="11"/>
  <c r="K2" i="11"/>
  <c r="J2" i="11"/>
  <c r="I2" i="11"/>
  <c r="H2" i="11"/>
  <c r="G2" i="11"/>
  <c r="F2" i="11"/>
  <c r="E2" i="11"/>
  <c r="D2" i="11"/>
  <c r="C2" i="11"/>
  <c r="B2" i="11"/>
  <c r="Z2" i="13"/>
  <c r="Y2" i="13"/>
  <c r="X2" i="13"/>
  <c r="W2" i="13"/>
  <c r="V2" i="13"/>
  <c r="U2" i="13"/>
  <c r="T2" i="13"/>
  <c r="S2" i="13"/>
  <c r="R2" i="13"/>
  <c r="Q2" i="13"/>
  <c r="P2" i="13"/>
  <c r="O2" i="13"/>
  <c r="N2" i="13"/>
  <c r="M2" i="13"/>
  <c r="L2" i="13"/>
  <c r="K2" i="13"/>
  <c r="J2" i="13"/>
  <c r="I2" i="13"/>
  <c r="H2" i="13"/>
  <c r="G2" i="13"/>
  <c r="F2" i="13"/>
  <c r="E2" i="13"/>
  <c r="D2" i="13"/>
  <c r="C2" i="13"/>
  <c r="B2" i="13"/>
  <c r="Y34" i="13"/>
  <c r="Y33" i="13"/>
  <c r="Y32" i="13"/>
  <c r="Y31" i="13"/>
  <c r="Y30" i="13"/>
  <c r="Y29" i="13"/>
  <c r="Y28" i="13"/>
  <c r="Y27" i="13"/>
  <c r="Y26" i="13"/>
  <c r="Y25" i="13"/>
  <c r="Y24" i="13"/>
  <c r="Y23" i="13"/>
  <c r="Y22" i="13"/>
  <c r="Y21" i="13"/>
  <c r="Y20" i="13"/>
  <c r="Y19" i="13"/>
  <c r="Y18" i="13"/>
  <c r="Y17" i="13"/>
  <c r="Y16" i="13"/>
  <c r="Y15" i="13"/>
  <c r="Y14" i="13"/>
  <c r="Y13" i="13"/>
  <c r="Y12" i="13"/>
  <c r="Y11" i="13"/>
  <c r="Y10" i="13"/>
  <c r="Y9" i="13"/>
  <c r="Y8" i="13"/>
  <c r="Y7" i="13"/>
  <c r="Y6" i="13"/>
  <c r="Y5" i="13"/>
  <c r="X34" i="13"/>
  <c r="X33" i="13"/>
  <c r="X32" i="13"/>
  <c r="X31" i="13"/>
  <c r="X30" i="13"/>
  <c r="X29" i="13"/>
  <c r="X28" i="13"/>
  <c r="X27" i="13"/>
  <c r="X26" i="13"/>
  <c r="X25" i="13"/>
  <c r="X24" i="13"/>
  <c r="X23" i="13"/>
  <c r="X22" i="13"/>
  <c r="X21" i="13"/>
  <c r="X20" i="13"/>
  <c r="X19" i="13"/>
  <c r="X18" i="13"/>
  <c r="X17" i="13"/>
  <c r="X16" i="13"/>
  <c r="X15" i="13"/>
  <c r="X14" i="13"/>
  <c r="X13" i="13"/>
  <c r="X12" i="13"/>
  <c r="X11" i="13"/>
  <c r="X10" i="13"/>
  <c r="X9" i="13"/>
  <c r="X8" i="13"/>
  <c r="X7" i="13"/>
  <c r="X6" i="13"/>
  <c r="X5" i="13"/>
  <c r="W34" i="13"/>
  <c r="W33" i="13"/>
  <c r="W32" i="13"/>
  <c r="W31" i="13"/>
  <c r="W30" i="13"/>
  <c r="W29" i="13"/>
  <c r="W28" i="13"/>
  <c r="W27" i="13"/>
  <c r="W26" i="13"/>
  <c r="W25" i="13"/>
  <c r="W24" i="13"/>
  <c r="W23" i="13"/>
  <c r="W22" i="13"/>
  <c r="W21" i="13"/>
  <c r="W20" i="13"/>
  <c r="W19" i="13"/>
  <c r="W18" i="13"/>
  <c r="W17" i="13"/>
  <c r="W16" i="13"/>
  <c r="W15" i="13"/>
  <c r="W14" i="13"/>
  <c r="W13" i="13"/>
  <c r="W12" i="13"/>
  <c r="W11" i="13"/>
  <c r="W10" i="13"/>
  <c r="W9" i="13"/>
  <c r="W8" i="13"/>
  <c r="W7" i="13"/>
  <c r="W6" i="13"/>
  <c r="W5" i="13"/>
  <c r="V34" i="13"/>
  <c r="V33" i="13"/>
  <c r="V32" i="13"/>
  <c r="V31" i="13"/>
  <c r="V30" i="13"/>
  <c r="V29" i="13"/>
  <c r="V28" i="13"/>
  <c r="V27" i="13"/>
  <c r="V26" i="13"/>
  <c r="V25" i="13"/>
  <c r="V24" i="13"/>
  <c r="V23" i="13"/>
  <c r="V22" i="13"/>
  <c r="V21" i="13"/>
  <c r="V20" i="13"/>
  <c r="V19" i="13"/>
  <c r="V18" i="13"/>
  <c r="V17" i="13"/>
  <c r="V16" i="13"/>
  <c r="V15" i="13"/>
  <c r="V14" i="13"/>
  <c r="V13" i="13"/>
  <c r="V12" i="13"/>
  <c r="V11" i="13"/>
  <c r="V10" i="13"/>
  <c r="V9" i="13"/>
  <c r="V8" i="13"/>
  <c r="V7" i="13"/>
  <c r="V6" i="13"/>
  <c r="V5" i="13"/>
  <c r="U34" i="13"/>
  <c r="U33" i="13"/>
  <c r="U32" i="13"/>
  <c r="U31" i="13"/>
  <c r="U30" i="13"/>
  <c r="U29" i="13"/>
  <c r="U28" i="13"/>
  <c r="U27" i="13"/>
  <c r="U26" i="13"/>
  <c r="U25" i="13"/>
  <c r="U24" i="13"/>
  <c r="U23" i="13"/>
  <c r="U22" i="13"/>
  <c r="U21" i="13"/>
  <c r="U20" i="13"/>
  <c r="U19" i="13"/>
  <c r="U18" i="13"/>
  <c r="U17" i="13"/>
  <c r="U16" i="13"/>
  <c r="U15" i="13"/>
  <c r="U14" i="13"/>
  <c r="U13" i="13"/>
  <c r="U12" i="13"/>
  <c r="U11" i="13"/>
  <c r="U10" i="13"/>
  <c r="U9" i="13"/>
  <c r="U8" i="13"/>
  <c r="U7" i="13"/>
  <c r="U6" i="13"/>
  <c r="U5" i="13"/>
  <c r="T34" i="13"/>
  <c r="T33" i="13"/>
  <c r="T32" i="13"/>
  <c r="T31" i="13"/>
  <c r="T30" i="13"/>
  <c r="T29" i="13"/>
  <c r="T28" i="13"/>
  <c r="T27" i="13"/>
  <c r="T26" i="13"/>
  <c r="T25" i="13"/>
  <c r="T24" i="13"/>
  <c r="T23" i="13"/>
  <c r="T22" i="13"/>
  <c r="T21" i="13"/>
  <c r="T20" i="13"/>
  <c r="T19" i="13"/>
  <c r="T18" i="13"/>
  <c r="T17" i="13"/>
  <c r="T16" i="13"/>
  <c r="T15" i="13"/>
  <c r="T14" i="13"/>
  <c r="T13" i="13"/>
  <c r="T12" i="13"/>
  <c r="T11" i="13"/>
  <c r="T10" i="13"/>
  <c r="T9" i="13"/>
  <c r="T8" i="13"/>
  <c r="T7" i="13"/>
  <c r="T6" i="13"/>
  <c r="T5" i="13"/>
  <c r="S34" i="13"/>
  <c r="S33" i="13"/>
  <c r="S32" i="13"/>
  <c r="S31" i="13"/>
  <c r="S30" i="13"/>
  <c r="S29" i="13"/>
  <c r="S28" i="13"/>
  <c r="S27" i="13"/>
  <c r="S26" i="13"/>
  <c r="S25" i="13"/>
  <c r="S24" i="13"/>
  <c r="S23" i="13"/>
  <c r="S22" i="13"/>
  <c r="S21" i="13"/>
  <c r="S20" i="13"/>
  <c r="S19" i="13"/>
  <c r="S18" i="13"/>
  <c r="S17" i="13"/>
  <c r="S16" i="13"/>
  <c r="S15" i="13"/>
  <c r="S14" i="13"/>
  <c r="S13" i="13"/>
  <c r="S12" i="13"/>
  <c r="S11" i="13"/>
  <c r="S10" i="13"/>
  <c r="S9" i="13"/>
  <c r="S8" i="13"/>
  <c r="S7" i="13"/>
  <c r="S6" i="13"/>
  <c r="S5" i="13"/>
  <c r="R34" i="13"/>
  <c r="R33" i="13"/>
  <c r="R32" i="13"/>
  <c r="R31" i="13"/>
  <c r="R30" i="13"/>
  <c r="R29" i="13"/>
  <c r="R28" i="13"/>
  <c r="R27" i="13"/>
  <c r="R26" i="13"/>
  <c r="R25" i="13"/>
  <c r="R24" i="13"/>
  <c r="R23" i="13"/>
  <c r="R22" i="13"/>
  <c r="R21" i="13"/>
  <c r="R20" i="13"/>
  <c r="R19" i="13"/>
  <c r="R18" i="13"/>
  <c r="R17" i="13"/>
  <c r="R16" i="13"/>
  <c r="R15" i="13"/>
  <c r="R14" i="13"/>
  <c r="R13" i="13"/>
  <c r="R12" i="13"/>
  <c r="R11" i="13"/>
  <c r="R10" i="13"/>
  <c r="R9" i="13"/>
  <c r="R8" i="13"/>
  <c r="R7" i="13"/>
  <c r="R6" i="13"/>
  <c r="R5" i="13"/>
  <c r="Q34" i="13"/>
  <c r="Q33" i="13"/>
  <c r="Q32" i="13"/>
  <c r="Q31" i="13"/>
  <c r="Q30" i="13"/>
  <c r="Q29" i="13"/>
  <c r="Q28" i="13"/>
  <c r="Q27" i="13"/>
  <c r="Q26" i="13"/>
  <c r="Q25" i="13"/>
  <c r="Q24" i="13"/>
  <c r="Q23" i="13"/>
  <c r="Q22" i="13"/>
  <c r="Q21" i="13"/>
  <c r="Q20" i="13"/>
  <c r="Q19" i="13"/>
  <c r="Q18" i="13"/>
  <c r="Q17" i="13"/>
  <c r="Q16" i="13"/>
  <c r="Q15" i="13"/>
  <c r="Q14" i="13"/>
  <c r="Q13" i="13"/>
  <c r="Q12" i="13"/>
  <c r="Q11" i="13"/>
  <c r="Q10" i="13"/>
  <c r="Q9" i="13"/>
  <c r="Q8" i="13"/>
  <c r="Q7" i="13"/>
  <c r="Q6" i="13"/>
  <c r="Q5" i="13"/>
  <c r="P34" i="13"/>
  <c r="P33" i="13"/>
  <c r="P32" i="13"/>
  <c r="P31" i="13"/>
  <c r="P30" i="13"/>
  <c r="P29" i="13"/>
  <c r="P28" i="13"/>
  <c r="P27" i="13"/>
  <c r="P26" i="13"/>
  <c r="P25" i="13"/>
  <c r="P24" i="13"/>
  <c r="P23" i="13"/>
  <c r="P22" i="13"/>
  <c r="P21" i="13"/>
  <c r="P20" i="13"/>
  <c r="P19" i="13"/>
  <c r="P18" i="13"/>
  <c r="P17" i="13"/>
  <c r="P16" i="13"/>
  <c r="P15" i="13"/>
  <c r="P14" i="13"/>
  <c r="P13" i="13"/>
  <c r="P12" i="13"/>
  <c r="P11" i="13"/>
  <c r="P10" i="13"/>
  <c r="P9" i="13"/>
  <c r="P8" i="13"/>
  <c r="P7" i="13"/>
  <c r="P6" i="13"/>
  <c r="P5" i="13"/>
  <c r="AH16" i="16"/>
  <c r="O34" i="13" s="1"/>
  <c r="AG16" i="16"/>
  <c r="O33" i="13" s="1"/>
  <c r="AF16" i="16"/>
  <c r="O32" i="13" s="1"/>
  <c r="AE16" i="16"/>
  <c r="O31" i="13" s="1"/>
  <c r="AD16" i="16"/>
  <c r="O30" i="13" s="1"/>
  <c r="AC16" i="16"/>
  <c r="O29" i="13" s="1"/>
  <c r="AB16" i="16"/>
  <c r="O28" i="13" s="1"/>
  <c r="AA16" i="16"/>
  <c r="O27" i="13" s="1"/>
  <c r="Z16" i="16"/>
  <c r="O26" i="13" s="1"/>
  <c r="Y16" i="16"/>
  <c r="O25" i="13" s="1"/>
  <c r="X16" i="16"/>
  <c r="O24" i="13" s="1"/>
  <c r="W16" i="16"/>
  <c r="O23" i="13" s="1"/>
  <c r="V16" i="16"/>
  <c r="O22" i="13" s="1"/>
  <c r="U16" i="16"/>
  <c r="O21" i="13" s="1"/>
  <c r="T16" i="16"/>
  <c r="O20" i="13" s="1"/>
  <c r="S16" i="16"/>
  <c r="O19" i="13" s="1"/>
  <c r="R16" i="16"/>
  <c r="O18" i="13" s="1"/>
  <c r="Q16" i="16"/>
  <c r="O17" i="13" s="1"/>
  <c r="P16" i="16"/>
  <c r="O16" i="13" s="1"/>
  <c r="O16" i="16"/>
  <c r="O15" i="13" s="1"/>
  <c r="N16" i="16"/>
  <c r="O14" i="13" s="1"/>
  <c r="M16" i="16"/>
  <c r="O13" i="13" s="1"/>
  <c r="L16" i="16"/>
  <c r="O12" i="13" s="1"/>
  <c r="K16" i="16"/>
  <c r="O11" i="13" s="1"/>
  <c r="J16" i="16"/>
  <c r="O10" i="13" s="1"/>
  <c r="I16" i="16"/>
  <c r="O9" i="13" s="1"/>
  <c r="H16" i="16"/>
  <c r="O8" i="13" s="1"/>
  <c r="G16" i="16"/>
  <c r="O7" i="13" s="1"/>
  <c r="F16" i="16"/>
  <c r="O6" i="13" s="1"/>
  <c r="E16" i="16"/>
  <c r="O5" i="13" s="1"/>
  <c r="AH15" i="16"/>
  <c r="N34" i="13" s="1"/>
  <c r="AG15" i="16"/>
  <c r="N33" i="13" s="1"/>
  <c r="AF15" i="16"/>
  <c r="N32" i="13" s="1"/>
  <c r="AE15" i="16"/>
  <c r="N31" i="13" s="1"/>
  <c r="AD15" i="16"/>
  <c r="N30" i="13" s="1"/>
  <c r="AC15" i="16"/>
  <c r="N29" i="13" s="1"/>
  <c r="AB15" i="16"/>
  <c r="N28" i="13" s="1"/>
  <c r="AA15" i="16"/>
  <c r="N27" i="13" s="1"/>
  <c r="Z15" i="16"/>
  <c r="N26" i="13" s="1"/>
  <c r="Y15" i="16"/>
  <c r="N25" i="13" s="1"/>
  <c r="X15" i="16"/>
  <c r="N24" i="13" s="1"/>
  <c r="W15" i="16"/>
  <c r="N23" i="13" s="1"/>
  <c r="V15" i="16"/>
  <c r="N22" i="13" s="1"/>
  <c r="U15" i="16"/>
  <c r="N21" i="13" s="1"/>
  <c r="T15" i="16"/>
  <c r="N20" i="13" s="1"/>
  <c r="S15" i="16"/>
  <c r="N19" i="13" s="1"/>
  <c r="R15" i="16"/>
  <c r="N18" i="13" s="1"/>
  <c r="Q15" i="16"/>
  <c r="N17" i="13" s="1"/>
  <c r="P15" i="16"/>
  <c r="N16" i="13" s="1"/>
  <c r="O15" i="16"/>
  <c r="N15" i="13" s="1"/>
  <c r="N15" i="16"/>
  <c r="N14" i="13" s="1"/>
  <c r="M15" i="16"/>
  <c r="N13" i="13" s="1"/>
  <c r="L15" i="16"/>
  <c r="N12" i="13" s="1"/>
  <c r="K15" i="16"/>
  <c r="N11" i="13" s="1"/>
  <c r="J15" i="16"/>
  <c r="N10" i="13" s="1"/>
  <c r="I15" i="16"/>
  <c r="N9" i="13" s="1"/>
  <c r="H15" i="16"/>
  <c r="N8" i="13" s="1"/>
  <c r="G15" i="16"/>
  <c r="N7" i="13" s="1"/>
  <c r="F15" i="16"/>
  <c r="N6" i="13" s="1"/>
  <c r="E15" i="16"/>
  <c r="N5" i="13" s="1"/>
  <c r="AH14" i="16"/>
  <c r="M34" i="13" s="1"/>
  <c r="AG14" i="16"/>
  <c r="M33" i="13" s="1"/>
  <c r="AF14" i="16"/>
  <c r="M32" i="13" s="1"/>
  <c r="AE14" i="16"/>
  <c r="M31" i="13" s="1"/>
  <c r="AD14" i="16"/>
  <c r="M30" i="13" s="1"/>
  <c r="AC14" i="16"/>
  <c r="M29" i="13" s="1"/>
  <c r="AB14" i="16"/>
  <c r="M28" i="13" s="1"/>
  <c r="AA14" i="16"/>
  <c r="M27" i="13" s="1"/>
  <c r="Z14" i="16"/>
  <c r="M26" i="13" s="1"/>
  <c r="Y14" i="16"/>
  <c r="M25" i="13" s="1"/>
  <c r="X14" i="16"/>
  <c r="M24" i="13" s="1"/>
  <c r="W14" i="16"/>
  <c r="M23" i="13" s="1"/>
  <c r="V14" i="16"/>
  <c r="M22" i="13" s="1"/>
  <c r="U14" i="16"/>
  <c r="M21" i="13" s="1"/>
  <c r="T14" i="16"/>
  <c r="M20" i="13" s="1"/>
  <c r="S14" i="16"/>
  <c r="M19" i="13" s="1"/>
  <c r="R14" i="16"/>
  <c r="M18" i="13" s="1"/>
  <c r="Q14" i="16"/>
  <c r="M17" i="13" s="1"/>
  <c r="P14" i="16"/>
  <c r="M16" i="13" s="1"/>
  <c r="O14" i="16"/>
  <c r="M15" i="13" s="1"/>
  <c r="N14" i="16"/>
  <c r="M14" i="13" s="1"/>
  <c r="M14" i="16"/>
  <c r="M13" i="13" s="1"/>
  <c r="L14" i="16"/>
  <c r="M12" i="13" s="1"/>
  <c r="K14" i="16"/>
  <c r="M11" i="13" s="1"/>
  <c r="J14" i="16"/>
  <c r="M10" i="13" s="1"/>
  <c r="I14" i="16"/>
  <c r="M9" i="13" s="1"/>
  <c r="H14" i="16"/>
  <c r="M8" i="13" s="1"/>
  <c r="G14" i="16"/>
  <c r="M7" i="13" s="1"/>
  <c r="F14" i="16"/>
  <c r="M6" i="13" s="1"/>
  <c r="E14" i="16"/>
  <c r="M5" i="13" s="1"/>
  <c r="AH13" i="16"/>
  <c r="L34" i="13" s="1"/>
  <c r="AG13" i="16"/>
  <c r="L33" i="13" s="1"/>
  <c r="AF13" i="16"/>
  <c r="L32" i="13" s="1"/>
  <c r="AE13" i="16"/>
  <c r="L31" i="13" s="1"/>
  <c r="AD13" i="16"/>
  <c r="L30" i="13" s="1"/>
  <c r="AC13" i="16"/>
  <c r="L29" i="13" s="1"/>
  <c r="AB13" i="16"/>
  <c r="L28" i="13" s="1"/>
  <c r="AA13" i="16"/>
  <c r="L27" i="13" s="1"/>
  <c r="Z13" i="16"/>
  <c r="L26" i="13" s="1"/>
  <c r="Y13" i="16"/>
  <c r="L25" i="13" s="1"/>
  <c r="X13" i="16"/>
  <c r="L24" i="13" s="1"/>
  <c r="W13" i="16"/>
  <c r="L23" i="13" s="1"/>
  <c r="V13" i="16"/>
  <c r="L22" i="13" s="1"/>
  <c r="U13" i="16"/>
  <c r="L21" i="13" s="1"/>
  <c r="T13" i="16"/>
  <c r="L20" i="13" s="1"/>
  <c r="S13" i="16"/>
  <c r="L19" i="13" s="1"/>
  <c r="R13" i="16"/>
  <c r="L18" i="13" s="1"/>
  <c r="Q13" i="16"/>
  <c r="L17" i="13" s="1"/>
  <c r="P13" i="16"/>
  <c r="L16" i="13" s="1"/>
  <c r="O13" i="16"/>
  <c r="L15" i="13" s="1"/>
  <c r="N13" i="16"/>
  <c r="L14" i="13" s="1"/>
  <c r="M13" i="16"/>
  <c r="L13" i="13" s="1"/>
  <c r="L13" i="16"/>
  <c r="L12" i="13" s="1"/>
  <c r="K13" i="16"/>
  <c r="L11" i="13" s="1"/>
  <c r="J13" i="16"/>
  <c r="L10" i="13" s="1"/>
  <c r="I13" i="16"/>
  <c r="L9" i="13" s="1"/>
  <c r="H13" i="16"/>
  <c r="L8" i="13" s="1"/>
  <c r="G13" i="16"/>
  <c r="L7" i="13" s="1"/>
  <c r="F13" i="16"/>
  <c r="L6" i="13" s="1"/>
  <c r="E13" i="16"/>
  <c r="L5" i="13" s="1"/>
  <c r="AH12" i="16"/>
  <c r="K34" i="13" s="1"/>
  <c r="AG12" i="16"/>
  <c r="K33" i="13" s="1"/>
  <c r="AF12" i="16"/>
  <c r="K32" i="13" s="1"/>
  <c r="AE12" i="16"/>
  <c r="K31" i="13" s="1"/>
  <c r="AD12" i="16"/>
  <c r="K30" i="13" s="1"/>
  <c r="AC12" i="16"/>
  <c r="K29" i="13" s="1"/>
  <c r="AB12" i="16"/>
  <c r="K28" i="13" s="1"/>
  <c r="AA12" i="16"/>
  <c r="K27" i="13" s="1"/>
  <c r="Z12" i="16"/>
  <c r="K26" i="13" s="1"/>
  <c r="Y12" i="16"/>
  <c r="K25" i="13" s="1"/>
  <c r="X12" i="16"/>
  <c r="K24" i="13" s="1"/>
  <c r="W12" i="16"/>
  <c r="K23" i="13" s="1"/>
  <c r="V12" i="16"/>
  <c r="K22" i="13" s="1"/>
  <c r="U12" i="16"/>
  <c r="K21" i="13" s="1"/>
  <c r="T12" i="16"/>
  <c r="K20" i="13" s="1"/>
  <c r="S12" i="16"/>
  <c r="K19" i="13" s="1"/>
  <c r="R12" i="16"/>
  <c r="K18" i="13" s="1"/>
  <c r="Q12" i="16"/>
  <c r="K17" i="13" s="1"/>
  <c r="P12" i="16"/>
  <c r="K16" i="13" s="1"/>
  <c r="O12" i="16"/>
  <c r="K15" i="13" s="1"/>
  <c r="N12" i="16"/>
  <c r="K14" i="13" s="1"/>
  <c r="M12" i="16"/>
  <c r="K13" i="13" s="1"/>
  <c r="L12" i="16"/>
  <c r="K12" i="13" s="1"/>
  <c r="K12" i="16"/>
  <c r="K11" i="13" s="1"/>
  <c r="J12" i="16"/>
  <c r="K10" i="13" s="1"/>
  <c r="I12" i="16"/>
  <c r="K9" i="13" s="1"/>
  <c r="H12" i="16"/>
  <c r="K8" i="13" s="1"/>
  <c r="G12" i="16"/>
  <c r="K7" i="13" s="1"/>
  <c r="F12" i="16"/>
  <c r="K6" i="13" s="1"/>
  <c r="E12" i="16"/>
  <c r="K5" i="13" s="1"/>
  <c r="AH11" i="16"/>
  <c r="J34" i="13" s="1"/>
  <c r="AG11" i="16"/>
  <c r="J33" i="13" s="1"/>
  <c r="AF11" i="16"/>
  <c r="J32" i="13" s="1"/>
  <c r="AE11" i="16"/>
  <c r="J31" i="13" s="1"/>
  <c r="AD11" i="16"/>
  <c r="J30" i="13" s="1"/>
  <c r="AC11" i="16"/>
  <c r="J29" i="13" s="1"/>
  <c r="AB11" i="16"/>
  <c r="J28" i="13" s="1"/>
  <c r="AA11" i="16"/>
  <c r="J27" i="13" s="1"/>
  <c r="Z11" i="16"/>
  <c r="J26" i="13" s="1"/>
  <c r="Y11" i="16"/>
  <c r="J25" i="13" s="1"/>
  <c r="X11" i="16"/>
  <c r="J24" i="13" s="1"/>
  <c r="W11" i="16"/>
  <c r="J23" i="13" s="1"/>
  <c r="V11" i="16"/>
  <c r="J22" i="13" s="1"/>
  <c r="U11" i="16"/>
  <c r="J21" i="13" s="1"/>
  <c r="T11" i="16"/>
  <c r="J20" i="13" s="1"/>
  <c r="S11" i="16"/>
  <c r="J19" i="13" s="1"/>
  <c r="R11" i="16"/>
  <c r="J18" i="13" s="1"/>
  <c r="Q11" i="16"/>
  <c r="J17" i="13" s="1"/>
  <c r="P11" i="16"/>
  <c r="J16" i="13" s="1"/>
  <c r="O11" i="16"/>
  <c r="J15" i="13" s="1"/>
  <c r="N11" i="16"/>
  <c r="J14" i="13" s="1"/>
  <c r="M11" i="16"/>
  <c r="J13" i="13" s="1"/>
  <c r="L11" i="16"/>
  <c r="J12" i="13" s="1"/>
  <c r="K11" i="16"/>
  <c r="J11" i="13" s="1"/>
  <c r="J11" i="16"/>
  <c r="J10" i="13" s="1"/>
  <c r="I11" i="16"/>
  <c r="J9" i="13" s="1"/>
  <c r="H11" i="16"/>
  <c r="J8" i="13" s="1"/>
  <c r="G11" i="16"/>
  <c r="J7" i="13" s="1"/>
  <c r="F11" i="16"/>
  <c r="J6" i="13" s="1"/>
  <c r="E11" i="16"/>
  <c r="J5" i="13" s="1"/>
  <c r="AH10" i="16"/>
  <c r="I34" i="13" s="1"/>
  <c r="AG10" i="16"/>
  <c r="I33" i="13" s="1"/>
  <c r="AF10" i="16"/>
  <c r="I32" i="13" s="1"/>
  <c r="AE10" i="16"/>
  <c r="I31" i="13" s="1"/>
  <c r="AD10" i="16"/>
  <c r="I30" i="13" s="1"/>
  <c r="AC10" i="16"/>
  <c r="I29" i="13" s="1"/>
  <c r="AB10" i="16"/>
  <c r="I28" i="13" s="1"/>
  <c r="AA10" i="16"/>
  <c r="I27" i="13" s="1"/>
  <c r="Z10" i="16"/>
  <c r="I26" i="13" s="1"/>
  <c r="Y10" i="16"/>
  <c r="I25" i="13" s="1"/>
  <c r="X10" i="16"/>
  <c r="I24" i="13" s="1"/>
  <c r="W10" i="16"/>
  <c r="I23" i="13" s="1"/>
  <c r="V10" i="16"/>
  <c r="I22" i="13" s="1"/>
  <c r="U10" i="16"/>
  <c r="I21" i="13" s="1"/>
  <c r="T10" i="16"/>
  <c r="I20" i="13" s="1"/>
  <c r="S10" i="16"/>
  <c r="I19" i="13" s="1"/>
  <c r="R10" i="16"/>
  <c r="I18" i="13" s="1"/>
  <c r="Q10" i="16"/>
  <c r="I17" i="13" s="1"/>
  <c r="P10" i="16"/>
  <c r="I16" i="13" s="1"/>
  <c r="O10" i="16"/>
  <c r="I15" i="13" s="1"/>
  <c r="N10" i="16"/>
  <c r="I14" i="13" s="1"/>
  <c r="M10" i="16"/>
  <c r="I13" i="13" s="1"/>
  <c r="L10" i="16"/>
  <c r="I12" i="13" s="1"/>
  <c r="K10" i="16"/>
  <c r="I11" i="13" s="1"/>
  <c r="J10" i="16"/>
  <c r="I10" i="13" s="1"/>
  <c r="I10" i="16"/>
  <c r="I9" i="13" s="1"/>
  <c r="H10" i="16"/>
  <c r="I8" i="13" s="1"/>
  <c r="G10" i="16"/>
  <c r="I7" i="13" s="1"/>
  <c r="F10" i="16"/>
  <c r="I6" i="13" s="1"/>
  <c r="E10" i="16"/>
  <c r="I5" i="13" s="1"/>
  <c r="AH9" i="16"/>
  <c r="H34" i="13" s="1"/>
  <c r="AG9" i="16"/>
  <c r="H33" i="13" s="1"/>
  <c r="AF9" i="16"/>
  <c r="H32" i="13" s="1"/>
  <c r="AE9" i="16"/>
  <c r="H31" i="13" s="1"/>
  <c r="AD9" i="16"/>
  <c r="H30" i="13" s="1"/>
  <c r="AC9" i="16"/>
  <c r="H29" i="13" s="1"/>
  <c r="AB9" i="16"/>
  <c r="H28" i="13" s="1"/>
  <c r="AA9" i="16"/>
  <c r="H27" i="13" s="1"/>
  <c r="Z9" i="16"/>
  <c r="H26" i="13" s="1"/>
  <c r="Y9" i="16"/>
  <c r="H25" i="13" s="1"/>
  <c r="X9" i="16"/>
  <c r="H24" i="13" s="1"/>
  <c r="W9" i="16"/>
  <c r="H23" i="13" s="1"/>
  <c r="V9" i="16"/>
  <c r="H22" i="13" s="1"/>
  <c r="U9" i="16"/>
  <c r="H21" i="13" s="1"/>
  <c r="T9" i="16"/>
  <c r="H20" i="13" s="1"/>
  <c r="S9" i="16"/>
  <c r="H19" i="13" s="1"/>
  <c r="R9" i="16"/>
  <c r="H18" i="13" s="1"/>
  <c r="Q9" i="16"/>
  <c r="H17" i="13" s="1"/>
  <c r="P9" i="16"/>
  <c r="H16" i="13" s="1"/>
  <c r="O9" i="16"/>
  <c r="H15" i="13" s="1"/>
  <c r="N9" i="16"/>
  <c r="H14" i="13" s="1"/>
  <c r="M9" i="16"/>
  <c r="H13" i="13" s="1"/>
  <c r="L9" i="16"/>
  <c r="H12" i="13" s="1"/>
  <c r="K9" i="16"/>
  <c r="H11" i="13" s="1"/>
  <c r="J9" i="16"/>
  <c r="H10" i="13" s="1"/>
  <c r="I9" i="16"/>
  <c r="H9" i="13" s="1"/>
  <c r="H9" i="16"/>
  <c r="H8" i="13" s="1"/>
  <c r="G9" i="16"/>
  <c r="H7" i="13" s="1"/>
  <c r="F9" i="16"/>
  <c r="H6" i="13" s="1"/>
  <c r="E9" i="16"/>
  <c r="H5" i="13" s="1"/>
  <c r="AH8" i="16"/>
  <c r="G34" i="13" s="1"/>
  <c r="AG8" i="16"/>
  <c r="G33" i="13" s="1"/>
  <c r="AF8" i="16"/>
  <c r="G32" i="13" s="1"/>
  <c r="AE8" i="16"/>
  <c r="G31" i="13" s="1"/>
  <c r="AD8" i="16"/>
  <c r="G30" i="13" s="1"/>
  <c r="AC8" i="16"/>
  <c r="G29" i="13" s="1"/>
  <c r="AB8" i="16"/>
  <c r="G28" i="13" s="1"/>
  <c r="AA8" i="16"/>
  <c r="G27" i="13" s="1"/>
  <c r="Z8" i="16"/>
  <c r="G26" i="13" s="1"/>
  <c r="Y8" i="16"/>
  <c r="G25" i="13" s="1"/>
  <c r="X8" i="16"/>
  <c r="G24" i="13" s="1"/>
  <c r="W8" i="16"/>
  <c r="G23" i="13" s="1"/>
  <c r="V8" i="16"/>
  <c r="G22" i="13" s="1"/>
  <c r="U8" i="16"/>
  <c r="G21" i="13" s="1"/>
  <c r="T8" i="16"/>
  <c r="G20" i="13" s="1"/>
  <c r="S8" i="16"/>
  <c r="G19" i="13" s="1"/>
  <c r="R8" i="16"/>
  <c r="G18" i="13" s="1"/>
  <c r="Q8" i="16"/>
  <c r="G17" i="13" s="1"/>
  <c r="P8" i="16"/>
  <c r="G16" i="13" s="1"/>
  <c r="O8" i="16"/>
  <c r="G15" i="13" s="1"/>
  <c r="N8" i="16"/>
  <c r="G14" i="13" s="1"/>
  <c r="M8" i="16"/>
  <c r="G13" i="13" s="1"/>
  <c r="L8" i="16"/>
  <c r="G12" i="13" s="1"/>
  <c r="K8" i="16"/>
  <c r="G11" i="13" s="1"/>
  <c r="J8" i="16"/>
  <c r="G10" i="13" s="1"/>
  <c r="I8" i="16"/>
  <c r="G9" i="13" s="1"/>
  <c r="H8" i="16"/>
  <c r="G8" i="13" s="1"/>
  <c r="G8" i="16"/>
  <c r="G7" i="13" s="1"/>
  <c r="F8" i="16"/>
  <c r="G6" i="13" s="1"/>
  <c r="E8" i="16"/>
  <c r="G5" i="13" s="1"/>
  <c r="AH7" i="16"/>
  <c r="F34" i="13" s="1"/>
  <c r="AG7" i="16"/>
  <c r="F33" i="13" s="1"/>
  <c r="AF7" i="16"/>
  <c r="F32" i="13" s="1"/>
  <c r="AE7" i="16"/>
  <c r="F31" i="13" s="1"/>
  <c r="AD7" i="16"/>
  <c r="F30" i="13" s="1"/>
  <c r="AC7" i="16"/>
  <c r="F29" i="13" s="1"/>
  <c r="AB7" i="16"/>
  <c r="F28" i="13" s="1"/>
  <c r="AA7" i="16"/>
  <c r="F27" i="13" s="1"/>
  <c r="Z7" i="16"/>
  <c r="F26" i="13" s="1"/>
  <c r="Y7" i="16"/>
  <c r="F25" i="13" s="1"/>
  <c r="X7" i="16"/>
  <c r="F24" i="13" s="1"/>
  <c r="W7" i="16"/>
  <c r="F23" i="13" s="1"/>
  <c r="V7" i="16"/>
  <c r="F22" i="13" s="1"/>
  <c r="U7" i="16"/>
  <c r="F21" i="13" s="1"/>
  <c r="T7" i="16"/>
  <c r="F20" i="13" s="1"/>
  <c r="S7" i="16"/>
  <c r="F19" i="13" s="1"/>
  <c r="R7" i="16"/>
  <c r="F18" i="13" s="1"/>
  <c r="Q7" i="16"/>
  <c r="F17" i="13" s="1"/>
  <c r="P7" i="16"/>
  <c r="F16" i="13" s="1"/>
  <c r="O7" i="16"/>
  <c r="F15" i="13" s="1"/>
  <c r="N7" i="16"/>
  <c r="F14" i="13" s="1"/>
  <c r="M7" i="16"/>
  <c r="F13" i="13" s="1"/>
  <c r="L7" i="16"/>
  <c r="F12" i="13" s="1"/>
  <c r="K7" i="16"/>
  <c r="F11" i="13" s="1"/>
  <c r="J7" i="16"/>
  <c r="F10" i="13" s="1"/>
  <c r="I7" i="16"/>
  <c r="F9" i="13" s="1"/>
  <c r="H7" i="16"/>
  <c r="F8" i="13" s="1"/>
  <c r="G7" i="16"/>
  <c r="F7" i="13" s="1"/>
  <c r="F7" i="16"/>
  <c r="F6" i="13" s="1"/>
  <c r="E7" i="16"/>
  <c r="F5" i="13" s="1"/>
  <c r="E34" i="13"/>
  <c r="E33" i="13"/>
  <c r="E32" i="13"/>
  <c r="E31" i="13"/>
  <c r="E30" i="13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9" i="13"/>
  <c r="E8" i="13"/>
  <c r="E7" i="13"/>
  <c r="E6" i="13"/>
  <c r="E5" i="13"/>
  <c r="D34" i="13"/>
  <c r="D33" i="13"/>
  <c r="D32" i="13"/>
  <c r="D31" i="13"/>
  <c r="D30" i="13"/>
  <c r="D29" i="13"/>
  <c r="D28" i="13"/>
  <c r="D27" i="13"/>
  <c r="D26" i="13"/>
  <c r="D25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7" i="13"/>
  <c r="D6" i="13"/>
  <c r="D5" i="13"/>
  <c r="C34" i="13"/>
  <c r="C33" i="13"/>
  <c r="C32" i="13"/>
  <c r="C31" i="13"/>
  <c r="C30" i="13"/>
  <c r="C29" i="13"/>
  <c r="C28" i="13"/>
  <c r="C27" i="13"/>
  <c r="C26" i="13"/>
  <c r="C25" i="13"/>
  <c r="C24" i="13"/>
  <c r="C23" i="13"/>
  <c r="C22" i="13"/>
  <c r="C21" i="13"/>
  <c r="C20" i="13"/>
  <c r="C19" i="13"/>
  <c r="C18" i="13"/>
  <c r="C17" i="13"/>
  <c r="C16" i="13"/>
  <c r="C15" i="13"/>
  <c r="C14" i="13"/>
  <c r="C13" i="13"/>
  <c r="C12" i="13"/>
  <c r="C11" i="13"/>
  <c r="C10" i="13"/>
  <c r="C9" i="13"/>
  <c r="C8" i="13"/>
  <c r="C7" i="13"/>
  <c r="C6" i="13"/>
  <c r="C5" i="13"/>
  <c r="B34" i="13"/>
  <c r="B33" i="13"/>
  <c r="B32" i="13"/>
  <c r="B31" i="13"/>
  <c r="B30" i="13"/>
  <c r="B29" i="13"/>
  <c r="B28" i="13"/>
  <c r="B27" i="13"/>
  <c r="B26" i="13"/>
  <c r="B25" i="13"/>
  <c r="B24" i="13"/>
  <c r="B23" i="13"/>
  <c r="B22" i="13"/>
  <c r="B21" i="13"/>
  <c r="B20" i="13"/>
  <c r="B19" i="13"/>
  <c r="B18" i="13"/>
  <c r="B17" i="13"/>
  <c r="B16" i="13"/>
  <c r="B15" i="13"/>
  <c r="B14" i="13"/>
  <c r="B13" i="13"/>
  <c r="B12" i="13"/>
  <c r="B11" i="13"/>
  <c r="B10" i="13"/>
  <c r="B9" i="13"/>
  <c r="B8" i="13"/>
  <c r="B7" i="13"/>
  <c r="B6" i="13"/>
  <c r="B5" i="13"/>
  <c r="AH2" i="16"/>
  <c r="A34" i="13" s="1"/>
  <c r="AG2" i="16"/>
  <c r="A33" i="13" s="1"/>
  <c r="AF2" i="16"/>
  <c r="A32" i="13" s="1"/>
  <c r="AE2" i="16"/>
  <c r="A31" i="13" s="1"/>
  <c r="AD2" i="16"/>
  <c r="A30" i="13" s="1"/>
  <c r="AC2" i="16"/>
  <c r="A29" i="13" s="1"/>
  <c r="AB2" i="16"/>
  <c r="A28" i="13" s="1"/>
  <c r="AA2" i="16"/>
  <c r="A27" i="13" s="1"/>
  <c r="Z2" i="16"/>
  <c r="A26" i="13" s="1"/>
  <c r="Y2" i="16"/>
  <c r="A25" i="13" s="1"/>
  <c r="X2" i="16"/>
  <c r="A24" i="13" s="1"/>
  <c r="W2" i="16"/>
  <c r="A23" i="13" s="1"/>
  <c r="V2" i="16"/>
  <c r="A22" i="13" s="1"/>
  <c r="U2" i="16"/>
  <c r="A21" i="13" s="1"/>
  <c r="T2" i="16"/>
  <c r="A20" i="13" s="1"/>
  <c r="S2" i="16"/>
  <c r="A19" i="13" s="1"/>
  <c r="R2" i="16"/>
  <c r="A18" i="13" s="1"/>
  <c r="Q2" i="16"/>
  <c r="A17" i="13" s="1"/>
  <c r="P2" i="16"/>
  <c r="A16" i="13" s="1"/>
  <c r="O2" i="16"/>
  <c r="A15" i="13" s="1"/>
  <c r="N2" i="16"/>
  <c r="A14" i="13" s="1"/>
  <c r="M2" i="16"/>
  <c r="A13" i="13" s="1"/>
  <c r="L2" i="16"/>
  <c r="A12" i="13" s="1"/>
  <c r="K2" i="16"/>
  <c r="A11" i="13" s="1"/>
  <c r="J2" i="16"/>
  <c r="A10" i="13" s="1"/>
  <c r="I2" i="16"/>
  <c r="A9" i="13" s="1"/>
  <c r="H2" i="16"/>
  <c r="A8" i="13" s="1"/>
  <c r="G2" i="16"/>
  <c r="A7" i="13" s="1"/>
  <c r="F2" i="16"/>
  <c r="A6" i="13" s="1"/>
  <c r="E2" i="16"/>
  <c r="A5" i="13" s="1"/>
  <c r="Y4" i="13"/>
  <c r="X4" i="13"/>
  <c r="W4" i="13"/>
  <c r="V4" i="13"/>
  <c r="U4" i="13"/>
  <c r="T4" i="13"/>
  <c r="S4" i="13"/>
  <c r="R4" i="13"/>
  <c r="Q4" i="13"/>
  <c r="P4" i="13"/>
  <c r="D16" i="16"/>
  <c r="O4" i="13" s="1"/>
  <c r="D15" i="16"/>
  <c r="N4" i="13" s="1"/>
  <c r="D14" i="16"/>
  <c r="M4" i="13" s="1"/>
  <c r="D13" i="16"/>
  <c r="L4" i="13" s="1"/>
  <c r="D12" i="16"/>
  <c r="K4" i="13" s="1"/>
  <c r="D11" i="16"/>
  <c r="J4" i="13" s="1"/>
  <c r="D10" i="16"/>
  <c r="I4" i="13" s="1"/>
  <c r="D9" i="16"/>
  <c r="H4" i="13" s="1"/>
  <c r="D8" i="16"/>
  <c r="G4" i="13" s="1"/>
  <c r="D7" i="16"/>
  <c r="F4" i="13" s="1"/>
  <c r="E4" i="13"/>
  <c r="D4" i="13"/>
  <c r="C4" i="13"/>
  <c r="B4" i="13"/>
  <c r="D2" i="16"/>
  <c r="A4" i="13" s="1"/>
  <c r="Y3" i="13"/>
  <c r="X3" i="13"/>
  <c r="W3" i="13"/>
  <c r="V3" i="13"/>
  <c r="U3" i="13"/>
  <c r="T3" i="13"/>
  <c r="S3" i="13"/>
  <c r="R3" i="13"/>
  <c r="Q3" i="13"/>
  <c r="P3" i="13"/>
  <c r="C16" i="16"/>
  <c r="O3" i="13" s="1"/>
  <c r="C15" i="16"/>
  <c r="N3" i="13" s="1"/>
  <c r="C14" i="16"/>
  <c r="M3" i="13" s="1"/>
  <c r="C13" i="16"/>
  <c r="L3" i="13" s="1"/>
  <c r="C12" i="16"/>
  <c r="K3" i="13" s="1"/>
  <c r="C11" i="16"/>
  <c r="J3" i="13" s="1"/>
  <c r="C10" i="16"/>
  <c r="I3" i="13" s="1"/>
  <c r="C9" i="16"/>
  <c r="H3" i="13" s="1"/>
  <c r="C8" i="16"/>
  <c r="G3" i="13" s="1"/>
  <c r="C7" i="16"/>
  <c r="F3" i="13" s="1"/>
  <c r="E3" i="13"/>
  <c r="D3" i="13"/>
  <c r="C3" i="13"/>
  <c r="B3" i="13"/>
  <c r="C2" i="16"/>
  <c r="A3" i="13" s="1"/>
  <c r="A1" i="16"/>
  <c r="Y34" i="11"/>
  <c r="Y33" i="11"/>
  <c r="Y32" i="11"/>
  <c r="Y31" i="11"/>
  <c r="Y30" i="11"/>
  <c r="Y29" i="11"/>
  <c r="Y28" i="11"/>
  <c r="Y27" i="11"/>
  <c r="Y26" i="11"/>
  <c r="Y25" i="11"/>
  <c r="Y24" i="11"/>
  <c r="Y23" i="11"/>
  <c r="Y22" i="11"/>
  <c r="Y21" i="11"/>
  <c r="Y20" i="11"/>
  <c r="Y19" i="11"/>
  <c r="Y18" i="11"/>
  <c r="Y17" i="11"/>
  <c r="Y16" i="11"/>
  <c r="Y15" i="11"/>
  <c r="Y14" i="11"/>
  <c r="Y13" i="11"/>
  <c r="Y12" i="11"/>
  <c r="Y11" i="11"/>
  <c r="Y10" i="11"/>
  <c r="Y9" i="11"/>
  <c r="Z51" i="8" s="1"/>
  <c r="Y8" i="11"/>
  <c r="Y7" i="11"/>
  <c r="Y6" i="11"/>
  <c r="Y5" i="11"/>
  <c r="X34" i="11"/>
  <c r="X33" i="11"/>
  <c r="X32" i="11"/>
  <c r="X31" i="11"/>
  <c r="X30" i="11"/>
  <c r="X29" i="11"/>
  <c r="X28" i="11"/>
  <c r="X27" i="11"/>
  <c r="X26" i="11"/>
  <c r="X25" i="11"/>
  <c r="X24" i="11"/>
  <c r="X23" i="11"/>
  <c r="X22" i="11"/>
  <c r="X21" i="11"/>
  <c r="X20" i="11"/>
  <c r="X19" i="11"/>
  <c r="X18" i="11"/>
  <c r="X17" i="11"/>
  <c r="X16" i="11"/>
  <c r="X15" i="11"/>
  <c r="X14" i="11"/>
  <c r="X13" i="11"/>
  <c r="X12" i="11"/>
  <c r="X11" i="11"/>
  <c r="X10" i="11"/>
  <c r="X9" i="11"/>
  <c r="Y51" i="8" s="1"/>
  <c r="X8" i="11"/>
  <c r="X7" i="11"/>
  <c r="X6" i="11"/>
  <c r="X5" i="11"/>
  <c r="W34" i="11"/>
  <c r="W33" i="11"/>
  <c r="W32" i="11"/>
  <c r="W31" i="11"/>
  <c r="W30" i="11"/>
  <c r="W29" i="11"/>
  <c r="W28" i="11"/>
  <c r="W27" i="11"/>
  <c r="W26" i="11"/>
  <c r="W25" i="11"/>
  <c r="W24" i="11"/>
  <c r="W23" i="11"/>
  <c r="W22" i="11"/>
  <c r="W21" i="11"/>
  <c r="W20" i="11"/>
  <c r="W19" i="11"/>
  <c r="W18" i="11"/>
  <c r="W17" i="11"/>
  <c r="W16" i="11"/>
  <c r="W15" i="11"/>
  <c r="W14" i="11"/>
  <c r="W13" i="11"/>
  <c r="W12" i="11"/>
  <c r="W11" i="11"/>
  <c r="W10" i="11"/>
  <c r="W9" i="11"/>
  <c r="X51" i="8" s="1"/>
  <c r="W8" i="11"/>
  <c r="W7" i="11"/>
  <c r="W6" i="11"/>
  <c r="W5" i="11"/>
  <c r="V34" i="11"/>
  <c r="V33" i="11"/>
  <c r="V32" i="11"/>
  <c r="V31" i="11"/>
  <c r="V30" i="11"/>
  <c r="V29" i="11"/>
  <c r="V28" i="11"/>
  <c r="V27" i="11"/>
  <c r="V26" i="11"/>
  <c r="V25" i="11"/>
  <c r="V24" i="11"/>
  <c r="V23" i="11"/>
  <c r="V22" i="11"/>
  <c r="V21" i="11"/>
  <c r="V20" i="11"/>
  <c r="V19" i="11"/>
  <c r="V18" i="11"/>
  <c r="V17" i="11"/>
  <c r="V16" i="11"/>
  <c r="V15" i="11"/>
  <c r="V14" i="11"/>
  <c r="V13" i="11"/>
  <c r="V12" i="11"/>
  <c r="V11" i="11"/>
  <c r="V10" i="11"/>
  <c r="V9" i="11"/>
  <c r="W51" i="8" s="1"/>
  <c r="V8" i="11"/>
  <c r="V7" i="11"/>
  <c r="V6" i="11"/>
  <c r="V5" i="11"/>
  <c r="U34" i="11"/>
  <c r="U33" i="11"/>
  <c r="U32" i="11"/>
  <c r="U31" i="11"/>
  <c r="U30" i="11"/>
  <c r="U29" i="11"/>
  <c r="U28" i="11"/>
  <c r="U27" i="11"/>
  <c r="U26" i="11"/>
  <c r="U25" i="11"/>
  <c r="U24" i="11"/>
  <c r="U23" i="11"/>
  <c r="U22" i="11"/>
  <c r="U21" i="11"/>
  <c r="U20" i="11"/>
  <c r="U19" i="11"/>
  <c r="U18" i="11"/>
  <c r="U17" i="11"/>
  <c r="U16" i="11"/>
  <c r="U15" i="11"/>
  <c r="U14" i="11"/>
  <c r="U13" i="11"/>
  <c r="U12" i="11"/>
  <c r="U11" i="11"/>
  <c r="U10" i="11"/>
  <c r="U9" i="11"/>
  <c r="V51" i="8" s="1"/>
  <c r="U8" i="11"/>
  <c r="U7" i="11"/>
  <c r="U6" i="11"/>
  <c r="U5" i="11"/>
  <c r="T34" i="11"/>
  <c r="T33" i="11"/>
  <c r="T32" i="11"/>
  <c r="T31" i="11"/>
  <c r="T30" i="11"/>
  <c r="T29" i="11"/>
  <c r="T28" i="11"/>
  <c r="T27" i="11"/>
  <c r="T26" i="11"/>
  <c r="T25" i="11"/>
  <c r="T24" i="11"/>
  <c r="T23" i="11"/>
  <c r="T22" i="11"/>
  <c r="T21" i="11"/>
  <c r="T20" i="11"/>
  <c r="T19" i="11"/>
  <c r="T18" i="11"/>
  <c r="T17" i="11"/>
  <c r="T16" i="11"/>
  <c r="T15" i="11"/>
  <c r="T14" i="11"/>
  <c r="T13" i="11"/>
  <c r="T12" i="11"/>
  <c r="T11" i="11"/>
  <c r="T10" i="11"/>
  <c r="T9" i="11"/>
  <c r="U51" i="8" s="1"/>
  <c r="T8" i="11"/>
  <c r="T7" i="11"/>
  <c r="T6" i="11"/>
  <c r="T5" i="11"/>
  <c r="S34" i="11"/>
  <c r="S33" i="11"/>
  <c r="S32" i="11"/>
  <c r="S31" i="11"/>
  <c r="S30" i="11"/>
  <c r="S29" i="11"/>
  <c r="S28" i="11"/>
  <c r="S27" i="11"/>
  <c r="S26" i="11"/>
  <c r="S25" i="11"/>
  <c r="S24" i="11"/>
  <c r="S23" i="11"/>
  <c r="S22" i="11"/>
  <c r="S21" i="11"/>
  <c r="S20" i="11"/>
  <c r="S19" i="11"/>
  <c r="S18" i="11"/>
  <c r="S17" i="11"/>
  <c r="S16" i="11"/>
  <c r="S15" i="11"/>
  <c r="S14" i="11"/>
  <c r="S13" i="11"/>
  <c r="S12" i="11"/>
  <c r="S11" i="11"/>
  <c r="S10" i="11"/>
  <c r="S9" i="11"/>
  <c r="T51" i="8" s="1"/>
  <c r="S8" i="11"/>
  <c r="S7" i="11"/>
  <c r="S6" i="11"/>
  <c r="S5" i="11"/>
  <c r="R34" i="11"/>
  <c r="R33" i="11"/>
  <c r="R32" i="11"/>
  <c r="R31" i="11"/>
  <c r="R30" i="11"/>
  <c r="R29" i="11"/>
  <c r="R28" i="11"/>
  <c r="R27" i="11"/>
  <c r="R26" i="11"/>
  <c r="R25" i="11"/>
  <c r="R24" i="11"/>
  <c r="R23" i="11"/>
  <c r="R22" i="11"/>
  <c r="R21" i="11"/>
  <c r="R20" i="11"/>
  <c r="R19" i="11"/>
  <c r="R18" i="11"/>
  <c r="R17" i="11"/>
  <c r="R16" i="11"/>
  <c r="R15" i="11"/>
  <c r="R14" i="11"/>
  <c r="R13" i="11"/>
  <c r="R12" i="11"/>
  <c r="R11" i="11"/>
  <c r="R10" i="11"/>
  <c r="R9" i="11"/>
  <c r="S51" i="8" s="1"/>
  <c r="R8" i="11"/>
  <c r="R7" i="11"/>
  <c r="R6" i="11"/>
  <c r="R5" i="11"/>
  <c r="Q34" i="11"/>
  <c r="Q33" i="11"/>
  <c r="Q32" i="11"/>
  <c r="Q31" i="11"/>
  <c r="Q30" i="11"/>
  <c r="Q29" i="11"/>
  <c r="Q28" i="11"/>
  <c r="Q27" i="11"/>
  <c r="Q26" i="11"/>
  <c r="Q25" i="11"/>
  <c r="Q24" i="11"/>
  <c r="Q23" i="11"/>
  <c r="Q22" i="11"/>
  <c r="Q21" i="11"/>
  <c r="Q20" i="11"/>
  <c r="Q19" i="11"/>
  <c r="Q18" i="11"/>
  <c r="Q17" i="11"/>
  <c r="Q16" i="11"/>
  <c r="Q15" i="11"/>
  <c r="Q14" i="11"/>
  <c r="Q13" i="11"/>
  <c r="Q12" i="11"/>
  <c r="Q11" i="11"/>
  <c r="Q10" i="11"/>
  <c r="Q9" i="11"/>
  <c r="R51" i="8" s="1"/>
  <c r="Q8" i="11"/>
  <c r="Q7" i="11"/>
  <c r="Q6" i="11"/>
  <c r="Q5" i="11"/>
  <c r="P34" i="11"/>
  <c r="P33" i="11"/>
  <c r="P32" i="11"/>
  <c r="P31" i="11"/>
  <c r="P30" i="11"/>
  <c r="P29" i="11"/>
  <c r="P28" i="11"/>
  <c r="P27" i="11"/>
  <c r="P26" i="11"/>
  <c r="P25" i="11"/>
  <c r="P24" i="11"/>
  <c r="P23" i="11"/>
  <c r="P22" i="11"/>
  <c r="P21" i="11"/>
  <c r="P20" i="11"/>
  <c r="P19" i="11"/>
  <c r="P18" i="11"/>
  <c r="P17" i="11"/>
  <c r="P16" i="11"/>
  <c r="P15" i="11"/>
  <c r="P14" i="11"/>
  <c r="P13" i="11"/>
  <c r="P12" i="11"/>
  <c r="P11" i="11"/>
  <c r="P10" i="11"/>
  <c r="P9" i="11"/>
  <c r="Q51" i="8" s="1"/>
  <c r="P8" i="11"/>
  <c r="P7" i="11"/>
  <c r="P6" i="11"/>
  <c r="P5" i="11"/>
  <c r="AH16" i="14"/>
  <c r="O34" i="11" s="1"/>
  <c r="AG16" i="14"/>
  <c r="O33" i="11" s="1"/>
  <c r="AF16" i="14"/>
  <c r="O32" i="11" s="1"/>
  <c r="AE16" i="14"/>
  <c r="O31" i="11" s="1"/>
  <c r="AD16" i="14"/>
  <c r="O30" i="11" s="1"/>
  <c r="AC16" i="14"/>
  <c r="O29" i="11" s="1"/>
  <c r="AB16" i="14"/>
  <c r="O28" i="11" s="1"/>
  <c r="AA16" i="14"/>
  <c r="O27" i="11" s="1"/>
  <c r="Z16" i="14"/>
  <c r="O26" i="11" s="1"/>
  <c r="Y16" i="14"/>
  <c r="O25" i="11" s="1"/>
  <c r="X16" i="14"/>
  <c r="O24" i="11" s="1"/>
  <c r="W16" i="14"/>
  <c r="O23" i="11" s="1"/>
  <c r="V16" i="14"/>
  <c r="O22" i="11" s="1"/>
  <c r="U16" i="14"/>
  <c r="O21" i="11" s="1"/>
  <c r="T16" i="14"/>
  <c r="O20" i="11" s="1"/>
  <c r="S16" i="14"/>
  <c r="O19" i="11" s="1"/>
  <c r="R16" i="14"/>
  <c r="O18" i="11" s="1"/>
  <c r="Q16" i="14"/>
  <c r="O17" i="11" s="1"/>
  <c r="P16" i="14"/>
  <c r="O16" i="11" s="1"/>
  <c r="O16" i="14"/>
  <c r="O15" i="11" s="1"/>
  <c r="N16" i="14"/>
  <c r="O14" i="11" s="1"/>
  <c r="M16" i="14"/>
  <c r="O13" i="11" s="1"/>
  <c r="L16" i="14"/>
  <c r="O12" i="11" s="1"/>
  <c r="K16" i="14"/>
  <c r="O11" i="11" s="1"/>
  <c r="J16" i="14"/>
  <c r="O10" i="11" s="1"/>
  <c r="I16" i="14"/>
  <c r="O9" i="11" s="1"/>
  <c r="P51" i="8" s="1"/>
  <c r="H16" i="14"/>
  <c r="O8" i="11" s="1"/>
  <c r="G16" i="14"/>
  <c r="O7" i="11" s="1"/>
  <c r="F16" i="14"/>
  <c r="O6" i="11" s="1"/>
  <c r="E16" i="14"/>
  <c r="O5" i="11" s="1"/>
  <c r="AH15" i="14"/>
  <c r="N34" i="11" s="1"/>
  <c r="AG15" i="14"/>
  <c r="N33" i="11" s="1"/>
  <c r="AF15" i="14"/>
  <c r="N32" i="11" s="1"/>
  <c r="AE15" i="14"/>
  <c r="N31" i="11" s="1"/>
  <c r="AD15" i="14"/>
  <c r="N30" i="11" s="1"/>
  <c r="AC15" i="14"/>
  <c r="N29" i="11" s="1"/>
  <c r="AB15" i="14"/>
  <c r="N28" i="11" s="1"/>
  <c r="AA15" i="14"/>
  <c r="N27" i="11" s="1"/>
  <c r="Z15" i="14"/>
  <c r="N26" i="11" s="1"/>
  <c r="Y15" i="14"/>
  <c r="N25" i="11" s="1"/>
  <c r="X15" i="14"/>
  <c r="N24" i="11" s="1"/>
  <c r="W15" i="14"/>
  <c r="N23" i="11" s="1"/>
  <c r="V15" i="14"/>
  <c r="N22" i="11" s="1"/>
  <c r="U15" i="14"/>
  <c r="N21" i="11" s="1"/>
  <c r="T15" i="14"/>
  <c r="N20" i="11" s="1"/>
  <c r="S15" i="14"/>
  <c r="N19" i="11" s="1"/>
  <c r="R15" i="14"/>
  <c r="N18" i="11" s="1"/>
  <c r="Q15" i="14"/>
  <c r="N17" i="11" s="1"/>
  <c r="P15" i="14"/>
  <c r="N16" i="11" s="1"/>
  <c r="O15" i="14"/>
  <c r="N15" i="11" s="1"/>
  <c r="N15" i="14"/>
  <c r="N14" i="11" s="1"/>
  <c r="M15" i="14"/>
  <c r="N13" i="11" s="1"/>
  <c r="L15" i="14"/>
  <c r="N12" i="11" s="1"/>
  <c r="K15" i="14"/>
  <c r="N11" i="11" s="1"/>
  <c r="J15" i="14"/>
  <c r="N10" i="11" s="1"/>
  <c r="I15" i="14"/>
  <c r="N9" i="11" s="1"/>
  <c r="O51" i="8" s="1"/>
  <c r="H15" i="14"/>
  <c r="N8" i="11" s="1"/>
  <c r="G15" i="14"/>
  <c r="N7" i="11" s="1"/>
  <c r="F15" i="14"/>
  <c r="N6" i="11" s="1"/>
  <c r="E15" i="14"/>
  <c r="N5" i="11" s="1"/>
  <c r="AH14" i="14"/>
  <c r="M34" i="11" s="1"/>
  <c r="AG14" i="14"/>
  <c r="M33" i="11" s="1"/>
  <c r="AF14" i="14"/>
  <c r="M32" i="11" s="1"/>
  <c r="AE14" i="14"/>
  <c r="M31" i="11" s="1"/>
  <c r="AD14" i="14"/>
  <c r="M30" i="11" s="1"/>
  <c r="AC14" i="14"/>
  <c r="M29" i="11" s="1"/>
  <c r="AB14" i="14"/>
  <c r="M28" i="11" s="1"/>
  <c r="AA14" i="14"/>
  <c r="M27" i="11" s="1"/>
  <c r="Z14" i="14"/>
  <c r="M26" i="11" s="1"/>
  <c r="Y14" i="14"/>
  <c r="M25" i="11" s="1"/>
  <c r="X14" i="14"/>
  <c r="M24" i="11" s="1"/>
  <c r="W14" i="14"/>
  <c r="M23" i="11" s="1"/>
  <c r="V14" i="14"/>
  <c r="M22" i="11" s="1"/>
  <c r="U14" i="14"/>
  <c r="M21" i="11" s="1"/>
  <c r="T14" i="14"/>
  <c r="M20" i="11" s="1"/>
  <c r="S14" i="14"/>
  <c r="M19" i="11" s="1"/>
  <c r="R14" i="14"/>
  <c r="M18" i="11" s="1"/>
  <c r="Q14" i="14"/>
  <c r="M17" i="11" s="1"/>
  <c r="P14" i="14"/>
  <c r="M16" i="11" s="1"/>
  <c r="O14" i="14"/>
  <c r="M15" i="11" s="1"/>
  <c r="N14" i="14"/>
  <c r="M14" i="11" s="1"/>
  <c r="M14" i="14"/>
  <c r="M13" i="11" s="1"/>
  <c r="L14" i="14"/>
  <c r="M12" i="11" s="1"/>
  <c r="K14" i="14"/>
  <c r="M11" i="11" s="1"/>
  <c r="J14" i="14"/>
  <c r="M10" i="11" s="1"/>
  <c r="I14" i="14"/>
  <c r="M9" i="11" s="1"/>
  <c r="N51" i="8" s="1"/>
  <c r="H14" i="14"/>
  <c r="M8" i="11" s="1"/>
  <c r="G14" i="14"/>
  <c r="M7" i="11" s="1"/>
  <c r="F14" i="14"/>
  <c r="M6" i="11" s="1"/>
  <c r="E14" i="14"/>
  <c r="M5" i="11" s="1"/>
  <c r="AH13" i="14"/>
  <c r="L34" i="11" s="1"/>
  <c r="AG13" i="14"/>
  <c r="L33" i="11" s="1"/>
  <c r="AF13" i="14"/>
  <c r="L32" i="11" s="1"/>
  <c r="AE13" i="14"/>
  <c r="L31" i="11" s="1"/>
  <c r="AD13" i="14"/>
  <c r="L30" i="11" s="1"/>
  <c r="AC13" i="14"/>
  <c r="L29" i="11" s="1"/>
  <c r="AB13" i="14"/>
  <c r="L28" i="11" s="1"/>
  <c r="AA13" i="14"/>
  <c r="L27" i="11" s="1"/>
  <c r="Z13" i="14"/>
  <c r="L26" i="11" s="1"/>
  <c r="Y13" i="14"/>
  <c r="L25" i="11" s="1"/>
  <c r="X13" i="14"/>
  <c r="L24" i="11" s="1"/>
  <c r="W13" i="14"/>
  <c r="L23" i="11" s="1"/>
  <c r="V13" i="14"/>
  <c r="L22" i="11" s="1"/>
  <c r="U13" i="14"/>
  <c r="L21" i="11" s="1"/>
  <c r="T13" i="14"/>
  <c r="L20" i="11" s="1"/>
  <c r="S13" i="14"/>
  <c r="L19" i="11" s="1"/>
  <c r="R13" i="14"/>
  <c r="L18" i="11" s="1"/>
  <c r="Q13" i="14"/>
  <c r="L17" i="11" s="1"/>
  <c r="P13" i="14"/>
  <c r="L16" i="11" s="1"/>
  <c r="O13" i="14"/>
  <c r="L15" i="11" s="1"/>
  <c r="N13" i="14"/>
  <c r="L14" i="11" s="1"/>
  <c r="M13" i="14"/>
  <c r="L13" i="11" s="1"/>
  <c r="L13" i="14"/>
  <c r="L12" i="11" s="1"/>
  <c r="K13" i="14"/>
  <c r="L11" i="11" s="1"/>
  <c r="J13" i="14"/>
  <c r="L10" i="11" s="1"/>
  <c r="I13" i="14"/>
  <c r="L9" i="11" s="1"/>
  <c r="M51" i="8" s="1"/>
  <c r="H13" i="14"/>
  <c r="L8" i="11" s="1"/>
  <c r="G13" i="14"/>
  <c r="L7" i="11" s="1"/>
  <c r="F13" i="14"/>
  <c r="L6" i="11" s="1"/>
  <c r="E13" i="14"/>
  <c r="L5" i="11" s="1"/>
  <c r="AH12" i="14"/>
  <c r="K34" i="11" s="1"/>
  <c r="AG12" i="14"/>
  <c r="K33" i="11" s="1"/>
  <c r="AF12" i="14"/>
  <c r="K32" i="11" s="1"/>
  <c r="AE12" i="14"/>
  <c r="K31" i="11" s="1"/>
  <c r="AD12" i="14"/>
  <c r="K30" i="11" s="1"/>
  <c r="AC12" i="14"/>
  <c r="K29" i="11" s="1"/>
  <c r="AB12" i="14"/>
  <c r="K28" i="11" s="1"/>
  <c r="AA12" i="14"/>
  <c r="K27" i="11" s="1"/>
  <c r="Z12" i="14"/>
  <c r="K26" i="11" s="1"/>
  <c r="Y12" i="14"/>
  <c r="K25" i="11" s="1"/>
  <c r="X12" i="14"/>
  <c r="K24" i="11" s="1"/>
  <c r="W12" i="14"/>
  <c r="K23" i="11" s="1"/>
  <c r="V12" i="14"/>
  <c r="K22" i="11" s="1"/>
  <c r="U12" i="14"/>
  <c r="K21" i="11" s="1"/>
  <c r="T12" i="14"/>
  <c r="K20" i="11" s="1"/>
  <c r="S12" i="14"/>
  <c r="K19" i="11" s="1"/>
  <c r="R12" i="14"/>
  <c r="K18" i="11" s="1"/>
  <c r="Q12" i="14"/>
  <c r="K17" i="11" s="1"/>
  <c r="P12" i="14"/>
  <c r="K16" i="11" s="1"/>
  <c r="O12" i="14"/>
  <c r="K15" i="11" s="1"/>
  <c r="N12" i="14"/>
  <c r="K14" i="11" s="1"/>
  <c r="M12" i="14"/>
  <c r="K13" i="11" s="1"/>
  <c r="L12" i="14"/>
  <c r="K12" i="11" s="1"/>
  <c r="K12" i="14"/>
  <c r="K11" i="11" s="1"/>
  <c r="J12" i="14"/>
  <c r="K10" i="11" s="1"/>
  <c r="I12" i="14"/>
  <c r="K9" i="11" s="1"/>
  <c r="L51" i="8" s="1"/>
  <c r="H12" i="14"/>
  <c r="K8" i="11" s="1"/>
  <c r="G12" i="14"/>
  <c r="K7" i="11" s="1"/>
  <c r="F12" i="14"/>
  <c r="K6" i="11" s="1"/>
  <c r="E12" i="14"/>
  <c r="K5" i="11" s="1"/>
  <c r="AH11" i="14"/>
  <c r="J34" i="11" s="1"/>
  <c r="AG11" i="14"/>
  <c r="J33" i="11" s="1"/>
  <c r="AF11" i="14"/>
  <c r="J32" i="11" s="1"/>
  <c r="AE11" i="14"/>
  <c r="J31" i="11" s="1"/>
  <c r="AD11" i="14"/>
  <c r="J30" i="11" s="1"/>
  <c r="AC11" i="14"/>
  <c r="J29" i="11" s="1"/>
  <c r="AB11" i="14"/>
  <c r="J28" i="11" s="1"/>
  <c r="AA11" i="14"/>
  <c r="J27" i="11" s="1"/>
  <c r="Z11" i="14"/>
  <c r="J26" i="11" s="1"/>
  <c r="Y11" i="14"/>
  <c r="J25" i="11" s="1"/>
  <c r="X11" i="14"/>
  <c r="J24" i="11" s="1"/>
  <c r="W11" i="14"/>
  <c r="J23" i="11" s="1"/>
  <c r="V11" i="14"/>
  <c r="J22" i="11" s="1"/>
  <c r="U11" i="14"/>
  <c r="J21" i="11" s="1"/>
  <c r="T11" i="14"/>
  <c r="J20" i="11" s="1"/>
  <c r="S11" i="14"/>
  <c r="J19" i="11" s="1"/>
  <c r="R11" i="14"/>
  <c r="J18" i="11" s="1"/>
  <c r="Q11" i="14"/>
  <c r="J17" i="11" s="1"/>
  <c r="P11" i="14"/>
  <c r="J16" i="11" s="1"/>
  <c r="O11" i="14"/>
  <c r="J15" i="11" s="1"/>
  <c r="N11" i="14"/>
  <c r="J14" i="11" s="1"/>
  <c r="M11" i="14"/>
  <c r="J13" i="11" s="1"/>
  <c r="L11" i="14"/>
  <c r="J12" i="11" s="1"/>
  <c r="K11" i="14"/>
  <c r="J11" i="11" s="1"/>
  <c r="J11" i="14"/>
  <c r="J10" i="11" s="1"/>
  <c r="I11" i="14"/>
  <c r="J9" i="11" s="1"/>
  <c r="K51" i="8" s="1"/>
  <c r="H11" i="14"/>
  <c r="J8" i="11" s="1"/>
  <c r="G11" i="14"/>
  <c r="J7" i="11" s="1"/>
  <c r="F11" i="14"/>
  <c r="J6" i="11" s="1"/>
  <c r="E11" i="14"/>
  <c r="J5" i="11" s="1"/>
  <c r="AH10" i="14"/>
  <c r="I34" i="11" s="1"/>
  <c r="AG10" i="14"/>
  <c r="I33" i="11" s="1"/>
  <c r="AF10" i="14"/>
  <c r="I32" i="11" s="1"/>
  <c r="AE10" i="14"/>
  <c r="I31" i="11" s="1"/>
  <c r="AD10" i="14"/>
  <c r="I30" i="11" s="1"/>
  <c r="AC10" i="14"/>
  <c r="I29" i="11" s="1"/>
  <c r="AB10" i="14"/>
  <c r="I28" i="11" s="1"/>
  <c r="AA10" i="14"/>
  <c r="I27" i="11" s="1"/>
  <c r="Z10" i="14"/>
  <c r="I26" i="11" s="1"/>
  <c r="Y10" i="14"/>
  <c r="I25" i="11" s="1"/>
  <c r="X10" i="14"/>
  <c r="I24" i="11" s="1"/>
  <c r="W10" i="14"/>
  <c r="I23" i="11" s="1"/>
  <c r="V10" i="14"/>
  <c r="I22" i="11" s="1"/>
  <c r="U10" i="14"/>
  <c r="I21" i="11" s="1"/>
  <c r="T10" i="14"/>
  <c r="I20" i="11" s="1"/>
  <c r="S10" i="14"/>
  <c r="I19" i="11" s="1"/>
  <c r="R10" i="14"/>
  <c r="I18" i="11" s="1"/>
  <c r="Q10" i="14"/>
  <c r="I17" i="11" s="1"/>
  <c r="P10" i="14"/>
  <c r="I16" i="11" s="1"/>
  <c r="O10" i="14"/>
  <c r="I15" i="11" s="1"/>
  <c r="N10" i="14"/>
  <c r="I14" i="11" s="1"/>
  <c r="M10" i="14"/>
  <c r="I13" i="11" s="1"/>
  <c r="L10" i="14"/>
  <c r="I12" i="11" s="1"/>
  <c r="K10" i="14"/>
  <c r="I11" i="11" s="1"/>
  <c r="J10" i="14"/>
  <c r="I10" i="11" s="1"/>
  <c r="I10" i="14"/>
  <c r="I9" i="11" s="1"/>
  <c r="J51" i="8" s="1"/>
  <c r="H10" i="14"/>
  <c r="I8" i="11" s="1"/>
  <c r="G10" i="14"/>
  <c r="I7" i="11" s="1"/>
  <c r="F10" i="14"/>
  <c r="I6" i="11" s="1"/>
  <c r="E10" i="14"/>
  <c r="I5" i="11" s="1"/>
  <c r="AH9" i="14"/>
  <c r="H34" i="11" s="1"/>
  <c r="AG9" i="14"/>
  <c r="H33" i="11" s="1"/>
  <c r="AF9" i="14"/>
  <c r="H32" i="11" s="1"/>
  <c r="AE9" i="14"/>
  <c r="H31" i="11" s="1"/>
  <c r="AD9" i="14"/>
  <c r="H30" i="11" s="1"/>
  <c r="AC9" i="14"/>
  <c r="H29" i="11" s="1"/>
  <c r="AB9" i="14"/>
  <c r="H28" i="11" s="1"/>
  <c r="AA9" i="14"/>
  <c r="H27" i="11" s="1"/>
  <c r="Z9" i="14"/>
  <c r="H26" i="11" s="1"/>
  <c r="Y9" i="14"/>
  <c r="H25" i="11" s="1"/>
  <c r="X9" i="14"/>
  <c r="H24" i="11" s="1"/>
  <c r="W9" i="14"/>
  <c r="H23" i="11" s="1"/>
  <c r="V9" i="14"/>
  <c r="H22" i="11" s="1"/>
  <c r="U9" i="14"/>
  <c r="H21" i="11" s="1"/>
  <c r="T9" i="14"/>
  <c r="H20" i="11" s="1"/>
  <c r="S9" i="14"/>
  <c r="H19" i="11" s="1"/>
  <c r="R9" i="14"/>
  <c r="H18" i="11" s="1"/>
  <c r="Q9" i="14"/>
  <c r="H17" i="11" s="1"/>
  <c r="P9" i="14"/>
  <c r="H16" i="11" s="1"/>
  <c r="O9" i="14"/>
  <c r="H15" i="11" s="1"/>
  <c r="N9" i="14"/>
  <c r="H14" i="11" s="1"/>
  <c r="M9" i="14"/>
  <c r="H13" i="11" s="1"/>
  <c r="L9" i="14"/>
  <c r="H12" i="11" s="1"/>
  <c r="K9" i="14"/>
  <c r="H11" i="11" s="1"/>
  <c r="J9" i="14"/>
  <c r="H10" i="11" s="1"/>
  <c r="I9" i="14"/>
  <c r="H9" i="11" s="1"/>
  <c r="I51" i="8" s="1"/>
  <c r="H9" i="14"/>
  <c r="H8" i="11" s="1"/>
  <c r="G9" i="14"/>
  <c r="H7" i="11" s="1"/>
  <c r="F9" i="14"/>
  <c r="H6" i="11" s="1"/>
  <c r="E9" i="14"/>
  <c r="H5" i="11" s="1"/>
  <c r="AH8" i="14"/>
  <c r="G34" i="11" s="1"/>
  <c r="AG8" i="14"/>
  <c r="G33" i="11" s="1"/>
  <c r="AF8" i="14"/>
  <c r="G32" i="11" s="1"/>
  <c r="AE8" i="14"/>
  <c r="G31" i="11" s="1"/>
  <c r="AD8" i="14"/>
  <c r="G30" i="11" s="1"/>
  <c r="AC8" i="14"/>
  <c r="G29" i="11" s="1"/>
  <c r="AB8" i="14"/>
  <c r="G28" i="11" s="1"/>
  <c r="AA8" i="14"/>
  <c r="G27" i="11" s="1"/>
  <c r="Z8" i="14"/>
  <c r="G26" i="11" s="1"/>
  <c r="Y8" i="14"/>
  <c r="G25" i="11" s="1"/>
  <c r="X8" i="14"/>
  <c r="G24" i="11" s="1"/>
  <c r="W8" i="14"/>
  <c r="G23" i="11" s="1"/>
  <c r="V8" i="14"/>
  <c r="G22" i="11" s="1"/>
  <c r="U8" i="14"/>
  <c r="G21" i="11" s="1"/>
  <c r="T8" i="14"/>
  <c r="G20" i="11" s="1"/>
  <c r="S8" i="14"/>
  <c r="G19" i="11" s="1"/>
  <c r="R8" i="14"/>
  <c r="G18" i="11" s="1"/>
  <c r="Q8" i="14"/>
  <c r="G17" i="11" s="1"/>
  <c r="P8" i="14"/>
  <c r="G16" i="11" s="1"/>
  <c r="O8" i="14"/>
  <c r="G15" i="11" s="1"/>
  <c r="N8" i="14"/>
  <c r="G14" i="11" s="1"/>
  <c r="M8" i="14"/>
  <c r="G13" i="11" s="1"/>
  <c r="L8" i="14"/>
  <c r="G12" i="11" s="1"/>
  <c r="K8" i="14"/>
  <c r="G11" i="11" s="1"/>
  <c r="J8" i="14"/>
  <c r="G10" i="11" s="1"/>
  <c r="I8" i="14"/>
  <c r="G9" i="11" s="1"/>
  <c r="H51" i="8" s="1"/>
  <c r="H8" i="14"/>
  <c r="G8" i="11" s="1"/>
  <c r="G8" i="14"/>
  <c r="G7" i="11" s="1"/>
  <c r="F8" i="14"/>
  <c r="G6" i="11" s="1"/>
  <c r="E8" i="14"/>
  <c r="G5" i="11" s="1"/>
  <c r="AH7" i="14"/>
  <c r="F34" i="11" s="1"/>
  <c r="AG7" i="14"/>
  <c r="F33" i="11" s="1"/>
  <c r="AF7" i="14"/>
  <c r="F32" i="11" s="1"/>
  <c r="AE7" i="14"/>
  <c r="F31" i="11" s="1"/>
  <c r="AD7" i="14"/>
  <c r="F30" i="11" s="1"/>
  <c r="AC7" i="14"/>
  <c r="F29" i="11" s="1"/>
  <c r="AB7" i="14"/>
  <c r="F28" i="11" s="1"/>
  <c r="AA7" i="14"/>
  <c r="F27" i="11" s="1"/>
  <c r="Z7" i="14"/>
  <c r="F26" i="11" s="1"/>
  <c r="Y7" i="14"/>
  <c r="F25" i="11" s="1"/>
  <c r="X7" i="14"/>
  <c r="F24" i="11" s="1"/>
  <c r="W7" i="14"/>
  <c r="F23" i="11" s="1"/>
  <c r="V7" i="14"/>
  <c r="F22" i="11" s="1"/>
  <c r="U7" i="14"/>
  <c r="F21" i="11" s="1"/>
  <c r="T7" i="14"/>
  <c r="F20" i="11" s="1"/>
  <c r="S7" i="14"/>
  <c r="F19" i="11" s="1"/>
  <c r="R7" i="14"/>
  <c r="F18" i="11" s="1"/>
  <c r="Q7" i="14"/>
  <c r="F17" i="11" s="1"/>
  <c r="P7" i="14"/>
  <c r="F16" i="11" s="1"/>
  <c r="O7" i="14"/>
  <c r="F15" i="11" s="1"/>
  <c r="N7" i="14"/>
  <c r="F14" i="11" s="1"/>
  <c r="M7" i="14"/>
  <c r="F13" i="11" s="1"/>
  <c r="L7" i="14"/>
  <c r="F12" i="11" s="1"/>
  <c r="K7" i="14"/>
  <c r="F11" i="11" s="1"/>
  <c r="J7" i="14"/>
  <c r="F10" i="11" s="1"/>
  <c r="I7" i="14"/>
  <c r="F9" i="11" s="1"/>
  <c r="G51" i="8" s="1"/>
  <c r="H7" i="14"/>
  <c r="F8" i="11" s="1"/>
  <c r="G7" i="14"/>
  <c r="F7" i="11" s="1"/>
  <c r="F7" i="14"/>
  <c r="F6" i="11" s="1"/>
  <c r="E7" i="14"/>
  <c r="F5" i="11" s="1"/>
  <c r="E34" i="11"/>
  <c r="E33" i="11"/>
  <c r="E32" i="11"/>
  <c r="E31" i="11"/>
  <c r="E30" i="11"/>
  <c r="E29" i="11"/>
  <c r="E28" i="11"/>
  <c r="E27" i="11"/>
  <c r="E26" i="11"/>
  <c r="E25" i="11"/>
  <c r="E24" i="11"/>
  <c r="E23" i="11"/>
  <c r="E22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F51" i="8" s="1"/>
  <c r="E8" i="11"/>
  <c r="E7" i="11"/>
  <c r="E6" i="11"/>
  <c r="E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E51" i="8" s="1"/>
  <c r="D8" i="11"/>
  <c r="D7" i="11"/>
  <c r="D6" i="11"/>
  <c r="D5" i="11"/>
  <c r="C34" i="11"/>
  <c r="C33" i="11"/>
  <c r="C32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D51" i="8" s="1"/>
  <c r="C8" i="11"/>
  <c r="C7" i="11"/>
  <c r="C6" i="11"/>
  <c r="C5" i="11"/>
  <c r="B34" i="11"/>
  <c r="B33" i="11"/>
  <c r="B32" i="11"/>
  <c r="B31" i="11"/>
  <c r="B30" i="11"/>
  <c r="B29" i="11"/>
  <c r="B28" i="11"/>
  <c r="B27" i="11"/>
  <c r="B26" i="11"/>
  <c r="B25" i="11"/>
  <c r="B24" i="11"/>
  <c r="B23" i="11"/>
  <c r="B22" i="11"/>
  <c r="B21" i="11"/>
  <c r="B20" i="11"/>
  <c r="B19" i="11"/>
  <c r="B18" i="11"/>
  <c r="B17" i="11"/>
  <c r="B16" i="11"/>
  <c r="B15" i="11"/>
  <c r="B14" i="11"/>
  <c r="B13" i="11"/>
  <c r="B12" i="11"/>
  <c r="B11" i="11"/>
  <c r="B10" i="11"/>
  <c r="B9" i="11"/>
  <c r="C51" i="8" s="1"/>
  <c r="B8" i="11"/>
  <c r="B7" i="11"/>
  <c r="B6" i="11"/>
  <c r="B5" i="11"/>
  <c r="AH2" i="14"/>
  <c r="A34" i="11" s="1"/>
  <c r="AG2" i="14"/>
  <c r="A33" i="11" s="1"/>
  <c r="AB60" i="8" s="1"/>
  <c r="AF2" i="14"/>
  <c r="A32" i="11" s="1"/>
  <c r="AE2" i="14"/>
  <c r="A31" i="11" s="1"/>
  <c r="AD2" i="14"/>
  <c r="A30" i="11" s="1"/>
  <c r="AC2" i="14"/>
  <c r="A29" i="11" s="1"/>
  <c r="AB2" i="14"/>
  <c r="A28" i="11" s="1"/>
  <c r="AB59" i="8" s="1"/>
  <c r="AA2" i="14"/>
  <c r="A27" i="11" s="1"/>
  <c r="Z2" i="14"/>
  <c r="A26" i="11" s="1"/>
  <c r="Y2" i="14"/>
  <c r="A25" i="11" s="1"/>
  <c r="X2" i="14"/>
  <c r="A24" i="11" s="1"/>
  <c r="W2" i="14"/>
  <c r="A23" i="11" s="1"/>
  <c r="V2" i="14"/>
  <c r="A22" i="11" s="1"/>
  <c r="U2" i="14"/>
  <c r="A21" i="11" s="1"/>
  <c r="T2" i="14"/>
  <c r="A20" i="11" s="1"/>
  <c r="S2" i="14"/>
  <c r="A19" i="11" s="1"/>
  <c r="R2" i="14"/>
  <c r="A18" i="11" s="1"/>
  <c r="Q2" i="14"/>
  <c r="A17" i="11" s="1"/>
  <c r="P2" i="14"/>
  <c r="A16" i="11" s="1"/>
  <c r="O2" i="14"/>
  <c r="A15" i="11" s="1"/>
  <c r="N2" i="14"/>
  <c r="A14" i="11" s="1"/>
  <c r="M2" i="14"/>
  <c r="A13" i="11" s="1"/>
  <c r="L2" i="14"/>
  <c r="A12" i="11" s="1"/>
  <c r="K2" i="14"/>
  <c r="A11" i="11" s="1"/>
  <c r="J2" i="14"/>
  <c r="A10" i="11" s="1"/>
  <c r="AB53" i="8" s="1"/>
  <c r="I2" i="14"/>
  <c r="A9" i="11" s="1"/>
  <c r="AB51" i="8" s="1"/>
  <c r="H2" i="14"/>
  <c r="A8" i="11" s="1"/>
  <c r="G2" i="14"/>
  <c r="A7" i="11" s="1"/>
  <c r="F2" i="14"/>
  <c r="A6" i="11" s="1"/>
  <c r="E2" i="14"/>
  <c r="A5" i="11" s="1"/>
  <c r="Y4" i="11"/>
  <c r="X4" i="11"/>
  <c r="W4" i="11"/>
  <c r="V4" i="11"/>
  <c r="U4" i="11"/>
  <c r="T4" i="11"/>
  <c r="S4" i="11"/>
  <c r="R4" i="11"/>
  <c r="Q4" i="11"/>
  <c r="P4" i="11"/>
  <c r="D16" i="14"/>
  <c r="O4" i="11" s="1"/>
  <c r="D15" i="14"/>
  <c r="N4" i="11" s="1"/>
  <c r="D14" i="14"/>
  <c r="M4" i="11" s="1"/>
  <c r="D13" i="14"/>
  <c r="L4" i="11" s="1"/>
  <c r="D12" i="14"/>
  <c r="K4" i="11" s="1"/>
  <c r="D11" i="14"/>
  <c r="J4" i="11" s="1"/>
  <c r="D10" i="14"/>
  <c r="I4" i="11" s="1"/>
  <c r="D9" i="14"/>
  <c r="H4" i="11" s="1"/>
  <c r="D8" i="14"/>
  <c r="G4" i="11" s="1"/>
  <c r="D7" i="14"/>
  <c r="F4" i="11" s="1"/>
  <c r="E4" i="11"/>
  <c r="D4" i="11"/>
  <c r="C4" i="11"/>
  <c r="B4" i="11"/>
  <c r="D2" i="14"/>
  <c r="A4" i="11" s="1"/>
  <c r="Y3" i="11"/>
  <c r="X3" i="11"/>
  <c r="W3" i="11"/>
  <c r="V3" i="11"/>
  <c r="U3" i="11"/>
  <c r="T3" i="11"/>
  <c r="S3" i="11"/>
  <c r="R3" i="11"/>
  <c r="Q3" i="11"/>
  <c r="P3" i="11"/>
  <c r="O3" i="11"/>
  <c r="N3" i="11"/>
  <c r="M3" i="11"/>
  <c r="L3" i="11"/>
  <c r="K3" i="11"/>
  <c r="J3" i="11"/>
  <c r="I3" i="11"/>
  <c r="H3" i="11"/>
  <c r="G3" i="11"/>
  <c r="F3" i="11"/>
  <c r="E3" i="11"/>
  <c r="D3" i="11"/>
  <c r="C3" i="11"/>
  <c r="B3" i="11"/>
  <c r="A3" i="11"/>
  <c r="A1" i="14"/>
  <c r="Y34" i="12"/>
  <c r="Y33" i="12"/>
  <c r="Y32" i="12"/>
  <c r="Y31" i="12"/>
  <c r="Y30" i="12"/>
  <c r="Y29" i="12"/>
  <c r="Y28" i="12"/>
  <c r="Y27" i="12"/>
  <c r="Y26" i="12"/>
  <c r="Y25" i="12"/>
  <c r="Y24" i="12"/>
  <c r="Y23" i="12"/>
  <c r="Z41" i="8" s="1"/>
  <c r="Y22" i="12"/>
  <c r="Y21" i="12"/>
  <c r="Y20" i="12"/>
  <c r="Y19" i="12"/>
  <c r="Y18" i="12"/>
  <c r="Y17" i="12"/>
  <c r="Y16" i="12"/>
  <c r="Y15" i="12"/>
  <c r="Y14" i="12"/>
  <c r="Y13" i="12"/>
  <c r="Z36" i="8" s="1"/>
  <c r="Y12" i="12"/>
  <c r="Y11" i="12"/>
  <c r="Y10" i="12"/>
  <c r="Y9" i="12"/>
  <c r="Y8" i="12"/>
  <c r="Y7" i="12"/>
  <c r="Y6" i="12"/>
  <c r="Y5" i="12"/>
  <c r="X34" i="12"/>
  <c r="X33" i="12"/>
  <c r="X32" i="12"/>
  <c r="X31" i="12"/>
  <c r="X30" i="12"/>
  <c r="X29" i="12"/>
  <c r="X28" i="12"/>
  <c r="X27" i="12"/>
  <c r="X26" i="12"/>
  <c r="X25" i="12"/>
  <c r="X24" i="12"/>
  <c r="X23" i="12"/>
  <c r="Y41" i="8" s="1"/>
  <c r="X22" i="12"/>
  <c r="X21" i="12"/>
  <c r="X20" i="12"/>
  <c r="X19" i="12"/>
  <c r="X18" i="12"/>
  <c r="X17" i="12"/>
  <c r="X16" i="12"/>
  <c r="X15" i="12"/>
  <c r="X14" i="12"/>
  <c r="X13" i="12"/>
  <c r="Y36" i="8" s="1"/>
  <c r="X12" i="12"/>
  <c r="X11" i="12"/>
  <c r="X10" i="12"/>
  <c r="X9" i="12"/>
  <c r="X8" i="12"/>
  <c r="X7" i="12"/>
  <c r="X6" i="12"/>
  <c r="X5" i="12"/>
  <c r="W34" i="12"/>
  <c r="W33" i="12"/>
  <c r="W32" i="12"/>
  <c r="W31" i="12"/>
  <c r="W30" i="12"/>
  <c r="W29" i="12"/>
  <c r="W28" i="12"/>
  <c r="W27" i="12"/>
  <c r="W26" i="12"/>
  <c r="W25" i="12"/>
  <c r="W24" i="12"/>
  <c r="W23" i="12"/>
  <c r="X41" i="8" s="1"/>
  <c r="W22" i="12"/>
  <c r="W21" i="12"/>
  <c r="W20" i="12"/>
  <c r="W19" i="12"/>
  <c r="W18" i="12"/>
  <c r="W17" i="12"/>
  <c r="W16" i="12"/>
  <c r="W15" i="12"/>
  <c r="W14" i="12"/>
  <c r="W13" i="12"/>
  <c r="X36" i="8" s="1"/>
  <c r="W12" i="12"/>
  <c r="W11" i="12"/>
  <c r="W10" i="12"/>
  <c r="W9" i="12"/>
  <c r="W8" i="12"/>
  <c r="W7" i="12"/>
  <c r="W6" i="12"/>
  <c r="W5" i="12"/>
  <c r="V34" i="12"/>
  <c r="V33" i="12"/>
  <c r="V32" i="12"/>
  <c r="V31" i="12"/>
  <c r="V30" i="12"/>
  <c r="V29" i="12"/>
  <c r="V28" i="12"/>
  <c r="V27" i="12"/>
  <c r="V26" i="12"/>
  <c r="V25" i="12"/>
  <c r="V24" i="12"/>
  <c r="V23" i="12"/>
  <c r="W41" i="8" s="1"/>
  <c r="V22" i="12"/>
  <c r="V21" i="12"/>
  <c r="V20" i="12"/>
  <c r="V19" i="12"/>
  <c r="V18" i="12"/>
  <c r="V17" i="12"/>
  <c r="V16" i="12"/>
  <c r="V15" i="12"/>
  <c r="V14" i="12"/>
  <c r="V13" i="12"/>
  <c r="W36" i="8" s="1"/>
  <c r="V12" i="12"/>
  <c r="V11" i="12"/>
  <c r="V10" i="12"/>
  <c r="V9" i="12"/>
  <c r="V8" i="12"/>
  <c r="V7" i="12"/>
  <c r="V6" i="12"/>
  <c r="V5" i="12"/>
  <c r="U34" i="12"/>
  <c r="U33" i="12"/>
  <c r="U32" i="12"/>
  <c r="U31" i="12"/>
  <c r="U30" i="12"/>
  <c r="U29" i="12"/>
  <c r="U28" i="12"/>
  <c r="U27" i="12"/>
  <c r="U26" i="12"/>
  <c r="U25" i="12"/>
  <c r="U24" i="12"/>
  <c r="U23" i="12"/>
  <c r="V41" i="8" s="1"/>
  <c r="U22" i="12"/>
  <c r="U21" i="12"/>
  <c r="U20" i="12"/>
  <c r="U19" i="12"/>
  <c r="U18" i="12"/>
  <c r="U17" i="12"/>
  <c r="U16" i="12"/>
  <c r="U15" i="12"/>
  <c r="U14" i="12"/>
  <c r="U13" i="12"/>
  <c r="V36" i="8" s="1"/>
  <c r="U12" i="12"/>
  <c r="U11" i="12"/>
  <c r="U10" i="12"/>
  <c r="U9" i="12"/>
  <c r="U8" i="12"/>
  <c r="U7" i="12"/>
  <c r="U6" i="12"/>
  <c r="U5" i="12"/>
  <c r="T34" i="12"/>
  <c r="T33" i="12"/>
  <c r="T32" i="12"/>
  <c r="T31" i="12"/>
  <c r="T30" i="12"/>
  <c r="T29" i="12"/>
  <c r="T28" i="12"/>
  <c r="T27" i="12"/>
  <c r="T26" i="12"/>
  <c r="T25" i="12"/>
  <c r="T24" i="12"/>
  <c r="T23" i="12"/>
  <c r="U41" i="8" s="1"/>
  <c r="T22" i="12"/>
  <c r="T21" i="12"/>
  <c r="T20" i="12"/>
  <c r="T19" i="12"/>
  <c r="T18" i="12"/>
  <c r="T17" i="12"/>
  <c r="T16" i="12"/>
  <c r="T15" i="12"/>
  <c r="T14" i="12"/>
  <c r="T13" i="12"/>
  <c r="U36" i="8" s="1"/>
  <c r="T12" i="12"/>
  <c r="T11" i="12"/>
  <c r="T10" i="12"/>
  <c r="T9" i="12"/>
  <c r="T8" i="12"/>
  <c r="T7" i="12"/>
  <c r="T6" i="12"/>
  <c r="T5" i="12"/>
  <c r="S34" i="12"/>
  <c r="S33" i="12"/>
  <c r="S32" i="12"/>
  <c r="S31" i="12"/>
  <c r="S30" i="12"/>
  <c r="S29" i="12"/>
  <c r="S28" i="12"/>
  <c r="S27" i="12"/>
  <c r="S26" i="12"/>
  <c r="S25" i="12"/>
  <c r="S24" i="12"/>
  <c r="S23" i="12"/>
  <c r="T41" i="8" s="1"/>
  <c r="S22" i="12"/>
  <c r="S21" i="12"/>
  <c r="S20" i="12"/>
  <c r="S19" i="12"/>
  <c r="S18" i="12"/>
  <c r="S17" i="12"/>
  <c r="S16" i="12"/>
  <c r="S15" i="12"/>
  <c r="S14" i="12"/>
  <c r="S13" i="12"/>
  <c r="T36" i="8" s="1"/>
  <c r="S12" i="12"/>
  <c r="S11" i="12"/>
  <c r="S10" i="12"/>
  <c r="S9" i="12"/>
  <c r="S8" i="12"/>
  <c r="S7" i="12"/>
  <c r="S6" i="12"/>
  <c r="S5" i="12"/>
  <c r="R34" i="12"/>
  <c r="R33" i="12"/>
  <c r="R32" i="12"/>
  <c r="R31" i="12"/>
  <c r="R30" i="12"/>
  <c r="R29" i="12"/>
  <c r="R28" i="12"/>
  <c r="R27" i="12"/>
  <c r="R26" i="12"/>
  <c r="R25" i="12"/>
  <c r="R24" i="12"/>
  <c r="R23" i="12"/>
  <c r="S41" i="8" s="1"/>
  <c r="R22" i="12"/>
  <c r="R21" i="12"/>
  <c r="R20" i="12"/>
  <c r="R19" i="12"/>
  <c r="R18" i="12"/>
  <c r="R17" i="12"/>
  <c r="R16" i="12"/>
  <c r="R15" i="12"/>
  <c r="R14" i="12"/>
  <c r="R13" i="12"/>
  <c r="S36" i="8" s="1"/>
  <c r="R12" i="12"/>
  <c r="R11" i="12"/>
  <c r="R10" i="12"/>
  <c r="R9" i="12"/>
  <c r="R8" i="12"/>
  <c r="R7" i="12"/>
  <c r="R6" i="12"/>
  <c r="R5" i="12"/>
  <c r="Q34" i="12"/>
  <c r="Q33" i="12"/>
  <c r="Q32" i="12"/>
  <c r="Q31" i="12"/>
  <c r="Q30" i="12"/>
  <c r="Q29" i="12"/>
  <c r="Q28" i="12"/>
  <c r="Q27" i="12"/>
  <c r="Q26" i="12"/>
  <c r="Q25" i="12"/>
  <c r="Q24" i="12"/>
  <c r="Q23" i="12"/>
  <c r="R41" i="8" s="1"/>
  <c r="Q22" i="12"/>
  <c r="Q21" i="12"/>
  <c r="Q20" i="12"/>
  <c r="Q19" i="12"/>
  <c r="Q18" i="12"/>
  <c r="Q17" i="12"/>
  <c r="Q16" i="12"/>
  <c r="Q15" i="12"/>
  <c r="Q14" i="12"/>
  <c r="Q13" i="12"/>
  <c r="R36" i="8" s="1"/>
  <c r="Q12" i="12"/>
  <c r="Q11" i="12"/>
  <c r="Q10" i="12"/>
  <c r="Q9" i="12"/>
  <c r="Q8" i="12"/>
  <c r="Q7" i="12"/>
  <c r="Q6" i="12"/>
  <c r="Q5" i="12"/>
  <c r="P34" i="12"/>
  <c r="P33" i="12"/>
  <c r="P32" i="12"/>
  <c r="P31" i="12"/>
  <c r="P30" i="12"/>
  <c r="P29" i="12"/>
  <c r="P28" i="12"/>
  <c r="P27" i="12"/>
  <c r="P26" i="12"/>
  <c r="P25" i="12"/>
  <c r="P24" i="12"/>
  <c r="P23" i="12"/>
  <c r="Q41" i="8" s="1"/>
  <c r="P22" i="12"/>
  <c r="P21" i="12"/>
  <c r="P20" i="12"/>
  <c r="P19" i="12"/>
  <c r="P18" i="12"/>
  <c r="P17" i="12"/>
  <c r="P16" i="12"/>
  <c r="P15" i="12"/>
  <c r="P14" i="12"/>
  <c r="P13" i="12"/>
  <c r="Q36" i="8" s="1"/>
  <c r="P12" i="12"/>
  <c r="P11" i="12"/>
  <c r="P10" i="12"/>
  <c r="P9" i="12"/>
  <c r="P8" i="12"/>
  <c r="P7" i="12"/>
  <c r="P6" i="12"/>
  <c r="P5" i="12"/>
  <c r="AH16" i="15"/>
  <c r="O34" i="12" s="1"/>
  <c r="AG16" i="15"/>
  <c r="O33" i="12" s="1"/>
  <c r="AF16" i="15"/>
  <c r="O32" i="12" s="1"/>
  <c r="AE16" i="15"/>
  <c r="O31" i="12" s="1"/>
  <c r="AD16" i="15"/>
  <c r="O30" i="12" s="1"/>
  <c r="AC16" i="15"/>
  <c r="O29" i="12" s="1"/>
  <c r="AB16" i="15"/>
  <c r="O28" i="12" s="1"/>
  <c r="AA16" i="15"/>
  <c r="O27" i="12" s="1"/>
  <c r="Z16" i="15"/>
  <c r="O26" i="12" s="1"/>
  <c r="Y16" i="15"/>
  <c r="O25" i="12" s="1"/>
  <c r="X16" i="15"/>
  <c r="O24" i="12" s="1"/>
  <c r="W16" i="15"/>
  <c r="O23" i="12" s="1"/>
  <c r="P41" i="8" s="1"/>
  <c r="V16" i="15"/>
  <c r="O22" i="12" s="1"/>
  <c r="U16" i="15"/>
  <c r="O21" i="12" s="1"/>
  <c r="T16" i="15"/>
  <c r="O20" i="12" s="1"/>
  <c r="S16" i="15"/>
  <c r="O19" i="12" s="1"/>
  <c r="R16" i="15"/>
  <c r="O18" i="12" s="1"/>
  <c r="Q16" i="15"/>
  <c r="O17" i="12" s="1"/>
  <c r="P16" i="15"/>
  <c r="O16" i="12" s="1"/>
  <c r="O16" i="15"/>
  <c r="O15" i="12" s="1"/>
  <c r="N16" i="15"/>
  <c r="O14" i="12" s="1"/>
  <c r="M16" i="15"/>
  <c r="O13" i="12" s="1"/>
  <c r="P36" i="8" s="1"/>
  <c r="L16" i="15"/>
  <c r="O12" i="12" s="1"/>
  <c r="K16" i="15"/>
  <c r="O11" i="12" s="1"/>
  <c r="J16" i="15"/>
  <c r="O10" i="12" s="1"/>
  <c r="I16" i="15"/>
  <c r="O9" i="12" s="1"/>
  <c r="H16" i="15"/>
  <c r="O8" i="12" s="1"/>
  <c r="G16" i="15"/>
  <c r="O7" i="12" s="1"/>
  <c r="F16" i="15"/>
  <c r="O6" i="12" s="1"/>
  <c r="E16" i="15"/>
  <c r="O5" i="12" s="1"/>
  <c r="AH15" i="15"/>
  <c r="N34" i="12" s="1"/>
  <c r="AG15" i="15"/>
  <c r="N33" i="12" s="1"/>
  <c r="AF15" i="15"/>
  <c r="N32" i="12" s="1"/>
  <c r="AE15" i="15"/>
  <c r="N31" i="12" s="1"/>
  <c r="AD15" i="15"/>
  <c r="N30" i="12" s="1"/>
  <c r="AC15" i="15"/>
  <c r="N29" i="12" s="1"/>
  <c r="AB15" i="15"/>
  <c r="N28" i="12" s="1"/>
  <c r="AA15" i="15"/>
  <c r="N27" i="12" s="1"/>
  <c r="Z15" i="15"/>
  <c r="N26" i="12" s="1"/>
  <c r="Y15" i="15"/>
  <c r="N25" i="12" s="1"/>
  <c r="X15" i="15"/>
  <c r="N24" i="12" s="1"/>
  <c r="W15" i="15"/>
  <c r="N23" i="12" s="1"/>
  <c r="O41" i="8" s="1"/>
  <c r="V15" i="15"/>
  <c r="N22" i="12" s="1"/>
  <c r="U15" i="15"/>
  <c r="N21" i="12" s="1"/>
  <c r="T15" i="15"/>
  <c r="N20" i="12" s="1"/>
  <c r="S15" i="15"/>
  <c r="N19" i="12" s="1"/>
  <c r="R15" i="15"/>
  <c r="N18" i="12" s="1"/>
  <c r="Q15" i="15"/>
  <c r="N17" i="12" s="1"/>
  <c r="P15" i="15"/>
  <c r="N16" i="12" s="1"/>
  <c r="O15" i="15"/>
  <c r="N15" i="12" s="1"/>
  <c r="N15" i="15"/>
  <c r="N14" i="12" s="1"/>
  <c r="M15" i="15"/>
  <c r="N13" i="12" s="1"/>
  <c r="O36" i="8" s="1"/>
  <c r="L15" i="15"/>
  <c r="N12" i="12" s="1"/>
  <c r="K15" i="15"/>
  <c r="N11" i="12" s="1"/>
  <c r="J15" i="15"/>
  <c r="N10" i="12" s="1"/>
  <c r="I15" i="15"/>
  <c r="N9" i="12" s="1"/>
  <c r="H15" i="15"/>
  <c r="N8" i="12" s="1"/>
  <c r="G15" i="15"/>
  <c r="N7" i="12" s="1"/>
  <c r="F15" i="15"/>
  <c r="N6" i="12" s="1"/>
  <c r="E15" i="15"/>
  <c r="N5" i="12" s="1"/>
  <c r="AH14" i="15"/>
  <c r="M34" i="12" s="1"/>
  <c r="AG14" i="15"/>
  <c r="M33" i="12" s="1"/>
  <c r="AF14" i="15"/>
  <c r="M32" i="12" s="1"/>
  <c r="AE14" i="15"/>
  <c r="M31" i="12" s="1"/>
  <c r="AD14" i="15"/>
  <c r="M30" i="12" s="1"/>
  <c r="AC14" i="15"/>
  <c r="M29" i="12" s="1"/>
  <c r="AB14" i="15"/>
  <c r="M28" i="12" s="1"/>
  <c r="AA14" i="15"/>
  <c r="M27" i="12" s="1"/>
  <c r="Z14" i="15"/>
  <c r="M26" i="12" s="1"/>
  <c r="Y14" i="15"/>
  <c r="M25" i="12" s="1"/>
  <c r="X14" i="15"/>
  <c r="M24" i="12" s="1"/>
  <c r="W14" i="15"/>
  <c r="M23" i="12" s="1"/>
  <c r="N41" i="8" s="1"/>
  <c r="V14" i="15"/>
  <c r="M22" i="12" s="1"/>
  <c r="U14" i="15"/>
  <c r="M21" i="12" s="1"/>
  <c r="T14" i="15"/>
  <c r="M20" i="12" s="1"/>
  <c r="S14" i="15"/>
  <c r="M19" i="12" s="1"/>
  <c r="R14" i="15"/>
  <c r="M18" i="12" s="1"/>
  <c r="Q14" i="15"/>
  <c r="M17" i="12" s="1"/>
  <c r="P14" i="15"/>
  <c r="M16" i="12" s="1"/>
  <c r="O14" i="15"/>
  <c r="M15" i="12" s="1"/>
  <c r="N14" i="15"/>
  <c r="M14" i="12" s="1"/>
  <c r="M14" i="15"/>
  <c r="M13" i="12" s="1"/>
  <c r="N36" i="8" s="1"/>
  <c r="L14" i="15"/>
  <c r="M12" i="12" s="1"/>
  <c r="K14" i="15"/>
  <c r="M11" i="12" s="1"/>
  <c r="J14" i="15"/>
  <c r="M10" i="12" s="1"/>
  <c r="I14" i="15"/>
  <c r="M9" i="12" s="1"/>
  <c r="H14" i="15"/>
  <c r="M8" i="12" s="1"/>
  <c r="G14" i="15"/>
  <c r="M7" i="12" s="1"/>
  <c r="F14" i="15"/>
  <c r="M6" i="12" s="1"/>
  <c r="E14" i="15"/>
  <c r="M5" i="12" s="1"/>
  <c r="AH13" i="15"/>
  <c r="L34" i="12" s="1"/>
  <c r="AG13" i="15"/>
  <c r="L33" i="12" s="1"/>
  <c r="AF13" i="15"/>
  <c r="L32" i="12" s="1"/>
  <c r="AE13" i="15"/>
  <c r="L31" i="12" s="1"/>
  <c r="AD13" i="15"/>
  <c r="L30" i="12" s="1"/>
  <c r="AC13" i="15"/>
  <c r="L29" i="12" s="1"/>
  <c r="AB13" i="15"/>
  <c r="L28" i="12" s="1"/>
  <c r="AA13" i="15"/>
  <c r="L27" i="12" s="1"/>
  <c r="Z13" i="15"/>
  <c r="L26" i="12" s="1"/>
  <c r="Y13" i="15"/>
  <c r="L25" i="12" s="1"/>
  <c r="X13" i="15"/>
  <c r="L24" i="12" s="1"/>
  <c r="W13" i="15"/>
  <c r="L23" i="12" s="1"/>
  <c r="M41" i="8" s="1"/>
  <c r="V13" i="15"/>
  <c r="L22" i="12" s="1"/>
  <c r="U13" i="15"/>
  <c r="L21" i="12" s="1"/>
  <c r="T13" i="15"/>
  <c r="L20" i="12" s="1"/>
  <c r="S13" i="15"/>
  <c r="L19" i="12" s="1"/>
  <c r="R13" i="15"/>
  <c r="L18" i="12" s="1"/>
  <c r="Q13" i="15"/>
  <c r="L17" i="12" s="1"/>
  <c r="P13" i="15"/>
  <c r="L16" i="12" s="1"/>
  <c r="O13" i="15"/>
  <c r="L15" i="12" s="1"/>
  <c r="N13" i="15"/>
  <c r="L14" i="12" s="1"/>
  <c r="M13" i="15"/>
  <c r="L13" i="12" s="1"/>
  <c r="M36" i="8" s="1"/>
  <c r="L13" i="15"/>
  <c r="L12" i="12" s="1"/>
  <c r="K13" i="15"/>
  <c r="L11" i="12" s="1"/>
  <c r="J13" i="15"/>
  <c r="L10" i="12" s="1"/>
  <c r="I13" i="15"/>
  <c r="L9" i="12" s="1"/>
  <c r="H13" i="15"/>
  <c r="L8" i="12" s="1"/>
  <c r="G13" i="15"/>
  <c r="L7" i="12" s="1"/>
  <c r="F13" i="15"/>
  <c r="L6" i="12" s="1"/>
  <c r="E13" i="15"/>
  <c r="L5" i="12" s="1"/>
  <c r="AH12" i="15"/>
  <c r="K34" i="12" s="1"/>
  <c r="AG12" i="15"/>
  <c r="K33" i="12" s="1"/>
  <c r="AF12" i="15"/>
  <c r="K32" i="12" s="1"/>
  <c r="AE12" i="15"/>
  <c r="K31" i="12" s="1"/>
  <c r="AD12" i="15"/>
  <c r="K30" i="12" s="1"/>
  <c r="AC12" i="15"/>
  <c r="K29" i="12" s="1"/>
  <c r="AB12" i="15"/>
  <c r="K28" i="12" s="1"/>
  <c r="AA12" i="15"/>
  <c r="K27" i="12" s="1"/>
  <c r="Z12" i="15"/>
  <c r="K26" i="12" s="1"/>
  <c r="Y12" i="15"/>
  <c r="K25" i="12" s="1"/>
  <c r="X12" i="15"/>
  <c r="K24" i="12" s="1"/>
  <c r="W12" i="15"/>
  <c r="K23" i="12" s="1"/>
  <c r="L41" i="8" s="1"/>
  <c r="V12" i="15"/>
  <c r="K22" i="12" s="1"/>
  <c r="U12" i="15"/>
  <c r="K21" i="12" s="1"/>
  <c r="T12" i="15"/>
  <c r="K20" i="12" s="1"/>
  <c r="S12" i="15"/>
  <c r="K19" i="12" s="1"/>
  <c r="R12" i="15"/>
  <c r="K18" i="12" s="1"/>
  <c r="Q12" i="15"/>
  <c r="K17" i="12" s="1"/>
  <c r="P12" i="15"/>
  <c r="K16" i="12" s="1"/>
  <c r="O12" i="15"/>
  <c r="K15" i="12" s="1"/>
  <c r="N12" i="15"/>
  <c r="K14" i="12" s="1"/>
  <c r="M12" i="15"/>
  <c r="K13" i="12" s="1"/>
  <c r="L36" i="8" s="1"/>
  <c r="L12" i="15"/>
  <c r="K12" i="12" s="1"/>
  <c r="K12" i="15"/>
  <c r="K11" i="12" s="1"/>
  <c r="J12" i="15"/>
  <c r="K10" i="12" s="1"/>
  <c r="I12" i="15"/>
  <c r="K9" i="12" s="1"/>
  <c r="H12" i="15"/>
  <c r="K8" i="12" s="1"/>
  <c r="G12" i="15"/>
  <c r="K7" i="12" s="1"/>
  <c r="F12" i="15"/>
  <c r="K6" i="12" s="1"/>
  <c r="E12" i="15"/>
  <c r="K5" i="12" s="1"/>
  <c r="AH11" i="15"/>
  <c r="J34" i="12" s="1"/>
  <c r="AG11" i="15"/>
  <c r="J33" i="12" s="1"/>
  <c r="AF11" i="15"/>
  <c r="J32" i="12" s="1"/>
  <c r="AE11" i="15"/>
  <c r="J31" i="12" s="1"/>
  <c r="AD11" i="15"/>
  <c r="J30" i="12" s="1"/>
  <c r="AC11" i="15"/>
  <c r="J29" i="12" s="1"/>
  <c r="AB11" i="15"/>
  <c r="J28" i="12" s="1"/>
  <c r="AA11" i="15"/>
  <c r="J27" i="12" s="1"/>
  <c r="Z11" i="15"/>
  <c r="J26" i="12" s="1"/>
  <c r="Y11" i="15"/>
  <c r="J25" i="12" s="1"/>
  <c r="X11" i="15"/>
  <c r="J24" i="12" s="1"/>
  <c r="W11" i="15"/>
  <c r="J23" i="12" s="1"/>
  <c r="K41" i="8" s="1"/>
  <c r="V11" i="15"/>
  <c r="J22" i="12" s="1"/>
  <c r="U11" i="15"/>
  <c r="J21" i="12" s="1"/>
  <c r="T11" i="15"/>
  <c r="J20" i="12" s="1"/>
  <c r="S11" i="15"/>
  <c r="J19" i="12" s="1"/>
  <c r="R11" i="15"/>
  <c r="J18" i="12" s="1"/>
  <c r="Q11" i="15"/>
  <c r="J17" i="12" s="1"/>
  <c r="P11" i="15"/>
  <c r="J16" i="12" s="1"/>
  <c r="O11" i="15"/>
  <c r="J15" i="12" s="1"/>
  <c r="N11" i="15"/>
  <c r="J14" i="12" s="1"/>
  <c r="M11" i="15"/>
  <c r="J13" i="12" s="1"/>
  <c r="K36" i="8" s="1"/>
  <c r="L11" i="15"/>
  <c r="J12" i="12" s="1"/>
  <c r="K11" i="15"/>
  <c r="J11" i="12" s="1"/>
  <c r="J11" i="15"/>
  <c r="J10" i="12" s="1"/>
  <c r="I11" i="15"/>
  <c r="J9" i="12" s="1"/>
  <c r="H11" i="15"/>
  <c r="J8" i="12" s="1"/>
  <c r="G11" i="15"/>
  <c r="J7" i="12" s="1"/>
  <c r="F11" i="15"/>
  <c r="J6" i="12" s="1"/>
  <c r="E11" i="15"/>
  <c r="J5" i="12" s="1"/>
  <c r="AH10" i="15"/>
  <c r="I34" i="12" s="1"/>
  <c r="AG10" i="15"/>
  <c r="I33" i="12" s="1"/>
  <c r="AF10" i="15"/>
  <c r="I32" i="12" s="1"/>
  <c r="AE10" i="15"/>
  <c r="I31" i="12" s="1"/>
  <c r="AD10" i="15"/>
  <c r="I30" i="12" s="1"/>
  <c r="AC10" i="15"/>
  <c r="I29" i="12" s="1"/>
  <c r="AB10" i="15"/>
  <c r="I28" i="12" s="1"/>
  <c r="AA10" i="15"/>
  <c r="I27" i="12" s="1"/>
  <c r="Z10" i="15"/>
  <c r="I26" i="12" s="1"/>
  <c r="Y10" i="15"/>
  <c r="I25" i="12" s="1"/>
  <c r="X10" i="15"/>
  <c r="I24" i="12" s="1"/>
  <c r="W10" i="15"/>
  <c r="I23" i="12" s="1"/>
  <c r="J41" i="8" s="1"/>
  <c r="V10" i="15"/>
  <c r="I22" i="12" s="1"/>
  <c r="U10" i="15"/>
  <c r="I21" i="12" s="1"/>
  <c r="T10" i="15"/>
  <c r="I20" i="12" s="1"/>
  <c r="S10" i="15"/>
  <c r="I19" i="12" s="1"/>
  <c r="R10" i="15"/>
  <c r="I18" i="12" s="1"/>
  <c r="Q10" i="15"/>
  <c r="I17" i="12" s="1"/>
  <c r="P10" i="15"/>
  <c r="I16" i="12" s="1"/>
  <c r="O10" i="15"/>
  <c r="I15" i="12" s="1"/>
  <c r="N10" i="15"/>
  <c r="I14" i="12" s="1"/>
  <c r="M10" i="15"/>
  <c r="I13" i="12" s="1"/>
  <c r="J36" i="8" s="1"/>
  <c r="L10" i="15"/>
  <c r="I12" i="12" s="1"/>
  <c r="K10" i="15"/>
  <c r="I11" i="12" s="1"/>
  <c r="J10" i="15"/>
  <c r="I10" i="12" s="1"/>
  <c r="I10" i="15"/>
  <c r="I9" i="12" s="1"/>
  <c r="H10" i="15"/>
  <c r="I8" i="12" s="1"/>
  <c r="G10" i="15"/>
  <c r="I7" i="12" s="1"/>
  <c r="F10" i="15"/>
  <c r="I6" i="12" s="1"/>
  <c r="E10" i="15"/>
  <c r="I5" i="12" s="1"/>
  <c r="AH9" i="15"/>
  <c r="H34" i="12" s="1"/>
  <c r="AG9" i="15"/>
  <c r="H33" i="12" s="1"/>
  <c r="AF9" i="15"/>
  <c r="H32" i="12" s="1"/>
  <c r="AE9" i="15"/>
  <c r="H31" i="12" s="1"/>
  <c r="AD9" i="15"/>
  <c r="H30" i="12" s="1"/>
  <c r="AC9" i="15"/>
  <c r="H29" i="12" s="1"/>
  <c r="AB9" i="15"/>
  <c r="H28" i="12" s="1"/>
  <c r="AA9" i="15"/>
  <c r="H27" i="12" s="1"/>
  <c r="Z9" i="15"/>
  <c r="H26" i="12" s="1"/>
  <c r="Y9" i="15"/>
  <c r="H25" i="12" s="1"/>
  <c r="X9" i="15"/>
  <c r="H24" i="12" s="1"/>
  <c r="W9" i="15"/>
  <c r="H23" i="12" s="1"/>
  <c r="I41" i="8" s="1"/>
  <c r="V9" i="15"/>
  <c r="H22" i="12" s="1"/>
  <c r="U9" i="15"/>
  <c r="H21" i="12" s="1"/>
  <c r="T9" i="15"/>
  <c r="H20" i="12" s="1"/>
  <c r="S9" i="15"/>
  <c r="H19" i="12" s="1"/>
  <c r="R9" i="15"/>
  <c r="H18" i="12" s="1"/>
  <c r="Q9" i="15"/>
  <c r="H17" i="12" s="1"/>
  <c r="P9" i="15"/>
  <c r="H16" i="12" s="1"/>
  <c r="O9" i="15"/>
  <c r="H15" i="12" s="1"/>
  <c r="N9" i="15"/>
  <c r="H14" i="12" s="1"/>
  <c r="M9" i="15"/>
  <c r="H13" i="12" s="1"/>
  <c r="I36" i="8" s="1"/>
  <c r="L9" i="15"/>
  <c r="H12" i="12" s="1"/>
  <c r="K9" i="15"/>
  <c r="H11" i="12" s="1"/>
  <c r="J9" i="15"/>
  <c r="H10" i="12" s="1"/>
  <c r="I9" i="15"/>
  <c r="H9" i="12" s="1"/>
  <c r="H9" i="15"/>
  <c r="H8" i="12" s="1"/>
  <c r="G9" i="15"/>
  <c r="H7" i="12" s="1"/>
  <c r="F9" i="15"/>
  <c r="H6" i="12" s="1"/>
  <c r="E9" i="15"/>
  <c r="H5" i="12" s="1"/>
  <c r="AH8" i="15"/>
  <c r="G34" i="12" s="1"/>
  <c r="AG8" i="15"/>
  <c r="G33" i="12" s="1"/>
  <c r="AF8" i="15"/>
  <c r="G32" i="12" s="1"/>
  <c r="AE8" i="15"/>
  <c r="G31" i="12" s="1"/>
  <c r="AD8" i="15"/>
  <c r="G30" i="12" s="1"/>
  <c r="AC8" i="15"/>
  <c r="G29" i="12" s="1"/>
  <c r="AB8" i="15"/>
  <c r="G28" i="12" s="1"/>
  <c r="AA8" i="15"/>
  <c r="G27" i="12" s="1"/>
  <c r="Z8" i="15"/>
  <c r="G26" i="12" s="1"/>
  <c r="Y8" i="15"/>
  <c r="G25" i="12" s="1"/>
  <c r="X8" i="15"/>
  <c r="G24" i="12" s="1"/>
  <c r="W8" i="15"/>
  <c r="G23" i="12" s="1"/>
  <c r="H41" i="8" s="1"/>
  <c r="V8" i="15"/>
  <c r="G22" i="12" s="1"/>
  <c r="U8" i="15"/>
  <c r="G21" i="12" s="1"/>
  <c r="T8" i="15"/>
  <c r="G20" i="12" s="1"/>
  <c r="S8" i="15"/>
  <c r="G19" i="12" s="1"/>
  <c r="R8" i="15"/>
  <c r="G18" i="12" s="1"/>
  <c r="Q8" i="15"/>
  <c r="G17" i="12" s="1"/>
  <c r="P8" i="15"/>
  <c r="G16" i="12" s="1"/>
  <c r="O8" i="15"/>
  <c r="G15" i="12" s="1"/>
  <c r="N8" i="15"/>
  <c r="G14" i="12" s="1"/>
  <c r="M8" i="15"/>
  <c r="G13" i="12" s="1"/>
  <c r="H36" i="8" s="1"/>
  <c r="L8" i="15"/>
  <c r="G12" i="12" s="1"/>
  <c r="K8" i="15"/>
  <c r="G11" i="12" s="1"/>
  <c r="J8" i="15"/>
  <c r="G10" i="12" s="1"/>
  <c r="I8" i="15"/>
  <c r="G9" i="12" s="1"/>
  <c r="H8" i="15"/>
  <c r="G8" i="12" s="1"/>
  <c r="G8" i="15"/>
  <c r="G7" i="12" s="1"/>
  <c r="F8" i="15"/>
  <c r="G6" i="12" s="1"/>
  <c r="E8" i="15"/>
  <c r="G5" i="12" s="1"/>
  <c r="AH7" i="15"/>
  <c r="F34" i="12" s="1"/>
  <c r="AG7" i="15"/>
  <c r="F33" i="12" s="1"/>
  <c r="AF7" i="15"/>
  <c r="F32" i="12" s="1"/>
  <c r="AE7" i="15"/>
  <c r="F31" i="12" s="1"/>
  <c r="AD7" i="15"/>
  <c r="F30" i="12" s="1"/>
  <c r="AC7" i="15"/>
  <c r="F29" i="12" s="1"/>
  <c r="AB7" i="15"/>
  <c r="F28" i="12" s="1"/>
  <c r="AA7" i="15"/>
  <c r="F27" i="12" s="1"/>
  <c r="Z7" i="15"/>
  <c r="F26" i="12" s="1"/>
  <c r="Y7" i="15"/>
  <c r="F25" i="12" s="1"/>
  <c r="X7" i="15"/>
  <c r="F24" i="12" s="1"/>
  <c r="W7" i="15"/>
  <c r="F23" i="12" s="1"/>
  <c r="G41" i="8" s="1"/>
  <c r="V7" i="15"/>
  <c r="F22" i="12" s="1"/>
  <c r="U7" i="15"/>
  <c r="F21" i="12" s="1"/>
  <c r="T7" i="15"/>
  <c r="F20" i="12" s="1"/>
  <c r="S7" i="15"/>
  <c r="F19" i="12" s="1"/>
  <c r="R7" i="15"/>
  <c r="F18" i="12" s="1"/>
  <c r="Q7" i="15"/>
  <c r="F17" i="12" s="1"/>
  <c r="P7" i="15"/>
  <c r="F16" i="12" s="1"/>
  <c r="O7" i="15"/>
  <c r="F15" i="12" s="1"/>
  <c r="N7" i="15"/>
  <c r="F14" i="12" s="1"/>
  <c r="M7" i="15"/>
  <c r="F13" i="12" s="1"/>
  <c r="G36" i="8" s="1"/>
  <c r="L7" i="15"/>
  <c r="F12" i="12" s="1"/>
  <c r="K7" i="15"/>
  <c r="F11" i="12" s="1"/>
  <c r="J7" i="15"/>
  <c r="F10" i="12" s="1"/>
  <c r="I7" i="15"/>
  <c r="F9" i="12" s="1"/>
  <c r="H7" i="15"/>
  <c r="F8" i="12" s="1"/>
  <c r="G7" i="15"/>
  <c r="F7" i="12" s="1"/>
  <c r="F7" i="15"/>
  <c r="F6" i="12" s="1"/>
  <c r="E7" i="15"/>
  <c r="F5" i="12" s="1"/>
  <c r="E34" i="12"/>
  <c r="E33" i="12"/>
  <c r="E32" i="12"/>
  <c r="E31" i="12"/>
  <c r="E30" i="12"/>
  <c r="E29" i="12"/>
  <c r="E28" i="12"/>
  <c r="E27" i="12"/>
  <c r="E26" i="12"/>
  <c r="E25" i="12"/>
  <c r="E24" i="12"/>
  <c r="E23" i="12"/>
  <c r="F41" i="8" s="1"/>
  <c r="E22" i="12"/>
  <c r="E21" i="12"/>
  <c r="E20" i="12"/>
  <c r="E19" i="12"/>
  <c r="E18" i="12"/>
  <c r="E17" i="12"/>
  <c r="E16" i="12"/>
  <c r="E15" i="12"/>
  <c r="E14" i="12"/>
  <c r="E13" i="12"/>
  <c r="F36" i="8" s="1"/>
  <c r="E12" i="12"/>
  <c r="E11" i="12"/>
  <c r="E10" i="12"/>
  <c r="E9" i="12"/>
  <c r="E8" i="12"/>
  <c r="E7" i="12"/>
  <c r="E6" i="12"/>
  <c r="E5" i="12"/>
  <c r="D34" i="12"/>
  <c r="D33" i="12"/>
  <c r="D32" i="12"/>
  <c r="D31" i="12"/>
  <c r="D30" i="12"/>
  <c r="D29" i="12"/>
  <c r="D28" i="12"/>
  <c r="D27" i="12"/>
  <c r="D26" i="12"/>
  <c r="D25" i="12"/>
  <c r="D24" i="12"/>
  <c r="D23" i="12"/>
  <c r="E41" i="8" s="1"/>
  <c r="D22" i="12"/>
  <c r="D21" i="12"/>
  <c r="D20" i="12"/>
  <c r="D19" i="12"/>
  <c r="D18" i="12"/>
  <c r="D17" i="12"/>
  <c r="D16" i="12"/>
  <c r="D15" i="12"/>
  <c r="D14" i="12"/>
  <c r="D13" i="12"/>
  <c r="E36" i="8" s="1"/>
  <c r="D12" i="12"/>
  <c r="D11" i="12"/>
  <c r="D10" i="12"/>
  <c r="D9" i="12"/>
  <c r="D8" i="12"/>
  <c r="D7" i="12"/>
  <c r="D6" i="12"/>
  <c r="D5" i="12"/>
  <c r="C34" i="12"/>
  <c r="C33" i="12"/>
  <c r="C32" i="12"/>
  <c r="C31" i="12"/>
  <c r="C30" i="12"/>
  <c r="C29" i="12"/>
  <c r="C28" i="12"/>
  <c r="C27" i="12"/>
  <c r="C26" i="12"/>
  <c r="C25" i="12"/>
  <c r="C24" i="12"/>
  <c r="C23" i="12"/>
  <c r="D41" i="8" s="1"/>
  <c r="C22" i="12"/>
  <c r="C21" i="12"/>
  <c r="C20" i="12"/>
  <c r="C19" i="12"/>
  <c r="C18" i="12"/>
  <c r="C17" i="12"/>
  <c r="C16" i="12"/>
  <c r="C15" i="12"/>
  <c r="C14" i="12"/>
  <c r="C13" i="12"/>
  <c r="D36" i="8" s="1"/>
  <c r="C12" i="12"/>
  <c r="C11" i="12"/>
  <c r="C10" i="12"/>
  <c r="C9" i="12"/>
  <c r="C8" i="12"/>
  <c r="C7" i="12"/>
  <c r="C6" i="12"/>
  <c r="C5" i="12"/>
  <c r="B34" i="12"/>
  <c r="B33" i="12"/>
  <c r="B32" i="12"/>
  <c r="B31" i="12"/>
  <c r="B30" i="12"/>
  <c r="B29" i="12"/>
  <c r="B28" i="12"/>
  <c r="B27" i="12"/>
  <c r="B26" i="12"/>
  <c r="B25" i="12"/>
  <c r="B24" i="12"/>
  <c r="B23" i="12"/>
  <c r="C41" i="8" s="1"/>
  <c r="B22" i="12"/>
  <c r="B21" i="12"/>
  <c r="B20" i="12"/>
  <c r="B19" i="12"/>
  <c r="B18" i="12"/>
  <c r="B17" i="12"/>
  <c r="B16" i="12"/>
  <c r="B15" i="12"/>
  <c r="B14" i="12"/>
  <c r="B13" i="12"/>
  <c r="C36" i="8" s="1"/>
  <c r="B12" i="12"/>
  <c r="B11" i="12"/>
  <c r="B10" i="12"/>
  <c r="B9" i="12"/>
  <c r="B8" i="12"/>
  <c r="B7" i="12"/>
  <c r="B6" i="12"/>
  <c r="B5" i="12"/>
  <c r="AH2" i="15"/>
  <c r="A34" i="12" s="1"/>
  <c r="AG2" i="15"/>
  <c r="A33" i="12" s="1"/>
  <c r="AB46" i="8" s="1"/>
  <c r="AF2" i="15"/>
  <c r="A32" i="12" s="1"/>
  <c r="AE2" i="15"/>
  <c r="A31" i="12" s="1"/>
  <c r="AD2" i="15"/>
  <c r="A30" i="12" s="1"/>
  <c r="AC2" i="15"/>
  <c r="A29" i="12" s="1"/>
  <c r="AB2" i="15"/>
  <c r="A28" i="12" s="1"/>
  <c r="AA2" i="15"/>
  <c r="A27" i="12" s="1"/>
  <c r="Z2" i="15"/>
  <c r="A26" i="12" s="1"/>
  <c r="Y2" i="15"/>
  <c r="A25" i="12" s="1"/>
  <c r="X2" i="15"/>
  <c r="A24" i="12" s="1"/>
  <c r="W2" i="15"/>
  <c r="A23" i="12" s="1"/>
  <c r="AB41" i="8" s="1"/>
  <c r="V2" i="15"/>
  <c r="A22" i="12" s="1"/>
  <c r="U2" i="15"/>
  <c r="A21" i="12" s="1"/>
  <c r="T2" i="15"/>
  <c r="A20" i="12" s="1"/>
  <c r="S2" i="15"/>
  <c r="A19" i="12" s="1"/>
  <c r="R2" i="15"/>
  <c r="A18" i="12" s="1"/>
  <c r="Q2" i="15"/>
  <c r="A17" i="12" s="1"/>
  <c r="P2" i="15"/>
  <c r="A16" i="12" s="1"/>
  <c r="O2" i="15"/>
  <c r="A15" i="12" s="1"/>
  <c r="N2" i="15"/>
  <c r="A14" i="12" s="1"/>
  <c r="M2" i="15"/>
  <c r="A13" i="12" s="1"/>
  <c r="AB36" i="8" s="1"/>
  <c r="L2" i="15"/>
  <c r="A12" i="12" s="1"/>
  <c r="K2" i="15"/>
  <c r="A11" i="12" s="1"/>
  <c r="J2" i="15"/>
  <c r="A10" i="12" s="1"/>
  <c r="I2" i="15"/>
  <c r="A9" i="12" s="1"/>
  <c r="H2" i="15"/>
  <c r="A8" i="12" s="1"/>
  <c r="G2" i="15"/>
  <c r="A7" i="12" s="1"/>
  <c r="F2" i="15"/>
  <c r="A6" i="12" s="1"/>
  <c r="E2" i="15"/>
  <c r="A5" i="12" s="1"/>
  <c r="Y4" i="12"/>
  <c r="X4" i="12"/>
  <c r="W4" i="12"/>
  <c r="V4" i="12"/>
  <c r="U4" i="12"/>
  <c r="T4" i="12"/>
  <c r="S4" i="12"/>
  <c r="R4" i="12"/>
  <c r="Q4" i="12"/>
  <c r="P4" i="12"/>
  <c r="D16" i="15"/>
  <c r="O4" i="12" s="1"/>
  <c r="D15" i="15"/>
  <c r="N4" i="12" s="1"/>
  <c r="D14" i="15"/>
  <c r="M4" i="12" s="1"/>
  <c r="D13" i="15"/>
  <c r="L4" i="12" s="1"/>
  <c r="D12" i="15"/>
  <c r="K4" i="12" s="1"/>
  <c r="D11" i="15"/>
  <c r="J4" i="12" s="1"/>
  <c r="D10" i="15"/>
  <c r="I4" i="12" s="1"/>
  <c r="D9" i="15"/>
  <c r="H4" i="12" s="1"/>
  <c r="D8" i="15"/>
  <c r="G4" i="12" s="1"/>
  <c r="D7" i="15"/>
  <c r="F4" i="12" s="1"/>
  <c r="E4" i="12"/>
  <c r="D4" i="12"/>
  <c r="C4" i="12"/>
  <c r="B4" i="12"/>
  <c r="D2" i="15"/>
  <c r="A4" i="12" s="1"/>
  <c r="Y3" i="12"/>
  <c r="X3" i="12"/>
  <c r="W3" i="12"/>
  <c r="V3" i="12"/>
  <c r="U3" i="12"/>
  <c r="T3" i="12"/>
  <c r="S3" i="12"/>
  <c r="R3" i="12"/>
  <c r="Q3" i="12"/>
  <c r="P3" i="12"/>
  <c r="O3" i="12"/>
  <c r="N3" i="12"/>
  <c r="M3" i="12"/>
  <c r="L3" i="12"/>
  <c r="K3" i="12"/>
  <c r="J3" i="12"/>
  <c r="I3" i="12"/>
  <c r="H3" i="12"/>
  <c r="G3" i="12"/>
  <c r="F3" i="12"/>
  <c r="E3" i="12"/>
  <c r="D3" i="12"/>
  <c r="C3" i="12"/>
  <c r="B3" i="12"/>
  <c r="C2" i="15"/>
  <c r="A3" i="12" s="1"/>
  <c r="A1" i="15"/>
  <c r="Y36" i="11"/>
  <c r="X36" i="11"/>
  <c r="W36" i="11"/>
  <c r="V36" i="11"/>
  <c r="U36" i="11"/>
  <c r="T36" i="11"/>
  <c r="S36" i="11"/>
  <c r="R36" i="11"/>
  <c r="Q36" i="11"/>
  <c r="P36" i="11"/>
  <c r="O36" i="11"/>
  <c r="N36" i="11"/>
  <c r="M36" i="11"/>
  <c r="L36" i="11"/>
  <c r="K36" i="11"/>
  <c r="J36" i="11"/>
  <c r="I36" i="11"/>
  <c r="H36" i="11"/>
  <c r="G36" i="11"/>
  <c r="F36" i="11"/>
  <c r="E36" i="11"/>
  <c r="D36" i="11"/>
  <c r="C36" i="11"/>
  <c r="A4" i="14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B36" i="11"/>
  <c r="Y36" i="12"/>
  <c r="X36" i="12"/>
  <c r="W36" i="12"/>
  <c r="V36" i="12"/>
  <c r="U36" i="12"/>
  <c r="T36" i="12"/>
  <c r="S36" i="12"/>
  <c r="R36" i="12"/>
  <c r="Q36" i="12"/>
  <c r="P36" i="12"/>
  <c r="B16" i="15"/>
  <c r="O36" i="12" s="1"/>
  <c r="B15" i="15"/>
  <c r="N36" i="12" s="1"/>
  <c r="B14" i="15"/>
  <c r="M36" i="12" s="1"/>
  <c r="B13" i="15"/>
  <c r="L36" i="12" s="1"/>
  <c r="B12" i="15"/>
  <c r="K36" i="12" s="1"/>
  <c r="B11" i="15"/>
  <c r="J36" i="12" s="1"/>
  <c r="B10" i="15"/>
  <c r="I36" i="12" s="1"/>
  <c r="B9" i="15"/>
  <c r="H36" i="12" s="1"/>
  <c r="B8" i="15"/>
  <c r="G36" i="12" s="1"/>
  <c r="B7" i="15"/>
  <c r="F36" i="12" s="1"/>
  <c r="E36" i="12"/>
  <c r="D36" i="12"/>
  <c r="C36" i="12"/>
  <c r="A4" i="15"/>
  <c r="A5" i="15" s="1"/>
  <c r="A6" i="15" s="1"/>
  <c r="A7" i="15" s="1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B36" i="12"/>
  <c r="Y36" i="13"/>
  <c r="X36" i="13"/>
  <c r="W36" i="13"/>
  <c r="V36" i="13"/>
  <c r="U36" i="13"/>
  <c r="T36" i="13"/>
  <c r="S36" i="13"/>
  <c r="R36" i="13"/>
  <c r="Q36" i="13"/>
  <c r="P36" i="13"/>
  <c r="B16" i="16"/>
  <c r="O36" i="13" s="1"/>
  <c r="B15" i="16"/>
  <c r="N36" i="13" s="1"/>
  <c r="B14" i="16"/>
  <c r="M36" i="13" s="1"/>
  <c r="B13" i="16"/>
  <c r="L36" i="13" s="1"/>
  <c r="B12" i="16"/>
  <c r="K36" i="13" s="1"/>
  <c r="B11" i="16"/>
  <c r="J36" i="13" s="1"/>
  <c r="B10" i="16"/>
  <c r="I36" i="13" s="1"/>
  <c r="B9" i="16"/>
  <c r="H36" i="13" s="1"/>
  <c r="B8" i="16"/>
  <c r="G36" i="13" s="1"/>
  <c r="B7" i="16"/>
  <c r="F36" i="13" s="1"/>
  <c r="E36" i="13"/>
  <c r="D36" i="13"/>
  <c r="A5" i="16"/>
  <c r="A6" i="16" s="1"/>
  <c r="A7" i="16" s="1"/>
  <c r="A8" i="16" s="1"/>
  <c r="A9" i="16" s="1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C36" i="13"/>
  <c r="A4" i="16"/>
  <c r="B36" i="13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A1" i="5"/>
  <c r="AT1" i="7" l="1"/>
  <c r="Q30" i="8"/>
  <c r="CE1" i="7"/>
  <c r="J50" i="8"/>
  <c r="AS1" i="7"/>
  <c r="CV1" i="7"/>
  <c r="BO1" i="7"/>
  <c r="CQ1" i="7"/>
  <c r="CY1" i="7"/>
  <c r="AX1" i="7"/>
  <c r="BX1" i="7"/>
  <c r="CF1" i="7"/>
  <c r="BZ1" i="7"/>
  <c r="CA1" i="7"/>
  <c r="X30" i="8"/>
  <c r="AL1" i="7"/>
  <c r="CR1" i="7"/>
  <c r="K50" i="8"/>
  <c r="AN1" i="7"/>
  <c r="M15" i="8"/>
  <c r="AQ1" i="7"/>
  <c r="R15" i="8"/>
  <c r="BC1" i="7"/>
  <c r="AY1" i="7"/>
  <c r="DB1" i="7"/>
  <c r="DC1" i="7"/>
  <c r="U50" i="8"/>
  <c r="E59" i="8"/>
  <c r="D60" i="8"/>
  <c r="CS1" i="7"/>
  <c r="E60" i="8"/>
  <c r="I60" i="8"/>
  <c r="M60" i="8"/>
  <c r="Q60" i="8"/>
  <c r="U60" i="8"/>
  <c r="Y60" i="8"/>
  <c r="Q15" i="8"/>
  <c r="BB1" i="7"/>
  <c r="Y15" i="8"/>
  <c r="D46" i="8"/>
  <c r="H46" i="8"/>
  <c r="L46" i="8"/>
  <c r="P46" i="8"/>
  <c r="T46" i="8"/>
  <c r="X46" i="8"/>
  <c r="CT1" i="7"/>
  <c r="E53" i="8"/>
  <c r="F59" i="8"/>
  <c r="I53" i="8"/>
  <c r="J59" i="8"/>
  <c r="M53" i="8"/>
  <c r="N59" i="8"/>
  <c r="Q53" i="8"/>
  <c r="R59" i="8"/>
  <c r="U53" i="8"/>
  <c r="V59" i="8"/>
  <c r="Y53" i="8"/>
  <c r="Z59" i="8"/>
  <c r="AU1" i="7"/>
  <c r="Z15" i="8"/>
  <c r="Z30" i="8"/>
  <c r="CU1" i="7"/>
  <c r="L50" i="8"/>
  <c r="H60" i="8"/>
  <c r="L60" i="8"/>
  <c r="P60" i="8"/>
  <c r="T60" i="8"/>
  <c r="X60" i="8"/>
  <c r="AV1" i="7"/>
  <c r="S15" i="8"/>
  <c r="E46" i="8"/>
  <c r="CB1" i="7"/>
  <c r="V30" i="8"/>
  <c r="C46" i="8"/>
  <c r="G46" i="8"/>
  <c r="K46" i="8"/>
  <c r="O46" i="8"/>
  <c r="S46" i="8"/>
  <c r="W46" i="8"/>
  <c r="D53" i="8"/>
  <c r="H53" i="8"/>
  <c r="I59" i="8"/>
  <c r="L53" i="8"/>
  <c r="M59" i="8"/>
  <c r="P53" i="8"/>
  <c r="Q59" i="8"/>
  <c r="T53" i="8"/>
  <c r="U59" i="8"/>
  <c r="X53" i="8"/>
  <c r="Y59" i="8"/>
  <c r="CW1" i="7"/>
  <c r="N50" i="8"/>
  <c r="C60" i="8"/>
  <c r="G60" i="8"/>
  <c r="K60" i="8"/>
  <c r="O60" i="8"/>
  <c r="S60" i="8"/>
  <c r="W60" i="8"/>
  <c r="F46" i="8"/>
  <c r="J46" i="8"/>
  <c r="N46" i="8"/>
  <c r="R46" i="8"/>
  <c r="V46" i="8"/>
  <c r="Z46" i="8"/>
  <c r="CP1" i="7"/>
  <c r="G50" i="8"/>
  <c r="CX1" i="7"/>
  <c r="O50" i="8"/>
  <c r="DF1" i="7"/>
  <c r="W50" i="8"/>
  <c r="C53" i="8"/>
  <c r="D59" i="8"/>
  <c r="G53" i="8"/>
  <c r="H59" i="8"/>
  <c r="K53" i="8"/>
  <c r="L59" i="8"/>
  <c r="O53" i="8"/>
  <c r="P59" i="8"/>
  <c r="S53" i="8"/>
  <c r="T59" i="8"/>
  <c r="W53" i="8"/>
  <c r="X59" i="8"/>
  <c r="DG1" i="7"/>
  <c r="X50" i="8"/>
  <c r="F60" i="8"/>
  <c r="J60" i="8"/>
  <c r="N60" i="8"/>
  <c r="R60" i="8"/>
  <c r="V60" i="8"/>
  <c r="Z60" i="8"/>
  <c r="AR1" i="7"/>
  <c r="O15" i="8"/>
  <c r="AZ1" i="7"/>
  <c r="W15" i="8"/>
  <c r="Y30" i="8"/>
  <c r="I46" i="8"/>
  <c r="M46" i="8"/>
  <c r="Q46" i="8"/>
  <c r="U46" i="8"/>
  <c r="Y46" i="8"/>
  <c r="CZ1" i="7"/>
  <c r="Q50" i="8"/>
  <c r="DH1" i="7"/>
  <c r="Y50" i="8"/>
  <c r="C59" i="8"/>
  <c r="F53" i="8"/>
  <c r="G59" i="8"/>
  <c r="J53" i="8"/>
  <c r="K59" i="8"/>
  <c r="N53" i="8"/>
  <c r="O59" i="8"/>
  <c r="R53" i="8"/>
  <c r="S59" i="8"/>
  <c r="V53" i="8"/>
  <c r="W59" i="8"/>
  <c r="Z53" i="8"/>
  <c r="AK1" i="7"/>
  <c r="H15" i="8"/>
  <c r="P15" i="8"/>
  <c r="BA1" i="7"/>
  <c r="X15" i="8"/>
  <c r="AH7" i="2"/>
  <c r="B7" i="2"/>
  <c r="D8" i="2"/>
  <c r="AE8" i="2"/>
  <c r="AH8" i="5"/>
  <c r="D8" i="5"/>
  <c r="AE9" i="2"/>
  <c r="D9" i="2"/>
  <c r="AH9" i="2"/>
  <c r="B9" i="2"/>
  <c r="B10" i="2"/>
  <c r="AE10" i="2"/>
  <c r="AH10" i="5"/>
  <c r="AE10" i="5"/>
  <c r="AH10" i="2"/>
  <c r="AH11" i="2"/>
  <c r="R11" i="2"/>
  <c r="B13" i="2"/>
  <c r="B13" i="5"/>
  <c r="O13" i="2"/>
  <c r="D13" i="2"/>
  <c r="R13" i="5"/>
  <c r="R13" i="2"/>
  <c r="J13" i="2"/>
  <c r="AH13" i="2"/>
  <c r="B14" i="2"/>
  <c r="D14" i="2"/>
  <c r="AE14" i="5"/>
  <c r="D14" i="5"/>
  <c r="AE14" i="2"/>
  <c r="B15" i="5"/>
  <c r="Z15" i="5"/>
  <c r="N15" i="2"/>
  <c r="O15" i="2"/>
  <c r="E15" i="2"/>
  <c r="AB15" i="2"/>
  <c r="B16" i="2"/>
  <c r="AE16" i="2"/>
  <c r="D16" i="5"/>
  <c r="D16" i="2"/>
  <c r="R16" i="5"/>
  <c r="AC16" i="2"/>
  <c r="G16" i="2"/>
  <c r="AH12" i="2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B16" i="5"/>
  <c r="AG15" i="5"/>
  <c r="AF15" i="5"/>
  <c r="AE15" i="5"/>
  <c r="AD15" i="5"/>
  <c r="AC15" i="5"/>
  <c r="AB15" i="5"/>
  <c r="AA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AG14" i="5"/>
  <c r="AF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B14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B12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B11" i="5"/>
  <c r="AG10" i="5"/>
  <c r="AF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B10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B9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B8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B7" i="5"/>
  <c r="AG16" i="2"/>
  <c r="AF16" i="2"/>
  <c r="AD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F16" i="2"/>
  <c r="E16" i="2"/>
  <c r="AG15" i="2"/>
  <c r="AF15" i="2"/>
  <c r="AE15" i="2"/>
  <c r="AD15" i="2"/>
  <c r="AC15" i="2"/>
  <c r="AA15" i="2"/>
  <c r="Z15" i="2"/>
  <c r="Y15" i="2"/>
  <c r="X15" i="2"/>
  <c r="W15" i="2"/>
  <c r="V15" i="2"/>
  <c r="U15" i="2"/>
  <c r="T15" i="2"/>
  <c r="S15" i="2"/>
  <c r="R15" i="2"/>
  <c r="Q15" i="2"/>
  <c r="P15" i="2"/>
  <c r="M15" i="2"/>
  <c r="L15" i="2"/>
  <c r="K15" i="2"/>
  <c r="J15" i="2"/>
  <c r="I15" i="2"/>
  <c r="H15" i="2"/>
  <c r="G15" i="2"/>
  <c r="F15" i="2"/>
  <c r="D15" i="2"/>
  <c r="B15" i="2"/>
  <c r="AG14" i="2"/>
  <c r="AF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Q13" i="2"/>
  <c r="P13" i="2"/>
  <c r="N13" i="2"/>
  <c r="M13" i="2"/>
  <c r="L13" i="2"/>
  <c r="K13" i="2"/>
  <c r="I13" i="2"/>
  <c r="H13" i="2"/>
  <c r="G13" i="2"/>
  <c r="F13" i="2"/>
  <c r="E13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B12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B11" i="2"/>
  <c r="AG10" i="2"/>
  <c r="AF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AG9" i="2"/>
  <c r="AF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AG8" i="2"/>
  <c r="AF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B8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Z10" i="7" l="1"/>
  <c r="BC10" i="7"/>
  <c r="S50" i="8"/>
  <c r="I15" i="8"/>
  <c r="N15" i="8"/>
  <c r="AY10" i="7"/>
  <c r="V15" i="8"/>
  <c r="H50" i="8"/>
  <c r="H61" i="8" s="1"/>
  <c r="K15" i="8"/>
  <c r="CQ10" i="7"/>
  <c r="M50" i="8"/>
  <c r="CV10" i="7"/>
  <c r="I50" i="8"/>
  <c r="I61" i="8" s="1"/>
  <c r="AQ10" i="7"/>
  <c r="AR10" i="7"/>
  <c r="DD1" i="7"/>
  <c r="DD10" i="7" s="1"/>
  <c r="AU10" i="7"/>
  <c r="U15" i="8"/>
  <c r="BW1" i="7"/>
  <c r="BW10" i="7" s="1"/>
  <c r="I30" i="8"/>
  <c r="BO10" i="7"/>
  <c r="CR10" i="7"/>
  <c r="CS10" i="7"/>
  <c r="AN10" i="7"/>
  <c r="AP1" i="7"/>
  <c r="AP10" i="7" s="1"/>
  <c r="P50" i="8"/>
  <c r="CP10" i="7"/>
  <c r="CU10" i="7"/>
  <c r="U30" i="8"/>
  <c r="U47" i="8" s="1"/>
  <c r="T30" i="8"/>
  <c r="T47" i="8" s="1"/>
  <c r="AV10" i="7"/>
  <c r="DG10" i="7"/>
  <c r="DF10" i="7"/>
  <c r="R30" i="8"/>
  <c r="R47" i="8" s="1"/>
  <c r="AZ10" i="7"/>
  <c r="CD1" i="7"/>
  <c r="CD10" i="7" s="1"/>
  <c r="BA10" i="7"/>
  <c r="DB10" i="7"/>
  <c r="CA10" i="7"/>
  <c r="BZ10" i="7"/>
  <c r="BX10" i="7"/>
  <c r="AX10" i="7"/>
  <c r="T50" i="8"/>
  <c r="T61" i="8" s="1"/>
  <c r="DC10" i="7"/>
  <c r="CW10" i="7"/>
  <c r="BB10" i="7"/>
  <c r="AT10" i="7"/>
  <c r="CB10" i="7"/>
  <c r="CE10" i="7"/>
  <c r="CF10" i="7"/>
  <c r="V47" i="8"/>
  <c r="Y61" i="8"/>
  <c r="DH10" i="7"/>
  <c r="Q61" i="8"/>
  <c r="CY10" i="7"/>
  <c r="AS10" i="7"/>
  <c r="AK10" i="7"/>
  <c r="CX10" i="7"/>
  <c r="AL10" i="7"/>
  <c r="CT10" i="7"/>
  <c r="DA1" i="7"/>
  <c r="DA10" i="7" s="1"/>
  <c r="R50" i="8"/>
  <c r="R61" i="8" s="1"/>
  <c r="BK1" i="7"/>
  <c r="BK10" i="7" s="1"/>
  <c r="E30" i="8"/>
  <c r="E47" i="8" s="1"/>
  <c r="CO1" i="7"/>
  <c r="CO10" i="7" s="1"/>
  <c r="F50" i="8"/>
  <c r="F61" i="8" s="1"/>
  <c r="CL1" i="7"/>
  <c r="CL10" i="7" s="1"/>
  <c r="C50" i="8"/>
  <c r="C61" i="8" s="1"/>
  <c r="J61" i="8"/>
  <c r="BY1" i="7"/>
  <c r="BY10" i="7" s="1"/>
  <c r="S30" i="8"/>
  <c r="S47" i="8" s="1"/>
  <c r="O61" i="8"/>
  <c r="X47" i="8"/>
  <c r="BU1" i="7"/>
  <c r="BU10" i="7" s="1"/>
  <c r="O30" i="8"/>
  <c r="O47" i="8" s="1"/>
  <c r="CN1" i="7"/>
  <c r="CN10" i="7" s="1"/>
  <c r="E50" i="8"/>
  <c r="E61" i="8" s="1"/>
  <c r="X61" i="8"/>
  <c r="BM1" i="7"/>
  <c r="BM10" i="7" s="1"/>
  <c r="G30" i="8"/>
  <c r="G47" i="8" s="1"/>
  <c r="U61" i="8"/>
  <c r="Q47" i="8"/>
  <c r="L61" i="8"/>
  <c r="BQ1" i="7"/>
  <c r="BQ10" i="7" s="1"/>
  <c r="K30" i="8"/>
  <c r="K47" i="8" s="1"/>
  <c r="AF1" i="7"/>
  <c r="AF10" i="7" s="1"/>
  <c r="C15" i="8"/>
  <c r="G61" i="8"/>
  <c r="BV1" i="7"/>
  <c r="BV10" i="7" s="1"/>
  <c r="P30" i="8"/>
  <c r="P47" i="8" s="1"/>
  <c r="AH1" i="7"/>
  <c r="AH10" i="7" s="1"/>
  <c r="E15" i="8"/>
  <c r="AO1" i="7"/>
  <c r="AO10" i="7" s="1"/>
  <c r="L15" i="8"/>
  <c r="AM1" i="7"/>
  <c r="AM10" i="7" s="1"/>
  <c r="J15" i="8"/>
  <c r="BI1" i="7"/>
  <c r="BI10" i="7" s="1"/>
  <c r="C30" i="8"/>
  <c r="C47" i="8" s="1"/>
  <c r="DE1" i="7"/>
  <c r="DE10" i="7" s="1"/>
  <c r="V50" i="8"/>
  <c r="V61" i="8" s="1"/>
  <c r="AG1" i="7"/>
  <c r="AG10" i="7" s="1"/>
  <c r="D15" i="8"/>
  <c r="P61" i="8"/>
  <c r="BN1" i="7"/>
  <c r="BN10" i="7" s="1"/>
  <c r="H30" i="8"/>
  <c r="H47" i="8" s="1"/>
  <c r="M61" i="8"/>
  <c r="BT1" i="7"/>
  <c r="BT10" i="7" s="1"/>
  <c r="N30" i="8"/>
  <c r="N47" i="8" s="1"/>
  <c r="S61" i="8"/>
  <c r="BL1" i="7"/>
  <c r="BL10" i="7" s="1"/>
  <c r="F30" i="8"/>
  <c r="F47" i="8" s="1"/>
  <c r="CC1" i="7"/>
  <c r="CC10" i="7" s="1"/>
  <c r="W30" i="8"/>
  <c r="W47" i="8" s="1"/>
  <c r="AW1" i="7"/>
  <c r="AW10" i="7" s="1"/>
  <c r="T15" i="8"/>
  <c r="BJ1" i="7"/>
  <c r="BJ10" i="7" s="1"/>
  <c r="D30" i="8"/>
  <c r="D47" i="8" s="1"/>
  <c r="AI1" i="7"/>
  <c r="AI10" i="7" s="1"/>
  <c r="F15" i="8"/>
  <c r="N61" i="8"/>
  <c r="BS1" i="7"/>
  <c r="BS10" i="7" s="1"/>
  <c r="M30" i="8"/>
  <c r="M47" i="8" s="1"/>
  <c r="K61" i="8"/>
  <c r="I47" i="8"/>
  <c r="AJ1" i="7"/>
  <c r="AJ10" i="7" s="1"/>
  <c r="G15" i="8"/>
  <c r="DI1" i="7"/>
  <c r="DI10" i="7" s="1"/>
  <c r="Z50" i="8"/>
  <c r="Z61" i="8" s="1"/>
  <c r="CM1" i="7"/>
  <c r="CM10" i="7" s="1"/>
  <c r="D50" i="8"/>
  <c r="D61" i="8" s="1"/>
  <c r="Y47" i="8"/>
  <c r="W61" i="8"/>
  <c r="BP1" i="7"/>
  <c r="BP10" i="7" s="1"/>
  <c r="J30" i="8"/>
  <c r="J47" i="8" s="1"/>
  <c r="Z47" i="8"/>
  <c r="BR1" i="7"/>
  <c r="BR10" i="7" s="1"/>
  <c r="L30" i="8"/>
  <c r="L47" i="8" s="1"/>
  <c r="AH8" i="2"/>
  <c r="AH11" i="5"/>
  <c r="AH16" i="2"/>
  <c r="AH14" i="2"/>
  <c r="AH13" i="5"/>
  <c r="AH14" i="5"/>
  <c r="AH15" i="2"/>
  <c r="AH15" i="5"/>
  <c r="AH16" i="5"/>
  <c r="ED4" i="1" l="1"/>
  <c r="FK4" i="1"/>
  <c r="GR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CX1" i="1" s="1"/>
  <c r="P4" i="1"/>
  <c r="BM5" i="1"/>
  <c r="AE5" i="1"/>
  <c r="BQ1" i="1"/>
  <c r="BR1" i="1" s="1"/>
  <c r="CD1" i="1"/>
  <c r="EE1" i="1"/>
  <c r="EF1" i="1" s="1"/>
  <c r="EK1" i="1"/>
  <c r="FB1" i="1" s="1"/>
  <c r="EL1" i="1"/>
  <c r="FC1" i="1" s="1"/>
  <c r="EO1" i="1"/>
  <c r="FF1" i="1" s="1"/>
  <c r="ER1" i="1"/>
  <c r="CX4" i="1"/>
  <c r="CY4" i="1"/>
  <c r="CZ4" i="1"/>
  <c r="DA4" i="1"/>
  <c r="DB4" i="1"/>
  <c r="DC4" i="1"/>
  <c r="DD4" i="1"/>
  <c r="DE4" i="1"/>
  <c r="DF4" i="1"/>
  <c r="DG4" i="1"/>
  <c r="DH4" i="1"/>
  <c r="DI4" i="1"/>
  <c r="DJ4" i="1"/>
  <c r="DK4" i="1"/>
  <c r="DL4" i="1"/>
  <c r="DM4" i="1"/>
  <c r="DN4" i="1"/>
  <c r="DO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E4" i="1"/>
  <c r="EF4" i="1"/>
  <c r="EG4" i="1"/>
  <c r="EH4" i="1"/>
  <c r="EI4" i="1"/>
  <c r="EJ4" i="1"/>
  <c r="EK4" i="1"/>
  <c r="EL4" i="1"/>
  <c r="EM4" i="1"/>
  <c r="EN4" i="1"/>
  <c r="EO4" i="1"/>
  <c r="EP4" i="1"/>
  <c r="EQ4" i="1"/>
  <c r="ER4" i="1"/>
  <c r="ES4" i="1"/>
  <c r="ET4" i="1"/>
  <c r="EU4" i="1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L4" i="1"/>
  <c r="FM4" i="1"/>
  <c r="FN4" i="1"/>
  <c r="FO4" i="1"/>
  <c r="FP4" i="1"/>
  <c r="FQ4" i="1"/>
  <c r="FR4" i="1"/>
  <c r="FS4" i="1"/>
  <c r="FT4" i="1"/>
  <c r="FU4" i="1"/>
  <c r="FV4" i="1"/>
  <c r="FW4" i="1"/>
  <c r="FX4" i="1"/>
  <c r="FY4" i="1"/>
  <c r="FZ4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FL1" i="1" l="1"/>
  <c r="FH1" i="1"/>
  <c r="EU1" i="1"/>
  <c r="EJ1" i="1"/>
  <c r="FA1" i="1" s="1"/>
  <c r="ET1" i="1"/>
  <c r="EH1" i="1"/>
  <c r="EY1" i="1" s="1"/>
  <c r="ES1" i="1"/>
  <c r="EG1" i="1"/>
  <c r="EX1" i="1" s="1"/>
  <c r="EP1" i="1"/>
  <c r="DC1" i="1"/>
  <c r="DT1" i="1" s="1"/>
  <c r="DD1" i="1"/>
  <c r="DU1" i="1" s="1"/>
  <c r="DN1" i="1"/>
  <c r="CY1" i="1"/>
  <c r="DE1" i="1"/>
  <c r="DV1" i="1" s="1"/>
  <c r="DH1" i="1"/>
  <c r="DI1" i="1"/>
  <c r="DK1" i="1"/>
  <c r="CZ1" i="1"/>
  <c r="DQ1" i="1" s="1"/>
  <c r="DL1" i="1"/>
  <c r="DA1" i="1"/>
  <c r="DR1" i="1" s="1"/>
  <c r="DM1" i="1"/>
  <c r="CE1" i="1"/>
  <c r="BS1" i="1"/>
  <c r="CJ1" i="1" s="1"/>
  <c r="CB1" i="1"/>
  <c r="CA1" i="1"/>
  <c r="BX1" i="1"/>
  <c r="CO1" i="1" s="1"/>
  <c r="BW1" i="1"/>
  <c r="CN1" i="1" s="1"/>
  <c r="CG1" i="1"/>
  <c r="BV1" i="1"/>
  <c r="CM1" i="1" s="1"/>
  <c r="CF1" i="1"/>
  <c r="BT1" i="1"/>
  <c r="CK1" i="1" s="1"/>
  <c r="O5" i="1"/>
  <c r="AF5" i="1"/>
  <c r="EM1" i="1"/>
  <c r="FD1" i="1" s="1"/>
  <c r="EW1" i="1"/>
  <c r="DF1" i="1"/>
  <c r="DW1" i="1" s="1"/>
  <c r="DP1" i="1"/>
  <c r="BY1" i="1"/>
  <c r="CP1" i="1" s="1"/>
  <c r="CI1" i="1"/>
  <c r="FX1" i="1"/>
  <c r="FP1" i="1"/>
  <c r="GG1" i="1" s="1"/>
  <c r="FG1" i="1"/>
  <c r="EQ1" i="1"/>
  <c r="EI1" i="1"/>
  <c r="EZ1" i="1" s="1"/>
  <c r="DJ1" i="1"/>
  <c r="DB1" i="1"/>
  <c r="DS1" i="1" s="1"/>
  <c r="CS1" i="1"/>
  <c r="CC1" i="1"/>
  <c r="BU1" i="1"/>
  <c r="CL1" i="1" s="1"/>
  <c r="FU1" i="1"/>
  <c r="GL1" i="1" s="1"/>
  <c r="EV1" i="1"/>
  <c r="EN1" i="1"/>
  <c r="FE1" i="1" s="1"/>
  <c r="DO1" i="1"/>
  <c r="DG1" i="1"/>
  <c r="DX1" i="1" s="1"/>
  <c r="CH1" i="1"/>
  <c r="BZ1" i="1"/>
  <c r="CQ1" i="1" s="1"/>
  <c r="FM1" i="1" l="1"/>
  <c r="FW1" i="1"/>
  <c r="FY1" i="1"/>
  <c r="FN1" i="1"/>
  <c r="GE1" i="1" s="1"/>
  <c r="FZ1" i="1"/>
  <c r="FO1" i="1"/>
  <c r="GF1" i="1" s="1"/>
  <c r="GA1" i="1"/>
  <c r="FQ1" i="1"/>
  <c r="GH1" i="1" s="1"/>
  <c r="GB1" i="1"/>
  <c r="FR1" i="1"/>
  <c r="GI1" i="1" s="1"/>
  <c r="GC1" i="1"/>
  <c r="FV1" i="1"/>
  <c r="FS1" i="1"/>
  <c r="GJ1" i="1" s="1"/>
  <c r="FI1" i="1"/>
  <c r="FJ1" i="1"/>
  <c r="EB1" i="1"/>
  <c r="EC1" i="1"/>
  <c r="DZ1" i="1"/>
  <c r="DY1" i="1"/>
  <c r="EA1" i="1"/>
  <c r="CR1" i="1"/>
  <c r="CT1" i="1"/>
  <c r="CU1" i="1"/>
  <c r="CV1" i="1"/>
  <c r="FT1" i="1" l="1"/>
  <c r="GK1" i="1" s="1"/>
  <c r="GD1" i="1"/>
  <c r="GM1" i="1"/>
  <c r="GO1" i="1"/>
  <c r="GN1" i="1"/>
  <c r="GQ1" i="1"/>
  <c r="GP1" i="1"/>
  <c r="V1" i="1" l="1"/>
  <c r="W1" i="1"/>
  <c r="U1" i="1"/>
  <c r="X1" i="1" l="1"/>
  <c r="Y1" i="1"/>
  <c r="R1" i="1" l="1"/>
  <c r="T1" i="1"/>
  <c r="S1" i="1"/>
  <c r="Q1" i="1"/>
  <c r="P1" i="1" l="1"/>
  <c r="A3" i="6" l="1"/>
  <c r="A30" i="3"/>
  <c r="A30" i="4" s="1"/>
  <c r="A29" i="3"/>
  <c r="A29" i="4" s="1"/>
  <c r="A28" i="3"/>
  <c r="A28" i="4" s="1"/>
  <c r="A26" i="3"/>
  <c r="A26" i="4" s="1"/>
  <c r="A25" i="3"/>
  <c r="A25" i="4" s="1"/>
  <c r="A22" i="3"/>
  <c r="A22" i="4" s="1"/>
  <c r="A21" i="3"/>
  <c r="A20" i="3"/>
  <c r="A20" i="4" s="1"/>
  <c r="A18" i="3"/>
  <c r="A18" i="4" s="1"/>
  <c r="A14" i="3"/>
  <c r="A14" i="4" s="1"/>
  <c r="A13" i="3"/>
  <c r="A13" i="4" s="1"/>
  <c r="A12" i="3"/>
  <c r="A12" i="4" s="1"/>
  <c r="A10" i="3"/>
  <c r="A10" i="4" s="1"/>
  <c r="A9" i="3"/>
  <c r="A9" i="4" s="1"/>
  <c r="A6" i="3"/>
  <c r="A6" i="4" s="1"/>
  <c r="A5" i="3"/>
  <c r="A5" i="4" s="1"/>
  <c r="A4" i="3"/>
  <c r="A4" i="4" s="1"/>
  <c r="AA2" i="7"/>
  <c r="Z2" i="6"/>
  <c r="Z2" i="4"/>
  <c r="Z2" i="3"/>
  <c r="A27" i="2"/>
  <c r="A27" i="5"/>
  <c r="B3" i="8"/>
  <c r="B2" i="6"/>
  <c r="A34" i="6"/>
  <c r="A4" i="5"/>
  <c r="B2" i="4"/>
  <c r="B2" i="3"/>
  <c r="D2" i="3"/>
  <c r="A3" i="3"/>
  <c r="A3" i="4" s="1"/>
  <c r="A7" i="3"/>
  <c r="A7" i="4" s="1"/>
  <c r="A8" i="3"/>
  <c r="A8" i="4" s="1"/>
  <c r="A11" i="3"/>
  <c r="A11" i="4" s="1"/>
  <c r="A15" i="3"/>
  <c r="A16" i="3"/>
  <c r="A16" i="4" s="1"/>
  <c r="A17" i="3"/>
  <c r="A17" i="4" s="1"/>
  <c r="A19" i="3"/>
  <c r="A19" i="4" s="1"/>
  <c r="A23" i="3"/>
  <c r="A23" i="4" s="1"/>
  <c r="A24" i="3"/>
  <c r="A24" i="4" s="1"/>
  <c r="A27" i="3"/>
  <c r="A27" i="4" s="1"/>
  <c r="A31" i="3"/>
  <c r="A31" i="4" s="1"/>
  <c r="A32" i="3"/>
  <c r="A32" i="4" s="1"/>
  <c r="A33" i="3"/>
  <c r="A34" i="3"/>
  <c r="A34" i="4" s="1"/>
  <c r="A4" i="2"/>
  <c r="A5" i="2"/>
  <c r="D2" i="4" s="1"/>
  <c r="A6" i="2"/>
  <c r="A1" i="7"/>
  <c r="D2" i="7"/>
  <c r="E2" i="7"/>
  <c r="A21" i="4" l="1"/>
  <c r="A33" i="4"/>
  <c r="A15" i="4"/>
  <c r="E2" i="4"/>
  <c r="E2" i="3"/>
  <c r="A7" i="2"/>
  <c r="F2" i="7"/>
  <c r="C2" i="4"/>
  <c r="C2" i="3"/>
  <c r="C2" i="6"/>
  <c r="A5" i="5"/>
  <c r="D2" i="6" l="1"/>
  <c r="A6" i="5"/>
  <c r="F2" i="4"/>
  <c r="F2" i="3"/>
  <c r="A8" i="2"/>
  <c r="G2" i="7"/>
  <c r="G2" i="4" l="1"/>
  <c r="G2" i="3"/>
  <c r="A9" i="2"/>
  <c r="H2" i="7"/>
  <c r="E2" i="6"/>
  <c r="A7" i="5"/>
  <c r="F2" i="6" l="1"/>
  <c r="A8" i="5"/>
  <c r="H2" i="4"/>
  <c r="H2" i="3"/>
  <c r="A10" i="2"/>
  <c r="I2" i="7"/>
  <c r="I2" i="4" l="1"/>
  <c r="I2" i="3"/>
  <c r="A11" i="2"/>
  <c r="J2" i="7"/>
  <c r="G2" i="6"/>
  <c r="A9" i="5"/>
  <c r="J2" i="4" l="1"/>
  <c r="J2" i="3"/>
  <c r="A12" i="2"/>
  <c r="K2" i="7"/>
  <c r="A10" i="5"/>
  <c r="H2" i="6"/>
  <c r="I2" i="6" l="1"/>
  <c r="A11" i="5"/>
  <c r="K2" i="4"/>
  <c r="K2" i="3"/>
  <c r="A13" i="2"/>
  <c r="L2" i="7"/>
  <c r="L2" i="4" l="1"/>
  <c r="L2" i="3"/>
  <c r="A14" i="2"/>
  <c r="M2" i="7"/>
  <c r="J2" i="6"/>
  <c r="A12" i="5"/>
  <c r="K2" i="6" l="1"/>
  <c r="A13" i="5"/>
  <c r="M2" i="4"/>
  <c r="M2" i="3"/>
  <c r="A15" i="2"/>
  <c r="N2" i="7"/>
  <c r="A5" i="6"/>
  <c r="A4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6" i="6"/>
  <c r="N2" i="4" l="1"/>
  <c r="N2" i="3"/>
  <c r="O2" i="7"/>
  <c r="A16" i="2"/>
  <c r="L2" i="6"/>
  <c r="A14" i="5"/>
  <c r="A33" i="6"/>
  <c r="M2" i="6" l="1"/>
  <c r="A15" i="5"/>
  <c r="O2" i="4"/>
  <c r="O2" i="3"/>
  <c r="P2" i="7"/>
  <c r="A17" i="2"/>
  <c r="P2" i="4" l="1"/>
  <c r="P2" i="3"/>
  <c r="Q2" i="7"/>
  <c r="A18" i="2"/>
  <c r="N2" i="6"/>
  <c r="A16" i="5"/>
  <c r="O2" i="6" l="1"/>
  <c r="A17" i="5"/>
  <c r="Q2" i="4"/>
  <c r="Q2" i="3"/>
  <c r="A19" i="2"/>
  <c r="R2" i="7"/>
  <c r="R2" i="4" l="1"/>
  <c r="R2" i="3"/>
  <c r="A20" i="2"/>
  <c r="S2" i="7"/>
  <c r="P2" i="6"/>
  <c r="A18" i="5"/>
  <c r="Q2" i="6" l="1"/>
  <c r="A19" i="5"/>
  <c r="S2" i="4"/>
  <c r="S2" i="3"/>
  <c r="A21" i="2"/>
  <c r="T2" i="7"/>
  <c r="R2" i="6" l="1"/>
  <c r="A20" i="5"/>
  <c r="T2" i="4"/>
  <c r="T2" i="3"/>
  <c r="U2" i="7"/>
  <c r="A22" i="2"/>
  <c r="U2" i="4" l="1"/>
  <c r="U2" i="3"/>
  <c r="A23" i="2"/>
  <c r="V2" i="7"/>
  <c r="S2" i="6"/>
  <c r="A21" i="5"/>
  <c r="T2" i="6" l="1"/>
  <c r="A22" i="5"/>
  <c r="V2" i="4"/>
  <c r="V2" i="3"/>
  <c r="A24" i="2"/>
  <c r="W2" i="7"/>
  <c r="W2" i="4" l="1"/>
  <c r="W2" i="3"/>
  <c r="A25" i="2"/>
  <c r="X2" i="7"/>
  <c r="U2" i="6"/>
  <c r="A23" i="5"/>
  <c r="V2" i="6" l="1"/>
  <c r="A24" i="5"/>
  <c r="X2" i="4"/>
  <c r="X2" i="3"/>
  <c r="Y2" i="7"/>
  <c r="A26" i="2"/>
  <c r="W2" i="6" l="1"/>
  <c r="A25" i="5"/>
  <c r="Y2" i="4"/>
  <c r="Y2" i="3"/>
  <c r="Z2" i="7"/>
  <c r="A26" i="5" l="1"/>
  <c r="Y2" i="6" s="1"/>
  <c r="X2" i="6"/>
  <c r="Y5" i="3" l="1"/>
  <c r="Y6" i="3"/>
  <c r="Y26" i="3"/>
  <c r="Y14" i="3"/>
  <c r="Y29" i="3"/>
  <c r="Y30" i="3"/>
  <c r="Y13" i="3"/>
  <c r="Y11" i="3"/>
  <c r="Y7" i="3"/>
  <c r="Y16" i="3"/>
  <c r="Y32" i="3"/>
  <c r="Y17" i="3"/>
  <c r="Y25" i="3"/>
  <c r="Y4" i="3"/>
  <c r="Y21" i="3"/>
  <c r="Y28" i="3"/>
  <c r="Y27" i="3"/>
  <c r="Y23" i="3"/>
  <c r="Y20" i="3"/>
  <c r="Y24" i="3"/>
  <c r="Y12" i="3"/>
  <c r="Y15" i="3"/>
  <c r="Y10" i="3"/>
  <c r="W15" i="6" l="1"/>
  <c r="W7" i="6"/>
  <c r="X15" i="6"/>
  <c r="X7" i="6"/>
  <c r="X16" i="6"/>
  <c r="X8" i="6"/>
  <c r="X5" i="6"/>
  <c r="Y11" i="6"/>
  <c r="Y11" i="4" s="1"/>
  <c r="Y19" i="3"/>
  <c r="Y9" i="6"/>
  <c r="Y21" i="6"/>
  <c r="Y13" i="6"/>
  <c r="Y13" i="4" s="1"/>
  <c r="X24" i="3"/>
  <c r="X9" i="3"/>
  <c r="X31" i="3"/>
  <c r="X16" i="3"/>
  <c r="X23" i="3"/>
  <c r="X8" i="3"/>
  <c r="X30" i="3"/>
  <c r="X15" i="3"/>
  <c r="X22" i="3"/>
  <c r="X26" i="3"/>
  <c r="X7" i="3"/>
  <c r="X14" i="3"/>
  <c r="X18" i="3"/>
  <c r="X14" i="6"/>
  <c r="X6" i="3"/>
  <c r="X10" i="3"/>
  <c r="X33" i="3"/>
  <c r="X6" i="6"/>
  <c r="X25" i="3"/>
  <c r="X13" i="6"/>
  <c r="X32" i="3"/>
  <c r="X20" i="6"/>
  <c r="X17" i="3"/>
  <c r="V4" i="3"/>
  <c r="V26" i="3"/>
  <c r="V29" i="3"/>
  <c r="V6" i="3"/>
  <c r="V7" i="3"/>
  <c r="V16" i="3"/>
  <c r="V32" i="3"/>
  <c r="X18" i="6"/>
  <c r="X29" i="3"/>
  <c r="X28" i="3"/>
  <c r="X21" i="3"/>
  <c r="X27" i="3"/>
  <c r="X20" i="3"/>
  <c r="X13" i="3"/>
  <c r="X19" i="3"/>
  <c r="X12" i="3"/>
  <c r="X5" i="3"/>
  <c r="X11" i="3"/>
  <c r="X4" i="3"/>
  <c r="X23" i="6"/>
  <c r="W5" i="3"/>
  <c r="W16" i="6"/>
  <c r="W21" i="3"/>
  <c r="W10" i="3"/>
  <c r="W29" i="3"/>
  <c r="W14" i="6"/>
  <c r="W26" i="3"/>
  <c r="W24" i="3"/>
  <c r="W28" i="3"/>
  <c r="W4" i="3"/>
  <c r="W4" i="6"/>
  <c r="W19" i="3"/>
  <c r="W33" i="3"/>
  <c r="W16" i="3"/>
  <c r="W16" i="4" s="1"/>
  <c r="W17" i="3"/>
  <c r="W12" i="6"/>
  <c r="W27" i="3"/>
  <c r="W8" i="3"/>
  <c r="W23" i="3"/>
  <c r="W29" i="6"/>
  <c r="W7" i="3"/>
  <c r="W7" i="4" s="1"/>
  <c r="W20" i="6"/>
  <c r="W32" i="6"/>
  <c r="W30" i="6"/>
  <c r="W32" i="3"/>
  <c r="W12" i="3"/>
  <c r="W18" i="6"/>
  <c r="W13" i="3"/>
  <c r="W23" i="6"/>
  <c r="W6" i="3"/>
  <c r="W31" i="3"/>
  <c r="W13" i="6"/>
  <c r="W31" i="6"/>
  <c r="W20" i="3"/>
  <c r="W25" i="3"/>
  <c r="W22" i="3"/>
  <c r="W33" i="6"/>
  <c r="W21" i="6"/>
  <c r="W6" i="6"/>
  <c r="W9" i="3"/>
  <c r="W15" i="3"/>
  <c r="W30" i="3"/>
  <c r="W11" i="3"/>
  <c r="W10" i="6"/>
  <c r="V5" i="3"/>
  <c r="V13" i="3"/>
  <c r="V30" i="3"/>
  <c r="V23" i="3"/>
  <c r="V24" i="3"/>
  <c r="V9" i="3"/>
  <c r="V17" i="3"/>
  <c r="V11" i="3"/>
  <c r="V12" i="3"/>
  <c r="Y20" i="6"/>
  <c r="Y20" i="4" s="1"/>
  <c r="Y19" i="6"/>
  <c r="Y32" i="6"/>
  <c r="Y32" i="4" s="1"/>
  <c r="Y33" i="3"/>
  <c r="Y14" i="6"/>
  <c r="Y8" i="6"/>
  <c r="Y16" i="6"/>
  <c r="Y16" i="4" s="1"/>
  <c r="Y12" i="6"/>
  <c r="Y12" i="4" s="1"/>
  <c r="Y18" i="6"/>
  <c r="Y17" i="6"/>
  <c r="Y17" i="4" s="1"/>
  <c r="Y29" i="6"/>
  <c r="Y29" i="4" s="1"/>
  <c r="Y24" i="6"/>
  <c r="Y24" i="4" s="1"/>
  <c r="Y5" i="6"/>
  <c r="Y5" i="4" s="1"/>
  <c r="Y10" i="6"/>
  <c r="Y7" i="6"/>
  <c r="Y7" i="4" s="1"/>
  <c r="Y15" i="6"/>
  <c r="Y8" i="3"/>
  <c r="Y27" i="6"/>
  <c r="Y27" i="4" s="1"/>
  <c r="Y9" i="3"/>
  <c r="Y31" i="3"/>
  <c r="Y22" i="3"/>
  <c r="Y4" i="6"/>
  <c r="Y6" i="6"/>
  <c r="Y6" i="4" s="1"/>
  <c r="R16" i="3"/>
  <c r="R24" i="3"/>
  <c r="R9" i="3"/>
  <c r="R17" i="3"/>
  <c r="R25" i="3"/>
  <c r="R33" i="3"/>
  <c r="R7" i="6"/>
  <c r="R15" i="6"/>
  <c r="R23" i="6"/>
  <c r="J25" i="3"/>
  <c r="J33" i="3"/>
  <c r="R10" i="3"/>
  <c r="R18" i="3"/>
  <c r="R26" i="3"/>
  <c r="R8" i="6"/>
  <c r="R16" i="6"/>
  <c r="R24" i="6"/>
  <c r="J10" i="3"/>
  <c r="J26" i="3"/>
  <c r="J8" i="6"/>
  <c r="J16" i="6"/>
  <c r="R3" i="3"/>
  <c r="R11" i="3"/>
  <c r="R19" i="3"/>
  <c r="R27" i="3"/>
  <c r="R36" i="3"/>
  <c r="R9" i="6"/>
  <c r="R17" i="6"/>
  <c r="R25" i="6"/>
  <c r="Q24" i="3"/>
  <c r="J11" i="3"/>
  <c r="J19" i="3"/>
  <c r="J27" i="3"/>
  <c r="J17" i="6"/>
  <c r="J25" i="6"/>
  <c r="J33" i="6"/>
  <c r="R4" i="3"/>
  <c r="R12" i="3"/>
  <c r="R20" i="3"/>
  <c r="R28" i="3"/>
  <c r="R18" i="6"/>
  <c r="R26" i="6"/>
  <c r="Q9" i="3"/>
  <c r="J4" i="3"/>
  <c r="J12" i="3"/>
  <c r="J20" i="3"/>
  <c r="J28" i="3"/>
  <c r="J10" i="6"/>
  <c r="I9" i="3"/>
  <c r="I7" i="6"/>
  <c r="R5" i="3"/>
  <c r="R13" i="3"/>
  <c r="R21" i="3"/>
  <c r="R29" i="3"/>
  <c r="R3" i="6"/>
  <c r="R11" i="6"/>
  <c r="R19" i="6"/>
  <c r="R27" i="6"/>
  <c r="Q10" i="3"/>
  <c r="Q18" i="3"/>
  <c r="Q26" i="3"/>
  <c r="Q8" i="6"/>
  <c r="Q16" i="6"/>
  <c r="Q24" i="6"/>
  <c r="Q32" i="6"/>
  <c r="P7" i="3"/>
  <c r="P15" i="3"/>
  <c r="P5" i="6"/>
  <c r="O12" i="3"/>
  <c r="O26" i="6"/>
  <c r="J5" i="3"/>
  <c r="J13" i="3"/>
  <c r="J21" i="3"/>
  <c r="J29" i="3"/>
  <c r="J3" i="6"/>
  <c r="J19" i="6"/>
  <c r="J27" i="6"/>
  <c r="I10" i="3"/>
  <c r="I18" i="3"/>
  <c r="I26" i="3"/>
  <c r="I24" i="6"/>
  <c r="H13" i="6"/>
  <c r="R6" i="3"/>
  <c r="R14" i="3"/>
  <c r="R22" i="3"/>
  <c r="R30" i="3"/>
  <c r="R4" i="6"/>
  <c r="R12" i="6"/>
  <c r="R20" i="6"/>
  <c r="R28" i="6"/>
  <c r="Q3" i="3"/>
  <c r="Q11" i="3"/>
  <c r="Q19" i="3"/>
  <c r="Q27" i="3"/>
  <c r="Q9" i="6"/>
  <c r="Q17" i="6"/>
  <c r="Q25" i="6"/>
  <c r="Q33" i="6"/>
  <c r="P8" i="3"/>
  <c r="P16" i="3"/>
  <c r="P24" i="3"/>
  <c r="P32" i="3"/>
  <c r="P6" i="6"/>
  <c r="P14" i="6"/>
  <c r="P22" i="6"/>
  <c r="O5" i="3"/>
  <c r="O13" i="3"/>
  <c r="O21" i="3"/>
  <c r="O3" i="6"/>
  <c r="O27" i="6"/>
  <c r="N26" i="3"/>
  <c r="N16" i="6"/>
  <c r="J6" i="3"/>
  <c r="J14" i="3"/>
  <c r="J22" i="3"/>
  <c r="J30" i="3"/>
  <c r="J12" i="6"/>
  <c r="J20" i="6"/>
  <c r="I3" i="3"/>
  <c r="I11" i="3"/>
  <c r="I19" i="3"/>
  <c r="I27" i="3"/>
  <c r="I36" i="3"/>
  <c r="I9" i="6"/>
  <c r="H22" i="6"/>
  <c r="G13" i="3"/>
  <c r="G21" i="3"/>
  <c r="G3" i="6"/>
  <c r="F26" i="3"/>
  <c r="F16" i="6"/>
  <c r="R7" i="3"/>
  <c r="R15" i="3"/>
  <c r="R23" i="3"/>
  <c r="R31" i="3"/>
  <c r="R5" i="6"/>
  <c r="R13" i="6"/>
  <c r="R21" i="6"/>
  <c r="R29" i="6"/>
  <c r="Q4" i="3"/>
  <c r="Q12" i="3"/>
  <c r="Q20" i="3"/>
  <c r="Q28" i="3"/>
  <c r="Q10" i="6"/>
  <c r="Q18" i="6"/>
  <c r="Q26" i="6"/>
  <c r="P9" i="3"/>
  <c r="P17" i="3"/>
  <c r="P25" i="3"/>
  <c r="P33" i="3"/>
  <c r="P7" i="6"/>
  <c r="P15" i="6"/>
  <c r="P23" i="6"/>
  <c r="O6" i="3"/>
  <c r="O14" i="3"/>
  <c r="O22" i="3"/>
  <c r="O30" i="3"/>
  <c r="O12" i="6"/>
  <c r="N11" i="3"/>
  <c r="N19" i="3"/>
  <c r="N27" i="3"/>
  <c r="N9" i="6"/>
  <c r="N17" i="6"/>
  <c r="N25" i="6"/>
  <c r="N33" i="6"/>
  <c r="J15" i="3"/>
  <c r="J23" i="3"/>
  <c r="J31" i="3"/>
  <c r="J13" i="6"/>
  <c r="J29" i="6"/>
  <c r="I4" i="3"/>
  <c r="I12" i="3"/>
  <c r="I20" i="3"/>
  <c r="I28" i="3"/>
  <c r="I26" i="6"/>
  <c r="H9" i="3"/>
  <c r="H25" i="3"/>
  <c r="H7" i="6"/>
  <c r="H15" i="6"/>
  <c r="H23" i="6"/>
  <c r="G6" i="3"/>
  <c r="G14" i="3"/>
  <c r="G22" i="3"/>
  <c r="G30" i="3"/>
  <c r="G12" i="6"/>
  <c r="G20" i="6"/>
  <c r="F3" i="3"/>
  <c r="F11" i="3"/>
  <c r="F27" i="3"/>
  <c r="F36" i="3"/>
  <c r="F9" i="6"/>
  <c r="F17" i="6"/>
  <c r="F25" i="6"/>
  <c r="F33" i="6"/>
  <c r="Y15" i="4" l="1"/>
  <c r="Y14" i="4"/>
  <c r="Y4" i="4"/>
  <c r="R23" i="4"/>
  <c r="X16" i="4"/>
  <c r="Y9" i="4"/>
  <c r="R7" i="4"/>
  <c r="W31" i="4"/>
  <c r="W30" i="4"/>
  <c r="W4" i="4"/>
  <c r="W32" i="4"/>
  <c r="X20" i="4"/>
  <c r="R15" i="4"/>
  <c r="P7" i="4"/>
  <c r="Q10" i="4"/>
  <c r="R5" i="4"/>
  <c r="J19" i="4"/>
  <c r="R19" i="4"/>
  <c r="R11" i="4"/>
  <c r="R3" i="4"/>
  <c r="R28" i="4"/>
  <c r="J20" i="4"/>
  <c r="R20" i="4"/>
  <c r="J29" i="4"/>
  <c r="R29" i="4"/>
  <c r="J12" i="4"/>
  <c r="R12" i="4"/>
  <c r="I26" i="4"/>
  <c r="Q26" i="4"/>
  <c r="R21" i="4"/>
  <c r="I9" i="4"/>
  <c r="Q9" i="4"/>
  <c r="R4" i="4"/>
  <c r="J13" i="4"/>
  <c r="O12" i="4"/>
  <c r="P15" i="4"/>
  <c r="Q18" i="4"/>
  <c r="R13" i="4"/>
  <c r="J27" i="4"/>
  <c r="Q24" i="4"/>
  <c r="R27" i="4"/>
  <c r="R26" i="4"/>
  <c r="R9" i="4"/>
  <c r="R18" i="4"/>
  <c r="J10" i="4"/>
  <c r="J33" i="4"/>
  <c r="J25" i="4"/>
  <c r="R25" i="4"/>
  <c r="R17" i="4"/>
  <c r="W13" i="4"/>
  <c r="X8" i="4"/>
  <c r="W12" i="4"/>
  <c r="W10" i="4"/>
  <c r="X18" i="4"/>
  <c r="X23" i="4"/>
  <c r="W21" i="4"/>
  <c r="X14" i="4"/>
  <c r="Y19" i="4"/>
  <c r="X33" i="6"/>
  <c r="X10" i="6"/>
  <c r="X9" i="6"/>
  <c r="X17" i="6"/>
  <c r="X17" i="4" s="1"/>
  <c r="W15" i="4"/>
  <c r="X5" i="4"/>
  <c r="X7" i="4"/>
  <c r="W6" i="4"/>
  <c r="W33" i="4"/>
  <c r="Y10" i="4"/>
  <c r="W23" i="4"/>
  <c r="R24" i="4"/>
  <c r="Y8" i="4"/>
  <c r="X13" i="4"/>
  <c r="X15" i="4"/>
  <c r="Y21" i="4"/>
  <c r="R16" i="4"/>
  <c r="W20" i="4"/>
  <c r="W29" i="4"/>
  <c r="X6" i="4"/>
  <c r="W27" i="6"/>
  <c r="W27" i="4" s="1"/>
  <c r="X19" i="6"/>
  <c r="X19" i="4" s="1"/>
  <c r="X12" i="6"/>
  <c r="X12" i="4" s="1"/>
  <c r="X4" i="6"/>
  <c r="G26" i="6"/>
  <c r="W18" i="3"/>
  <c r="W18" i="4" s="1"/>
  <c r="W14" i="3"/>
  <c r="Y3" i="6"/>
  <c r="W8" i="6"/>
  <c r="W8" i="4" s="1"/>
  <c r="R10" i="6"/>
  <c r="Q31" i="6"/>
  <c r="Q30" i="6"/>
  <c r="Q15" i="6"/>
  <c r="Q7" i="6"/>
  <c r="Q33" i="3"/>
  <c r="N23" i="6"/>
  <c r="M23" i="3"/>
  <c r="M16" i="3"/>
  <c r="P6" i="3"/>
  <c r="P6" i="4" s="1"/>
  <c r="R8" i="3"/>
  <c r="T20" i="3"/>
  <c r="P13" i="6"/>
  <c r="P12" i="6"/>
  <c r="V3" i="6"/>
  <c r="R6" i="6"/>
  <c r="R32" i="3"/>
  <c r="J17" i="3"/>
  <c r="J17" i="4" s="1"/>
  <c r="J9" i="3"/>
  <c r="H30" i="6"/>
  <c r="H21" i="6"/>
  <c r="H14" i="6"/>
  <c r="H12" i="6"/>
  <c r="H33" i="3"/>
  <c r="H6" i="6"/>
  <c r="H32" i="3"/>
  <c r="H17" i="3"/>
  <c r="H24" i="3"/>
  <c r="H15" i="3"/>
  <c r="H16" i="3"/>
  <c r="H31" i="6"/>
  <c r="H8" i="3"/>
  <c r="V7" i="6"/>
  <c r="V7" i="4" s="1"/>
  <c r="W19" i="6"/>
  <c r="W19" i="4" s="1"/>
  <c r="W9" i="6"/>
  <c r="W17" i="6"/>
  <c r="W17" i="4" s="1"/>
  <c r="W11" i="6"/>
  <c r="W11" i="4" s="1"/>
  <c r="W5" i="6"/>
  <c r="W5" i="4" s="1"/>
  <c r="F18" i="3"/>
  <c r="N15" i="6"/>
  <c r="H4" i="6"/>
  <c r="P4" i="6"/>
  <c r="I22" i="6"/>
  <c r="Q22" i="6"/>
  <c r="I7" i="3"/>
  <c r="I7" i="4" s="1"/>
  <c r="P4" i="3"/>
  <c r="Q7" i="3"/>
  <c r="T19" i="6"/>
  <c r="F10" i="3"/>
  <c r="G5" i="3"/>
  <c r="N10" i="3"/>
  <c r="G10" i="6"/>
  <c r="H5" i="6"/>
  <c r="N7" i="6"/>
  <c r="O10" i="6"/>
  <c r="H30" i="3"/>
  <c r="I33" i="3"/>
  <c r="P30" i="3"/>
  <c r="I14" i="6"/>
  <c r="Q14" i="6"/>
  <c r="Q29" i="6"/>
  <c r="M6" i="6"/>
  <c r="F32" i="6"/>
  <c r="G27" i="6"/>
  <c r="G28" i="3"/>
  <c r="H31" i="3"/>
  <c r="O28" i="3"/>
  <c r="H22" i="3"/>
  <c r="I25" i="3"/>
  <c r="O19" i="3"/>
  <c r="P22" i="3"/>
  <c r="Q25" i="3"/>
  <c r="Q25" i="4" s="1"/>
  <c r="I6" i="6"/>
  <c r="P3" i="6"/>
  <c r="Q6" i="6"/>
  <c r="Q21" i="6"/>
  <c r="L11" i="6"/>
  <c r="M32" i="3"/>
  <c r="F19" i="3"/>
  <c r="M24" i="3"/>
  <c r="F24" i="6"/>
  <c r="G19" i="6"/>
  <c r="M21" i="6"/>
  <c r="N24" i="6"/>
  <c r="O19" i="6"/>
  <c r="F25" i="3"/>
  <c r="F25" i="4" s="1"/>
  <c r="G20" i="3"/>
  <c r="G20" i="4" s="1"/>
  <c r="H23" i="3"/>
  <c r="H23" i="4" s="1"/>
  <c r="N25" i="3"/>
  <c r="N25" i="4" s="1"/>
  <c r="O20" i="3"/>
  <c r="P23" i="3"/>
  <c r="P23" i="4" s="1"/>
  <c r="H14" i="3"/>
  <c r="I17" i="3"/>
  <c r="O11" i="3"/>
  <c r="P14" i="3"/>
  <c r="Q17" i="3"/>
  <c r="Q17" i="4" s="1"/>
  <c r="I32" i="3"/>
  <c r="P29" i="3"/>
  <c r="Q32" i="3"/>
  <c r="Q32" i="4" s="1"/>
  <c r="Q13" i="6"/>
  <c r="M13" i="6"/>
  <c r="G12" i="3"/>
  <c r="G12" i="4" s="1"/>
  <c r="H6" i="3"/>
  <c r="O3" i="3"/>
  <c r="O3" i="4" s="1"/>
  <c r="I24" i="3"/>
  <c r="I24" i="4" s="1"/>
  <c r="Q5" i="6"/>
  <c r="L13" i="3"/>
  <c r="T21" i="3"/>
  <c r="T13" i="3"/>
  <c r="F8" i="6"/>
  <c r="N8" i="6"/>
  <c r="G4" i="3"/>
  <c r="O4" i="3"/>
  <c r="H28" i="6"/>
  <c r="H13" i="3"/>
  <c r="H13" i="4" s="1"/>
  <c r="I16" i="3"/>
  <c r="P13" i="3"/>
  <c r="P13" i="4" s="1"/>
  <c r="Q16" i="3"/>
  <c r="Q16" i="4" s="1"/>
  <c r="I31" i="3"/>
  <c r="Q31" i="3"/>
  <c r="M8" i="3"/>
  <c r="T5" i="3"/>
  <c r="G29" i="3"/>
  <c r="O29" i="3"/>
  <c r="H29" i="6"/>
  <c r="P29" i="6"/>
  <c r="H20" i="6"/>
  <c r="I23" i="6"/>
  <c r="P20" i="6"/>
  <c r="Q23" i="6"/>
  <c r="I8" i="3"/>
  <c r="Q8" i="3"/>
  <c r="I23" i="3"/>
  <c r="Q23" i="3"/>
  <c r="J32" i="3"/>
  <c r="V10" i="6"/>
  <c r="K31" i="6"/>
  <c r="V15" i="6"/>
  <c r="V18" i="6"/>
  <c r="K16" i="6"/>
  <c r="S24" i="6"/>
  <c r="K36" i="6"/>
  <c r="V22" i="3"/>
  <c r="L33" i="6"/>
  <c r="L20" i="3"/>
  <c r="V19" i="6"/>
  <c r="S31" i="6"/>
  <c r="T33" i="6"/>
  <c r="V20" i="6"/>
  <c r="M27" i="6"/>
  <c r="V5" i="6"/>
  <c r="V5" i="4" s="1"/>
  <c r="V21" i="6"/>
  <c r="F29" i="6"/>
  <c r="V4" i="6"/>
  <c r="M22" i="3"/>
  <c r="V12" i="6"/>
  <c r="V12" i="4" s="1"/>
  <c r="V27" i="3"/>
  <c r="F14" i="6"/>
  <c r="N14" i="6"/>
  <c r="G18" i="3"/>
  <c r="O18" i="3"/>
  <c r="V13" i="6"/>
  <c r="V13" i="4" s="1"/>
  <c r="V6" i="6"/>
  <c r="V6" i="4" s="1"/>
  <c r="V14" i="6"/>
  <c r="V19" i="3"/>
  <c r="N29" i="6"/>
  <c r="H4" i="3"/>
  <c r="H33" i="6"/>
  <c r="V28" i="3"/>
  <c r="V30" i="6"/>
  <c r="V30" i="4" s="1"/>
  <c r="V20" i="3"/>
  <c r="V31" i="3"/>
  <c r="V10" i="3"/>
  <c r="V8" i="6"/>
  <c r="V16" i="6"/>
  <c r="V16" i="4" s="1"/>
  <c r="V25" i="3"/>
  <c r="Q20" i="6"/>
  <c r="Q20" i="4" s="1"/>
  <c r="Q27" i="6"/>
  <c r="Q27" i="4" s="1"/>
  <c r="V18" i="3"/>
  <c r="V21" i="3"/>
  <c r="V8" i="3"/>
  <c r="V9" i="6"/>
  <c r="V15" i="3"/>
  <c r="V14" i="3"/>
  <c r="V17" i="6"/>
  <c r="V17" i="4" s="1"/>
  <c r="V33" i="3"/>
  <c r="Y25" i="6"/>
  <c r="Y25" i="4" s="1"/>
  <c r="Y28" i="6"/>
  <c r="Y23" i="6"/>
  <c r="Y23" i="4" s="1"/>
  <c r="Y22" i="6"/>
  <c r="Y22" i="4" s="1"/>
  <c r="Y26" i="6"/>
  <c r="Y26" i="4" s="1"/>
  <c r="Y33" i="6"/>
  <c r="Y31" i="6"/>
  <c r="Y31" i="4" s="1"/>
  <c r="Y30" i="6"/>
  <c r="Y30" i="4" s="1"/>
  <c r="U30" i="3"/>
  <c r="K32" i="6"/>
  <c r="L27" i="6"/>
  <c r="S10" i="3"/>
  <c r="K24" i="6"/>
  <c r="L19" i="6"/>
  <c r="S32" i="6"/>
  <c r="T27" i="6"/>
  <c r="U7" i="3"/>
  <c r="K33" i="3"/>
  <c r="L28" i="3"/>
  <c r="M31" i="3"/>
  <c r="S33" i="3"/>
  <c r="T28" i="3"/>
  <c r="U8" i="3"/>
  <c r="F33" i="3"/>
  <c r="K32" i="3"/>
  <c r="L27" i="3"/>
  <c r="M30" i="3"/>
  <c r="N33" i="3"/>
  <c r="S32" i="3"/>
  <c r="T27" i="3"/>
  <c r="F22" i="6"/>
  <c r="K29" i="6"/>
  <c r="L32" i="6"/>
  <c r="M19" i="6"/>
  <c r="N22" i="6"/>
  <c r="S29" i="6"/>
  <c r="T32" i="6"/>
  <c r="U10" i="6"/>
  <c r="U18" i="3"/>
  <c r="F23" i="3"/>
  <c r="G26" i="3"/>
  <c r="H21" i="3"/>
  <c r="K30" i="3"/>
  <c r="L33" i="3"/>
  <c r="M28" i="3"/>
  <c r="N23" i="3"/>
  <c r="O26" i="3"/>
  <c r="O26" i="4" s="1"/>
  <c r="P21" i="3"/>
  <c r="S30" i="3"/>
  <c r="T33" i="3"/>
  <c r="O36" i="6"/>
  <c r="U19" i="3"/>
  <c r="F22" i="3"/>
  <c r="G17" i="3"/>
  <c r="H12" i="3"/>
  <c r="I15" i="3"/>
  <c r="K13" i="3"/>
  <c r="L16" i="3"/>
  <c r="M19" i="3"/>
  <c r="N22" i="3"/>
  <c r="O17" i="3"/>
  <c r="P12" i="3"/>
  <c r="P12" i="4" s="1"/>
  <c r="S13" i="3"/>
  <c r="T16" i="3"/>
  <c r="P36" i="6"/>
  <c r="F27" i="6"/>
  <c r="F27" i="4" s="1"/>
  <c r="H25" i="6"/>
  <c r="H25" i="4" s="1"/>
  <c r="I28" i="6"/>
  <c r="L29" i="6"/>
  <c r="N27" i="6"/>
  <c r="N27" i="4" s="1"/>
  <c r="P25" i="6"/>
  <c r="P25" i="4" s="1"/>
  <c r="Q28" i="6"/>
  <c r="T29" i="6"/>
  <c r="F18" i="6"/>
  <c r="H16" i="6"/>
  <c r="I3" i="6"/>
  <c r="K9" i="6"/>
  <c r="L12" i="6"/>
  <c r="N18" i="6"/>
  <c r="P16" i="6"/>
  <c r="P16" i="4" s="1"/>
  <c r="Q3" i="6"/>
  <c r="Q3" i="4" s="1"/>
  <c r="S9" i="6"/>
  <c r="T12" i="6"/>
  <c r="K25" i="3"/>
  <c r="U16" i="3"/>
  <c r="K24" i="3"/>
  <c r="L19" i="3"/>
  <c r="S24" i="3"/>
  <c r="T19" i="3"/>
  <c r="K21" i="6"/>
  <c r="L24" i="6"/>
  <c r="M11" i="6"/>
  <c r="S21" i="6"/>
  <c r="T24" i="6"/>
  <c r="U26" i="3"/>
  <c r="F15" i="3"/>
  <c r="K22" i="3"/>
  <c r="L25" i="3"/>
  <c r="M20" i="3"/>
  <c r="S22" i="3"/>
  <c r="T25" i="3"/>
  <c r="U27" i="3"/>
  <c r="F14" i="3"/>
  <c r="G9" i="3"/>
  <c r="K5" i="3"/>
  <c r="L8" i="3"/>
  <c r="M11" i="3"/>
  <c r="N14" i="3"/>
  <c r="O9" i="3"/>
  <c r="S5" i="3"/>
  <c r="T8" i="3"/>
  <c r="F19" i="6"/>
  <c r="G22" i="6"/>
  <c r="G22" i="4" s="1"/>
  <c r="H17" i="6"/>
  <c r="K26" i="6"/>
  <c r="L21" i="6"/>
  <c r="N19" i="6"/>
  <c r="N19" i="4" s="1"/>
  <c r="O22" i="6"/>
  <c r="O22" i="4" s="1"/>
  <c r="P17" i="6"/>
  <c r="P17" i="4" s="1"/>
  <c r="S26" i="6"/>
  <c r="T21" i="6"/>
  <c r="U5" i="3"/>
  <c r="F10" i="6"/>
  <c r="G5" i="6"/>
  <c r="H8" i="6"/>
  <c r="I29" i="3"/>
  <c r="L4" i="6"/>
  <c r="N10" i="6"/>
  <c r="O5" i="6"/>
  <c r="O5" i="4" s="1"/>
  <c r="P8" i="6"/>
  <c r="P8" i="4" s="1"/>
  <c r="Q29" i="3"/>
  <c r="Q29" i="4" s="1"/>
  <c r="T4" i="6"/>
  <c r="U23" i="3"/>
  <c r="K17" i="3"/>
  <c r="L12" i="3"/>
  <c r="S17" i="3"/>
  <c r="T12" i="3"/>
  <c r="L36" i="6"/>
  <c r="U24" i="3"/>
  <c r="F17" i="3"/>
  <c r="F17" i="4" s="1"/>
  <c r="K16" i="3"/>
  <c r="L11" i="3"/>
  <c r="L11" i="4" s="1"/>
  <c r="M14" i="3"/>
  <c r="S16" i="3"/>
  <c r="T11" i="3"/>
  <c r="F6" i="6"/>
  <c r="G9" i="6"/>
  <c r="K13" i="6"/>
  <c r="L16" i="6"/>
  <c r="N6" i="6"/>
  <c r="O9" i="6"/>
  <c r="S13" i="6"/>
  <c r="T16" i="6"/>
  <c r="U26" i="6"/>
  <c r="F7" i="3"/>
  <c r="G10" i="3"/>
  <c r="H5" i="3"/>
  <c r="H5" i="4" s="1"/>
  <c r="K14" i="3"/>
  <c r="L17" i="3"/>
  <c r="M12" i="3"/>
  <c r="N7" i="3"/>
  <c r="N7" i="4" s="1"/>
  <c r="O10" i="3"/>
  <c r="P5" i="3"/>
  <c r="P5" i="4" s="1"/>
  <c r="S14" i="3"/>
  <c r="T17" i="3"/>
  <c r="F6" i="3"/>
  <c r="I29" i="6"/>
  <c r="K27" i="6"/>
  <c r="L30" i="6"/>
  <c r="N6" i="3"/>
  <c r="S27" i="6"/>
  <c r="T30" i="6"/>
  <c r="U4" i="6"/>
  <c r="F11" i="6"/>
  <c r="F11" i="4" s="1"/>
  <c r="G14" i="6"/>
  <c r="H9" i="6"/>
  <c r="I12" i="6"/>
  <c r="I12" i="4" s="1"/>
  <c r="K18" i="6"/>
  <c r="L13" i="6"/>
  <c r="O14" i="6"/>
  <c r="P9" i="6"/>
  <c r="Q12" i="6"/>
  <c r="Q12" i="4" s="1"/>
  <c r="S18" i="6"/>
  <c r="T13" i="6"/>
  <c r="I36" i="6"/>
  <c r="Q36" i="6"/>
  <c r="U13" i="3"/>
  <c r="F28" i="3"/>
  <c r="G31" i="3"/>
  <c r="I21" i="3"/>
  <c r="J24" i="3"/>
  <c r="K27" i="3"/>
  <c r="L30" i="3"/>
  <c r="M33" i="3"/>
  <c r="N28" i="3"/>
  <c r="O31" i="3"/>
  <c r="Q21" i="3"/>
  <c r="S27" i="3"/>
  <c r="T30" i="3"/>
  <c r="J36" i="6"/>
  <c r="U6" i="3"/>
  <c r="T11" i="6"/>
  <c r="U14" i="3"/>
  <c r="L29" i="3"/>
  <c r="S8" i="6"/>
  <c r="T3" i="6"/>
  <c r="S36" i="6"/>
  <c r="U31" i="3"/>
  <c r="K9" i="3"/>
  <c r="L4" i="3"/>
  <c r="M7" i="3"/>
  <c r="S9" i="3"/>
  <c r="T4" i="3"/>
  <c r="T36" i="6"/>
  <c r="U32" i="3"/>
  <c r="F9" i="3"/>
  <c r="F9" i="4" s="1"/>
  <c r="K8" i="3"/>
  <c r="L3" i="3"/>
  <c r="M6" i="3"/>
  <c r="M6" i="4" s="1"/>
  <c r="N9" i="3"/>
  <c r="N9" i="4" s="1"/>
  <c r="S8" i="3"/>
  <c r="T3" i="3"/>
  <c r="F32" i="3"/>
  <c r="F32" i="4" s="1"/>
  <c r="K5" i="6"/>
  <c r="L8" i="6"/>
  <c r="M29" i="3"/>
  <c r="S5" i="6"/>
  <c r="T8" i="6"/>
  <c r="H27" i="6"/>
  <c r="K6" i="3"/>
  <c r="L9" i="3"/>
  <c r="M4" i="3"/>
  <c r="P27" i="6"/>
  <c r="S6" i="3"/>
  <c r="T9" i="3"/>
  <c r="F28" i="6"/>
  <c r="H26" i="6"/>
  <c r="I21" i="6"/>
  <c r="K19" i="6"/>
  <c r="L22" i="6"/>
  <c r="M25" i="6"/>
  <c r="P26" i="6"/>
  <c r="S19" i="6"/>
  <c r="T22" i="6"/>
  <c r="U4" i="3"/>
  <c r="F3" i="6"/>
  <c r="F3" i="4" s="1"/>
  <c r="I4" i="6"/>
  <c r="K10" i="6"/>
  <c r="L5" i="6"/>
  <c r="M8" i="6"/>
  <c r="N3" i="6"/>
  <c r="Q4" i="6"/>
  <c r="S10" i="6"/>
  <c r="T5" i="6"/>
  <c r="U21" i="3"/>
  <c r="F20" i="3"/>
  <c r="G23" i="3"/>
  <c r="H26" i="3"/>
  <c r="I13" i="3"/>
  <c r="J16" i="3"/>
  <c r="J16" i="4" s="1"/>
  <c r="K19" i="3"/>
  <c r="L22" i="3"/>
  <c r="M25" i="3"/>
  <c r="N20" i="3"/>
  <c r="O23" i="3"/>
  <c r="P26" i="3"/>
  <c r="Q13" i="3"/>
  <c r="S19" i="3"/>
  <c r="T22" i="3"/>
  <c r="U15" i="3"/>
  <c r="S25" i="3"/>
  <c r="K8" i="6"/>
  <c r="L3" i="6"/>
  <c r="S16" i="6"/>
  <c r="U22" i="3"/>
  <c r="K26" i="3"/>
  <c r="K26" i="4" s="1"/>
  <c r="L21" i="3"/>
  <c r="T29" i="3"/>
  <c r="L34" i="6"/>
  <c r="F31" i="6"/>
  <c r="K30" i="6"/>
  <c r="L25" i="6"/>
  <c r="M28" i="6"/>
  <c r="S30" i="6"/>
  <c r="T25" i="6"/>
  <c r="U9" i="6"/>
  <c r="U9" i="3"/>
  <c r="F24" i="3"/>
  <c r="G27" i="3"/>
  <c r="K31" i="3"/>
  <c r="M21" i="3"/>
  <c r="N24" i="3"/>
  <c r="O27" i="3"/>
  <c r="O27" i="4" s="1"/>
  <c r="S31" i="3"/>
  <c r="F36" i="6"/>
  <c r="F21" i="6"/>
  <c r="G24" i="6"/>
  <c r="H19" i="6"/>
  <c r="K28" i="6"/>
  <c r="L31" i="6"/>
  <c r="N21" i="6"/>
  <c r="O24" i="6"/>
  <c r="P19" i="6"/>
  <c r="S28" i="6"/>
  <c r="T31" i="6"/>
  <c r="U3" i="6"/>
  <c r="G36" i="6"/>
  <c r="F20" i="6"/>
  <c r="G15" i="6"/>
  <c r="H18" i="6"/>
  <c r="K11" i="6"/>
  <c r="L14" i="6"/>
  <c r="M17" i="6"/>
  <c r="N20" i="6"/>
  <c r="O15" i="6"/>
  <c r="P18" i="6"/>
  <c r="S11" i="6"/>
  <c r="T14" i="6"/>
  <c r="U12" i="3"/>
  <c r="F29" i="3"/>
  <c r="G32" i="3"/>
  <c r="H27" i="3"/>
  <c r="I30" i="3"/>
  <c r="K28" i="3"/>
  <c r="L31" i="3"/>
  <c r="N29" i="3"/>
  <c r="O32" i="3"/>
  <c r="P27" i="3"/>
  <c r="Q30" i="3"/>
  <c r="Q30" i="4" s="1"/>
  <c r="S28" i="3"/>
  <c r="T31" i="3"/>
  <c r="U29" i="3"/>
  <c r="F12" i="3"/>
  <c r="G15" i="3"/>
  <c r="H18" i="3"/>
  <c r="I5" i="3"/>
  <c r="J8" i="3"/>
  <c r="K11" i="3"/>
  <c r="L14" i="3"/>
  <c r="M17" i="3"/>
  <c r="N12" i="3"/>
  <c r="P18" i="3"/>
  <c r="Q5" i="3"/>
  <c r="S11" i="3"/>
  <c r="T14" i="3"/>
  <c r="K18" i="3"/>
  <c r="S26" i="3"/>
  <c r="K23" i="6"/>
  <c r="L26" i="6"/>
  <c r="S23" i="6"/>
  <c r="T26" i="6"/>
  <c r="F23" i="6"/>
  <c r="K22" i="6"/>
  <c r="L17" i="6"/>
  <c r="M20" i="6"/>
  <c r="S22" i="6"/>
  <c r="T17" i="6"/>
  <c r="U17" i="6"/>
  <c r="U36" i="6"/>
  <c r="U17" i="3"/>
  <c r="F16" i="3"/>
  <c r="F16" i="4" s="1"/>
  <c r="G19" i="3"/>
  <c r="K23" i="3"/>
  <c r="L26" i="3"/>
  <c r="M13" i="3"/>
  <c r="M13" i="4" s="1"/>
  <c r="N16" i="3"/>
  <c r="N16" i="4" s="1"/>
  <c r="S23" i="3"/>
  <c r="T26" i="3"/>
  <c r="F13" i="6"/>
  <c r="G16" i="6"/>
  <c r="H11" i="6"/>
  <c r="K20" i="6"/>
  <c r="L23" i="6"/>
  <c r="M26" i="6"/>
  <c r="N13" i="6"/>
  <c r="S20" i="6"/>
  <c r="T23" i="6"/>
  <c r="U11" i="6"/>
  <c r="F12" i="6"/>
  <c r="G7" i="6"/>
  <c r="H10" i="6"/>
  <c r="I5" i="6"/>
  <c r="K3" i="6"/>
  <c r="L6" i="6"/>
  <c r="M9" i="6"/>
  <c r="N12" i="6"/>
  <c r="O7" i="6"/>
  <c r="P10" i="6"/>
  <c r="S3" i="6"/>
  <c r="T6" i="6"/>
  <c r="U28" i="6"/>
  <c r="U20" i="3"/>
  <c r="F21" i="3"/>
  <c r="G24" i="3"/>
  <c r="H19" i="3"/>
  <c r="I22" i="3"/>
  <c r="K20" i="3"/>
  <c r="L23" i="3"/>
  <c r="M26" i="3"/>
  <c r="N21" i="3"/>
  <c r="O24" i="3"/>
  <c r="P19" i="3"/>
  <c r="Q22" i="3"/>
  <c r="S20" i="3"/>
  <c r="T23" i="3"/>
  <c r="F4" i="3"/>
  <c r="H10" i="3"/>
  <c r="J30" i="6"/>
  <c r="J30" i="4" s="1"/>
  <c r="K33" i="6"/>
  <c r="K3" i="3"/>
  <c r="L6" i="3"/>
  <c r="M9" i="3"/>
  <c r="N4" i="3"/>
  <c r="O7" i="3"/>
  <c r="S33" i="6"/>
  <c r="T6" i="3"/>
  <c r="K10" i="3"/>
  <c r="L5" i="3"/>
  <c r="S18" i="3"/>
  <c r="K15" i="6"/>
  <c r="L18" i="6"/>
  <c r="S15" i="6"/>
  <c r="T18" i="6"/>
  <c r="F15" i="6"/>
  <c r="K14" i="6"/>
  <c r="L9" i="6"/>
  <c r="S14" i="6"/>
  <c r="T9" i="6"/>
  <c r="U25" i="3"/>
  <c r="F8" i="3"/>
  <c r="G11" i="3"/>
  <c r="K15" i="3"/>
  <c r="L18" i="3"/>
  <c r="M5" i="3"/>
  <c r="N8" i="3"/>
  <c r="S15" i="3"/>
  <c r="T18" i="3"/>
  <c r="U36" i="3"/>
  <c r="F5" i="6"/>
  <c r="H3" i="6"/>
  <c r="K12" i="6"/>
  <c r="L15" i="6"/>
  <c r="N5" i="6"/>
  <c r="S12" i="6"/>
  <c r="T15" i="6"/>
  <c r="U19" i="6"/>
  <c r="U3" i="3"/>
  <c r="F4" i="6"/>
  <c r="G33" i="3"/>
  <c r="H28" i="3"/>
  <c r="K29" i="3"/>
  <c r="L32" i="3"/>
  <c r="N4" i="6"/>
  <c r="O33" i="3"/>
  <c r="P28" i="3"/>
  <c r="R34" i="3"/>
  <c r="S29" i="3"/>
  <c r="T32" i="3"/>
  <c r="U28" i="3"/>
  <c r="F13" i="3"/>
  <c r="G16" i="3"/>
  <c r="H11" i="3"/>
  <c r="I14" i="3"/>
  <c r="K12" i="3"/>
  <c r="M18" i="3"/>
  <c r="N13" i="3"/>
  <c r="O16" i="3"/>
  <c r="P11" i="3"/>
  <c r="Q14" i="3"/>
  <c r="S12" i="3"/>
  <c r="T15" i="3"/>
  <c r="U8" i="6"/>
  <c r="G29" i="6"/>
  <c r="H32" i="6"/>
  <c r="I19" i="6"/>
  <c r="I19" i="4" s="1"/>
  <c r="K25" i="6"/>
  <c r="L28" i="6"/>
  <c r="O29" i="6"/>
  <c r="Q19" i="6"/>
  <c r="Q19" i="4" s="1"/>
  <c r="R22" i="6"/>
  <c r="R22" i="4" s="1"/>
  <c r="S25" i="6"/>
  <c r="T28" i="6"/>
  <c r="K7" i="6"/>
  <c r="L10" i="6"/>
  <c r="S7" i="6"/>
  <c r="T10" i="6"/>
  <c r="F7" i="6"/>
  <c r="K6" i="6"/>
  <c r="M4" i="6"/>
  <c r="S6" i="6"/>
  <c r="T36" i="3"/>
  <c r="U33" i="3"/>
  <c r="F30" i="6"/>
  <c r="G3" i="3"/>
  <c r="L10" i="3"/>
  <c r="S7" i="3"/>
  <c r="T10" i="3"/>
  <c r="U10" i="3"/>
  <c r="F31" i="3"/>
  <c r="H29" i="3"/>
  <c r="H29" i="4" s="1"/>
  <c r="K4" i="6"/>
  <c r="L7" i="6"/>
  <c r="M10" i="6"/>
  <c r="N31" i="3"/>
  <c r="S4" i="6"/>
  <c r="T7" i="6"/>
  <c r="U27" i="6"/>
  <c r="U11" i="3"/>
  <c r="F30" i="3"/>
  <c r="G25" i="3"/>
  <c r="H20" i="3"/>
  <c r="H20" i="4" s="1"/>
  <c r="K21" i="3"/>
  <c r="L24" i="3"/>
  <c r="M27" i="3"/>
  <c r="N30" i="3"/>
  <c r="O25" i="3"/>
  <c r="P20" i="3"/>
  <c r="S21" i="3"/>
  <c r="T24" i="3"/>
  <c r="H36" i="6"/>
  <c r="F5" i="3"/>
  <c r="G8" i="3"/>
  <c r="H3" i="3"/>
  <c r="I6" i="3"/>
  <c r="K4" i="3"/>
  <c r="L7" i="3"/>
  <c r="M10" i="3"/>
  <c r="N5" i="3"/>
  <c r="O8" i="3"/>
  <c r="P3" i="3"/>
  <c r="Q6" i="3"/>
  <c r="S4" i="3"/>
  <c r="T7" i="3"/>
  <c r="F26" i="6"/>
  <c r="F26" i="4" s="1"/>
  <c r="H24" i="6"/>
  <c r="I11" i="6"/>
  <c r="I11" i="4" s="1"/>
  <c r="J14" i="6"/>
  <c r="K17" i="6"/>
  <c r="L20" i="6"/>
  <c r="M23" i="6"/>
  <c r="N26" i="6"/>
  <c r="N26" i="4" s="1"/>
  <c r="P24" i="6"/>
  <c r="P24" i="4" s="1"/>
  <c r="Q11" i="6"/>
  <c r="Q11" i="4" s="1"/>
  <c r="R14" i="6"/>
  <c r="S17" i="6"/>
  <c r="T20" i="6"/>
  <c r="R36" i="6"/>
  <c r="H12" i="4" l="1"/>
  <c r="K24" i="4"/>
  <c r="N23" i="4"/>
  <c r="Q13" i="4"/>
  <c r="F29" i="4"/>
  <c r="F24" i="4"/>
  <c r="G26" i="4"/>
  <c r="K16" i="4"/>
  <c r="W9" i="4"/>
  <c r="X9" i="4"/>
  <c r="H9" i="4"/>
  <c r="J14" i="4"/>
  <c r="R14" i="4"/>
  <c r="G14" i="4"/>
  <c r="X33" i="4"/>
  <c r="G16" i="4"/>
  <c r="P9" i="4"/>
  <c r="U11" i="4"/>
  <c r="S9" i="4"/>
  <c r="O14" i="4"/>
  <c r="V9" i="4"/>
  <c r="S27" i="4"/>
  <c r="I4" i="4"/>
  <c r="M7" i="8"/>
  <c r="Q4" i="4"/>
  <c r="X4" i="4"/>
  <c r="V4" i="4"/>
  <c r="P20" i="4"/>
  <c r="L29" i="4"/>
  <c r="Q5" i="4"/>
  <c r="F31" i="4"/>
  <c r="T29" i="4"/>
  <c r="Q6" i="4"/>
  <c r="T32" i="4"/>
  <c r="K31" i="4"/>
  <c r="P27" i="4"/>
  <c r="T24" i="4"/>
  <c r="K29" i="4"/>
  <c r="L32" i="4"/>
  <c r="Q31" i="4"/>
  <c r="T23" i="4"/>
  <c r="S26" i="4"/>
  <c r="H18" i="4"/>
  <c r="T27" i="4"/>
  <c r="L26" i="4"/>
  <c r="G24" i="4"/>
  <c r="F5" i="4"/>
  <c r="S29" i="4"/>
  <c r="L18" i="4"/>
  <c r="N5" i="4"/>
  <c r="T6" i="4"/>
  <c r="N20" i="4"/>
  <c r="P29" i="4"/>
  <c r="P18" i="4"/>
  <c r="N29" i="4"/>
  <c r="T18" i="4"/>
  <c r="K20" i="4"/>
  <c r="T4" i="4"/>
  <c r="S32" i="4"/>
  <c r="Q7" i="4"/>
  <c r="S18" i="4"/>
  <c r="M11" i="4"/>
  <c r="I23" i="4"/>
  <c r="M27" i="4"/>
  <c r="H26" i="4"/>
  <c r="N24" i="4"/>
  <c r="L24" i="4"/>
  <c r="H6" i="4"/>
  <c r="I6" i="4"/>
  <c r="G27" i="4"/>
  <c r="L27" i="4"/>
  <c r="L5" i="4"/>
  <c r="L4" i="4"/>
  <c r="O7" i="4"/>
  <c r="F12" i="4"/>
  <c r="M9" i="4"/>
  <c r="O24" i="4"/>
  <c r="S31" i="4"/>
  <c r="K9" i="4"/>
  <c r="P26" i="4"/>
  <c r="H4" i="4"/>
  <c r="H30" i="4"/>
  <c r="S4" i="4"/>
  <c r="K12" i="4"/>
  <c r="S20" i="4"/>
  <c r="U17" i="4"/>
  <c r="N6" i="4"/>
  <c r="S12" i="4"/>
  <c r="H11" i="4"/>
  <c r="K23" i="4"/>
  <c r="L30" i="4"/>
  <c r="S24" i="4"/>
  <c r="U4" i="4"/>
  <c r="K27" i="4"/>
  <c r="V18" i="4"/>
  <c r="H31" i="4"/>
  <c r="P4" i="4"/>
  <c r="K18" i="4"/>
  <c r="F13" i="4"/>
  <c r="L6" i="4"/>
  <c r="K11" i="4"/>
  <c r="U9" i="4"/>
  <c r="T30" i="4"/>
  <c r="F6" i="4"/>
  <c r="N13" i="4"/>
  <c r="L23" i="4"/>
  <c r="S23" i="4"/>
  <c r="T12" i="4"/>
  <c r="F30" i="4"/>
  <c r="T15" i="4"/>
  <c r="I14" i="4"/>
  <c r="N8" i="4"/>
  <c r="N4" i="4"/>
  <c r="P19" i="4"/>
  <c r="L14" i="4"/>
  <c r="K28" i="4"/>
  <c r="M21" i="4"/>
  <c r="S25" i="4"/>
  <c r="F20" i="4"/>
  <c r="T9" i="4"/>
  <c r="S8" i="4"/>
  <c r="I21" i="4"/>
  <c r="O10" i="4"/>
  <c r="K17" i="4"/>
  <c r="T8" i="4"/>
  <c r="F14" i="4"/>
  <c r="K22" i="4"/>
  <c r="T19" i="4"/>
  <c r="M19" i="4"/>
  <c r="T33" i="4"/>
  <c r="H21" i="4"/>
  <c r="L28" i="4"/>
  <c r="V15" i="4"/>
  <c r="L13" i="4"/>
  <c r="P14" i="4"/>
  <c r="F19" i="4"/>
  <c r="O19" i="4"/>
  <c r="H32" i="4"/>
  <c r="M23" i="4"/>
  <c r="M10" i="4"/>
  <c r="F21" i="4"/>
  <c r="G19" i="4"/>
  <c r="T31" i="4"/>
  <c r="M25" i="4"/>
  <c r="S6" i="4"/>
  <c r="Q21" i="4"/>
  <c r="S5" i="4"/>
  <c r="F15" i="4"/>
  <c r="L16" i="4"/>
  <c r="S30" i="4"/>
  <c r="K32" i="4"/>
  <c r="K33" i="4"/>
  <c r="V8" i="4"/>
  <c r="L20" i="4"/>
  <c r="Q8" i="4"/>
  <c r="N10" i="4"/>
  <c r="R6" i="4"/>
  <c r="K21" i="4"/>
  <c r="L7" i="4"/>
  <c r="T10" i="4"/>
  <c r="Q14" i="4"/>
  <c r="U3" i="4"/>
  <c r="N21" i="4"/>
  <c r="T14" i="4"/>
  <c r="J8" i="4"/>
  <c r="S28" i="4"/>
  <c r="H27" i="4"/>
  <c r="L22" i="4"/>
  <c r="F28" i="4"/>
  <c r="O9" i="4"/>
  <c r="L19" i="4"/>
  <c r="K13" i="4"/>
  <c r="U19" i="4"/>
  <c r="F23" i="4"/>
  <c r="F33" i="4"/>
  <c r="Y33" i="4"/>
  <c r="T5" i="4"/>
  <c r="H22" i="4"/>
  <c r="G5" i="4"/>
  <c r="T20" i="4"/>
  <c r="G3" i="4"/>
  <c r="T7" i="4"/>
  <c r="K4" i="4"/>
  <c r="U10" i="4"/>
  <c r="S7" i="4"/>
  <c r="H28" i="4"/>
  <c r="K15" i="4"/>
  <c r="K10" i="4"/>
  <c r="K3" i="4"/>
  <c r="M26" i="4"/>
  <c r="T26" i="4"/>
  <c r="S11" i="4"/>
  <c r="I5" i="4"/>
  <c r="T22" i="4"/>
  <c r="K19" i="4"/>
  <c r="M4" i="4"/>
  <c r="L3" i="4"/>
  <c r="L17" i="4"/>
  <c r="I29" i="4"/>
  <c r="N14" i="4"/>
  <c r="K25" i="4"/>
  <c r="T16" i="4"/>
  <c r="V20" i="4"/>
  <c r="V19" i="4"/>
  <c r="H14" i="4"/>
  <c r="F10" i="4"/>
  <c r="H8" i="4"/>
  <c r="Q33" i="4"/>
  <c r="L10" i="4"/>
  <c r="S19" i="4"/>
  <c r="L9" i="4"/>
  <c r="K8" i="4"/>
  <c r="K14" i="4"/>
  <c r="U27" i="4"/>
  <c r="T25" i="4"/>
  <c r="S13" i="4"/>
  <c r="V14" i="4"/>
  <c r="M8" i="4"/>
  <c r="R8" i="4"/>
  <c r="W14" i="4"/>
  <c r="R1" i="3"/>
  <c r="H3" i="4"/>
  <c r="F8" i="4"/>
  <c r="G15" i="4"/>
  <c r="L21" i="4"/>
  <c r="K6" i="4"/>
  <c r="T17" i="4"/>
  <c r="T11" i="4"/>
  <c r="L8" i="4"/>
  <c r="S22" i="4"/>
  <c r="U26" i="4"/>
  <c r="M28" i="4"/>
  <c r="T28" i="4"/>
  <c r="V21" i="4"/>
  <c r="Q23" i="4"/>
  <c r="O29" i="4"/>
  <c r="H16" i="4"/>
  <c r="H15" i="4"/>
  <c r="H33" i="4"/>
  <c r="R10" i="4"/>
  <c r="Q28" i="4"/>
  <c r="H10" i="4"/>
  <c r="I22" i="4"/>
  <c r="N12" i="4"/>
  <c r="S14" i="4"/>
  <c r="G10" i="4"/>
  <c r="S16" i="4"/>
  <c r="S17" i="4"/>
  <c r="K5" i="4"/>
  <c r="M20" i="4"/>
  <c r="F22" i="4"/>
  <c r="L33" i="4"/>
  <c r="N33" i="4"/>
  <c r="U8" i="4"/>
  <c r="S33" i="4"/>
  <c r="S10" i="4"/>
  <c r="Y28" i="4"/>
  <c r="V10" i="4"/>
  <c r="G29" i="4"/>
  <c r="T13" i="4"/>
  <c r="F18" i="4"/>
  <c r="H24" i="4"/>
  <c r="I3" i="4"/>
  <c r="I28" i="4"/>
  <c r="P3" i="4"/>
  <c r="S21" i="4"/>
  <c r="U28" i="4"/>
  <c r="S15" i="4"/>
  <c r="F4" i="4"/>
  <c r="Q22" i="4"/>
  <c r="H19" i="4"/>
  <c r="M17" i="4"/>
  <c r="L31" i="4"/>
  <c r="T3" i="4"/>
  <c r="F7" i="4"/>
  <c r="L12" i="4"/>
  <c r="G9" i="4"/>
  <c r="L25" i="4"/>
  <c r="N22" i="4"/>
  <c r="K30" i="4"/>
  <c r="T21" i="4"/>
  <c r="P22" i="4"/>
  <c r="H17" i="4"/>
  <c r="X10" i="4"/>
  <c r="W26" i="6"/>
  <c r="W26" i="4" s="1"/>
  <c r="W3" i="6"/>
  <c r="W36" i="3"/>
  <c r="X3" i="3"/>
  <c r="X3" i="6"/>
  <c r="X36" i="3"/>
  <c r="M15" i="3"/>
  <c r="M3" i="6"/>
  <c r="N18" i="3"/>
  <c r="N18" i="4" s="1"/>
  <c r="N17" i="3"/>
  <c r="N17" i="4" s="1"/>
  <c r="N32" i="3"/>
  <c r="J18" i="3"/>
  <c r="J3" i="3"/>
  <c r="J3" i="4" s="1"/>
  <c r="X21" i="6"/>
  <c r="X22" i="6"/>
  <c r="X22" i="4" s="1"/>
  <c r="X29" i="6"/>
  <c r="X29" i="4" s="1"/>
  <c r="X30" i="6"/>
  <c r="X30" i="4" s="1"/>
  <c r="X26" i="6"/>
  <c r="X26" i="4" s="1"/>
  <c r="X25" i="6"/>
  <c r="X25" i="4" s="1"/>
  <c r="F34" i="6"/>
  <c r="G7" i="8" s="1"/>
  <c r="X27" i="6"/>
  <c r="X27" i="4" s="1"/>
  <c r="X32" i="6"/>
  <c r="X32" i="4" s="1"/>
  <c r="X24" i="6"/>
  <c r="X24" i="4" s="1"/>
  <c r="T34" i="6"/>
  <c r="U7" i="8" s="1"/>
  <c r="T34" i="3"/>
  <c r="X31" i="6"/>
  <c r="X31" i="4" s="1"/>
  <c r="W24" i="6"/>
  <c r="W24" i="4" s="1"/>
  <c r="X11" i="6"/>
  <c r="X11" i="4" s="1"/>
  <c r="Y18" i="3"/>
  <c r="Y18" i="4" s="1"/>
  <c r="M14" i="6"/>
  <c r="M18" i="6"/>
  <c r="M18" i="4" s="1"/>
  <c r="G8" i="6"/>
  <c r="G8" i="4" s="1"/>
  <c r="V32" i="6"/>
  <c r="V32" i="4" s="1"/>
  <c r="S34" i="6"/>
  <c r="T7" i="8" s="1"/>
  <c r="U34" i="3"/>
  <c r="U1" i="3" s="1"/>
  <c r="U25" i="6"/>
  <c r="U25" i="4" s="1"/>
  <c r="W3" i="3"/>
  <c r="O23" i="6"/>
  <c r="O23" i="4" s="1"/>
  <c r="K34" i="6"/>
  <c r="L7" i="8" s="1"/>
  <c r="L36" i="3"/>
  <c r="I34" i="3"/>
  <c r="I1" i="3" s="1"/>
  <c r="I18" i="6"/>
  <c r="I18" i="4" s="1"/>
  <c r="G25" i="6"/>
  <c r="G25" i="4" s="1"/>
  <c r="H34" i="6"/>
  <c r="I7" i="8" s="1"/>
  <c r="G13" i="6"/>
  <c r="G13" i="4" s="1"/>
  <c r="F34" i="3"/>
  <c r="W36" i="6"/>
  <c r="V31" i="6"/>
  <c r="V31" i="4" s="1"/>
  <c r="V33" i="6"/>
  <c r="W25" i="6"/>
  <c r="W25" i="4" s="1"/>
  <c r="W34" i="3"/>
  <c r="W22" i="6"/>
  <c r="W22" i="4" s="1"/>
  <c r="W28" i="6"/>
  <c r="Q34" i="6"/>
  <c r="R7" i="8" s="1"/>
  <c r="I16" i="6"/>
  <c r="I16" i="4" s="1"/>
  <c r="O16" i="6"/>
  <c r="O16" i="4" s="1"/>
  <c r="O20" i="6"/>
  <c r="O20" i="4" s="1"/>
  <c r="M5" i="6"/>
  <c r="M5" i="4" s="1"/>
  <c r="O13" i="6"/>
  <c r="O13" i="4" s="1"/>
  <c r="V22" i="6"/>
  <c r="V22" i="4" s="1"/>
  <c r="V23" i="6"/>
  <c r="V23" i="4" s="1"/>
  <c r="J22" i="6"/>
  <c r="J22" i="4" s="1"/>
  <c r="I25" i="6"/>
  <c r="I25" i="4" s="1"/>
  <c r="M12" i="6"/>
  <c r="M12" i="4" s="1"/>
  <c r="I13" i="6"/>
  <c r="I13" i="4" s="1"/>
  <c r="O6" i="6"/>
  <c r="O6" i="4" s="1"/>
  <c r="N11" i="6"/>
  <c r="N11" i="4" s="1"/>
  <c r="V26" i="6"/>
  <c r="V26" i="4" s="1"/>
  <c r="J24" i="6"/>
  <c r="J24" i="4" s="1"/>
  <c r="M15" i="6"/>
  <c r="J31" i="6"/>
  <c r="J31" i="4" s="1"/>
  <c r="O8" i="6"/>
  <c r="O8" i="4" s="1"/>
  <c r="J15" i="6"/>
  <c r="I27" i="6"/>
  <c r="I27" i="4" s="1"/>
  <c r="G4" i="6"/>
  <c r="V24" i="6"/>
  <c r="V24" i="4" s="1"/>
  <c r="I20" i="6"/>
  <c r="I20" i="4" s="1"/>
  <c r="J7" i="6"/>
  <c r="O17" i="6"/>
  <c r="O17" i="4" s="1"/>
  <c r="O18" i="6"/>
  <c r="O18" i="4" s="1"/>
  <c r="V11" i="6"/>
  <c r="V11" i="4" s="1"/>
  <c r="I15" i="6"/>
  <c r="J6" i="6"/>
  <c r="J6" i="4" s="1"/>
  <c r="J9" i="6"/>
  <c r="J5" i="6"/>
  <c r="J5" i="4" s="1"/>
  <c r="J32" i="6"/>
  <c r="J32" i="4" s="1"/>
  <c r="G17" i="6"/>
  <c r="G17" i="4" s="1"/>
  <c r="V25" i="6"/>
  <c r="V25" i="4" s="1"/>
  <c r="V36" i="6"/>
  <c r="I8" i="6"/>
  <c r="V29" i="6"/>
  <c r="V29" i="4" s="1"/>
  <c r="M16" i="6"/>
  <c r="M16" i="4" s="1"/>
  <c r="V27" i="6"/>
  <c r="V27" i="4" s="1"/>
  <c r="J4" i="6"/>
  <c r="I17" i="6"/>
  <c r="I17" i="4" s="1"/>
  <c r="I10" i="6"/>
  <c r="J18" i="6"/>
  <c r="G18" i="6"/>
  <c r="G18" i="4" s="1"/>
  <c r="O25" i="6"/>
  <c r="O25" i="4" s="1"/>
  <c r="U13" i="6"/>
  <c r="U13" i="4" s="1"/>
  <c r="U20" i="6"/>
  <c r="U20" i="4" s="1"/>
  <c r="U16" i="6"/>
  <c r="U16" i="4" s="1"/>
  <c r="U21" i="6"/>
  <c r="U15" i="6"/>
  <c r="U18" i="6"/>
  <c r="U18" i="4" s="1"/>
  <c r="Y36" i="3"/>
  <c r="Y3" i="3"/>
  <c r="Y34" i="6"/>
  <c r="Z7" i="8" s="1"/>
  <c r="O15" i="3"/>
  <c r="O4" i="6"/>
  <c r="M7" i="6"/>
  <c r="M7" i="4" s="1"/>
  <c r="G36" i="3"/>
  <c r="G7" i="3"/>
  <c r="G7" i="4" s="1"/>
  <c r="R31" i="6"/>
  <c r="R31" i="4" s="1"/>
  <c r="U7" i="6"/>
  <c r="U7" i="4" s="1"/>
  <c r="P10" i="3"/>
  <c r="U14" i="6"/>
  <c r="S3" i="3"/>
  <c r="S36" i="3"/>
  <c r="J7" i="3"/>
  <c r="J36" i="3"/>
  <c r="G6" i="6"/>
  <c r="G6" i="4" s="1"/>
  <c r="Q15" i="3"/>
  <c r="Q36" i="3"/>
  <c r="U6" i="6"/>
  <c r="U6" i="4" s="1"/>
  <c r="U22" i="6"/>
  <c r="U22" i="4" s="1"/>
  <c r="H36" i="3"/>
  <c r="H7" i="3"/>
  <c r="H7" i="4" s="1"/>
  <c r="N15" i="3"/>
  <c r="M36" i="3"/>
  <c r="U5" i="6"/>
  <c r="U5" i="4" s="1"/>
  <c r="U24" i="6"/>
  <c r="U24" i="4" s="1"/>
  <c r="P31" i="3"/>
  <c r="U29" i="6"/>
  <c r="U29" i="4" s="1"/>
  <c r="U12" i="6"/>
  <c r="U12" i="4" s="1"/>
  <c r="U23" i="6"/>
  <c r="U23" i="4" s="1"/>
  <c r="K36" i="3"/>
  <c r="K7" i="3"/>
  <c r="K7" i="4" s="1"/>
  <c r="J9" i="4" l="1"/>
  <c r="I15" i="4"/>
  <c r="U21" i="4"/>
  <c r="M14" i="4"/>
  <c r="U14" i="4"/>
  <c r="J18" i="4"/>
  <c r="X3" i="4"/>
  <c r="J7" i="4"/>
  <c r="T34" i="4"/>
  <c r="T1" i="4" s="1"/>
  <c r="F34" i="4"/>
  <c r="F1" i="4" s="1"/>
  <c r="N15" i="4"/>
  <c r="S3" i="4"/>
  <c r="P10" i="4"/>
  <c r="M15" i="4"/>
  <c r="Z1" i="7"/>
  <c r="Z10" i="7" s="1"/>
  <c r="Z27" i="8"/>
  <c r="R1" i="7"/>
  <c r="R10" i="7" s="1"/>
  <c r="R27" i="8"/>
  <c r="I8" i="4"/>
  <c r="U15" i="4"/>
  <c r="G4" i="4"/>
  <c r="X21" i="4"/>
  <c r="O15" i="4"/>
  <c r="J4" i="4"/>
  <c r="Y3" i="4"/>
  <c r="I10" i="4"/>
  <c r="J15" i="4"/>
  <c r="W28" i="4"/>
  <c r="I27" i="8"/>
  <c r="I1" i="7"/>
  <c r="I10" i="7" s="1"/>
  <c r="G1" i="7"/>
  <c r="G10" i="7" s="1"/>
  <c r="G27" i="8"/>
  <c r="F1" i="3"/>
  <c r="G12" i="8" s="1"/>
  <c r="L1" i="7"/>
  <c r="L10" i="7" s="1"/>
  <c r="L27" i="8"/>
  <c r="V33" i="4"/>
  <c r="Q15" i="4"/>
  <c r="T27" i="8"/>
  <c r="T1" i="7"/>
  <c r="T10" i="7" s="1"/>
  <c r="U1" i="7"/>
  <c r="U10" i="7" s="1"/>
  <c r="U27" i="8"/>
  <c r="M1" i="7"/>
  <c r="M10" i="7" s="1"/>
  <c r="M27" i="8"/>
  <c r="W1" i="3"/>
  <c r="W3" i="4"/>
  <c r="T1" i="3"/>
  <c r="U12" i="8" s="1"/>
  <c r="O4" i="4"/>
  <c r="X36" i="6"/>
  <c r="X34" i="3"/>
  <c r="M34" i="3"/>
  <c r="M36" i="6"/>
  <c r="M3" i="3"/>
  <c r="N36" i="6"/>
  <c r="N3" i="3"/>
  <c r="N3" i="4" s="1"/>
  <c r="N28" i="6"/>
  <c r="X34" i="6"/>
  <c r="X28" i="6"/>
  <c r="Y34" i="3"/>
  <c r="Y34" i="4" s="1"/>
  <c r="Y36" i="6"/>
  <c r="Q34" i="3"/>
  <c r="Q34" i="4" s="1"/>
  <c r="W34" i="6"/>
  <c r="W34" i="4" s="1"/>
  <c r="M24" i="6"/>
  <c r="M24" i="4" s="1"/>
  <c r="L15" i="3"/>
  <c r="L34" i="3"/>
  <c r="L34" i="4" s="1"/>
  <c r="V36" i="3"/>
  <c r="J26" i="6"/>
  <c r="J26" i="4" s="1"/>
  <c r="P33" i="6"/>
  <c r="G23" i="6"/>
  <c r="G23" i="4" s="1"/>
  <c r="M29" i="6"/>
  <c r="M29" i="4" s="1"/>
  <c r="N36" i="3"/>
  <c r="G30" i="6"/>
  <c r="G30" i="4" s="1"/>
  <c r="J34" i="3"/>
  <c r="J1" i="3" s="1"/>
  <c r="J23" i="6"/>
  <c r="J23" i="4" s="1"/>
  <c r="P30" i="6"/>
  <c r="P30" i="4" s="1"/>
  <c r="N31" i="6"/>
  <c r="N31" i="4" s="1"/>
  <c r="P21" i="6"/>
  <c r="G34" i="3"/>
  <c r="I33" i="6"/>
  <c r="P32" i="6"/>
  <c r="P32" i="4" s="1"/>
  <c r="P11" i="6"/>
  <c r="R33" i="6"/>
  <c r="N30" i="6"/>
  <c r="N30" i="4" s="1"/>
  <c r="K34" i="3"/>
  <c r="K34" i="4" s="1"/>
  <c r="K1" i="4" s="1"/>
  <c r="S34" i="3"/>
  <c r="S34" i="4" s="1"/>
  <c r="P31" i="6"/>
  <c r="P31" i="4" s="1"/>
  <c r="G32" i="6"/>
  <c r="G32" i="4" s="1"/>
  <c r="R32" i="6"/>
  <c r="R32" i="4" s="1"/>
  <c r="V28" i="6"/>
  <c r="O34" i="3"/>
  <c r="M22" i="6"/>
  <c r="M22" i="4" s="1"/>
  <c r="R30" i="6"/>
  <c r="N32" i="6"/>
  <c r="N32" i="4" s="1"/>
  <c r="O32" i="6"/>
  <c r="O32" i="4" s="1"/>
  <c r="P36" i="3"/>
  <c r="G33" i="6"/>
  <c r="O33" i="6"/>
  <c r="U31" i="6"/>
  <c r="U31" i="4" s="1"/>
  <c r="U30" i="6"/>
  <c r="U30" i="4" s="1"/>
  <c r="H34" i="3"/>
  <c r="H34" i="4" s="1"/>
  <c r="H1" i="4" s="1"/>
  <c r="M33" i="6"/>
  <c r="I30" i="6"/>
  <c r="I30" i="4" s="1"/>
  <c r="J11" i="6"/>
  <c r="J11" i="4" s="1"/>
  <c r="M30" i="6"/>
  <c r="M30" i="4" s="1"/>
  <c r="O31" i="6"/>
  <c r="O31" i="4" s="1"/>
  <c r="M31" i="6"/>
  <c r="M31" i="4" s="1"/>
  <c r="J21" i="6"/>
  <c r="O30" i="6"/>
  <c r="O30" i="4" s="1"/>
  <c r="I32" i="6"/>
  <c r="I32" i="4" s="1"/>
  <c r="M32" i="6"/>
  <c r="M32" i="4" s="1"/>
  <c r="O11" i="6"/>
  <c r="O11" i="4" s="1"/>
  <c r="G21" i="6"/>
  <c r="G11" i="6"/>
  <c r="G11" i="4" s="1"/>
  <c r="U32" i="6"/>
  <c r="U32" i="4" s="1"/>
  <c r="U33" i="6"/>
  <c r="G31" i="6"/>
  <c r="G31" i="4" s="1"/>
  <c r="P34" i="3"/>
  <c r="P1" i="3" s="1"/>
  <c r="I31" i="6"/>
  <c r="I31" i="4" s="1"/>
  <c r="O36" i="3"/>
  <c r="O21" i="6"/>
  <c r="Y7" i="8" l="1"/>
  <c r="X7" i="8"/>
  <c r="X12" i="8" s="1"/>
  <c r="Y1" i="7"/>
  <c r="Q1" i="4"/>
  <c r="N28" i="4"/>
  <c r="Q1" i="3"/>
  <c r="R12" i="8" s="1"/>
  <c r="W1" i="4"/>
  <c r="O21" i="4"/>
  <c r="O33" i="4"/>
  <c r="G33" i="4"/>
  <c r="R30" i="4"/>
  <c r="P33" i="4"/>
  <c r="Y1" i="3"/>
  <c r="Z12" i="8" s="1"/>
  <c r="S1" i="3"/>
  <c r="T12" i="8" s="1"/>
  <c r="G21" i="4"/>
  <c r="U33" i="4"/>
  <c r="Y1" i="4"/>
  <c r="S1" i="4"/>
  <c r="J21" i="4"/>
  <c r="O1" i="3"/>
  <c r="G1" i="3"/>
  <c r="P11" i="4"/>
  <c r="H1" i="3"/>
  <c r="I12" i="8" s="1"/>
  <c r="K1" i="3"/>
  <c r="L12" i="8" s="1"/>
  <c r="V28" i="4"/>
  <c r="M33" i="4"/>
  <c r="R33" i="4"/>
  <c r="P21" i="4"/>
  <c r="I33" i="4"/>
  <c r="L15" i="4"/>
  <c r="L1" i="3"/>
  <c r="X28" i="4"/>
  <c r="M3" i="4"/>
  <c r="M1" i="3"/>
  <c r="X1" i="3"/>
  <c r="Y12" i="8" s="1"/>
  <c r="X34" i="4"/>
  <c r="N34" i="3"/>
  <c r="V3" i="3"/>
  <c r="N34" i="6"/>
  <c r="O7" i="8" s="1"/>
  <c r="M34" i="6"/>
  <c r="M34" i="4" s="1"/>
  <c r="R34" i="6"/>
  <c r="R34" i="4" s="1"/>
  <c r="U34" i="6"/>
  <c r="U34" i="4" s="1"/>
  <c r="I34" i="6"/>
  <c r="I34" i="4" s="1"/>
  <c r="V34" i="3"/>
  <c r="V34" i="6"/>
  <c r="W7" i="8" s="1"/>
  <c r="P28" i="6"/>
  <c r="P34" i="6"/>
  <c r="P34" i="4" s="1"/>
  <c r="J34" i="6"/>
  <c r="J34" i="4" s="1"/>
  <c r="G28" i="6"/>
  <c r="J28" i="6"/>
  <c r="G34" i="6"/>
  <c r="G34" i="4" s="1"/>
  <c r="O28" i="6"/>
  <c r="O34" i="6"/>
  <c r="U1" i="4" l="1"/>
  <c r="P7" i="8"/>
  <c r="K7" i="8"/>
  <c r="H7" i="8"/>
  <c r="J7" i="8"/>
  <c r="J12" i="8" s="1"/>
  <c r="N7" i="8"/>
  <c r="N12" i="8" s="1"/>
  <c r="Q7" i="8"/>
  <c r="Q12" i="8" s="1"/>
  <c r="S7" i="8"/>
  <c r="S12" i="8" s="1"/>
  <c r="V7" i="8"/>
  <c r="V12" i="8" s="1"/>
  <c r="Y27" i="8"/>
  <c r="K1" i="7"/>
  <c r="L1" i="4"/>
  <c r="P28" i="4"/>
  <c r="O1" i="7"/>
  <c r="O10" i="7" s="1"/>
  <c r="O27" i="8"/>
  <c r="M1" i="4"/>
  <c r="O34" i="4"/>
  <c r="O28" i="4"/>
  <c r="W1" i="7"/>
  <c r="W10" i="7" s="1"/>
  <c r="W27" i="8"/>
  <c r="V3" i="4"/>
  <c r="V1" i="3"/>
  <c r="W12" i="8" s="1"/>
  <c r="X1" i="4"/>
  <c r="Y10" i="7"/>
  <c r="N1" i="3"/>
  <c r="O12" i="8" s="1"/>
  <c r="N34" i="4"/>
  <c r="N1" i="4" s="1"/>
  <c r="J28" i="4"/>
  <c r="V34" i="4"/>
  <c r="G28" i="4"/>
  <c r="X1" i="7"/>
  <c r="X10" i="7" s="1"/>
  <c r="X27" i="8"/>
  <c r="M12" i="8"/>
  <c r="R1" i="4"/>
  <c r="I1" i="4"/>
  <c r="H12" i="8" l="1"/>
  <c r="K12" i="8"/>
  <c r="P12" i="8"/>
  <c r="H1" i="7"/>
  <c r="H10" i="7" s="1"/>
  <c r="Q1" i="7"/>
  <c r="Q10" i="7" s="1"/>
  <c r="V1" i="4"/>
  <c r="P1" i="4"/>
  <c r="G1" i="4"/>
  <c r="P1" i="7"/>
  <c r="P10" i="7" s="1"/>
  <c r="N27" i="8"/>
  <c r="N1" i="7"/>
  <c r="N10" i="7" s="1"/>
  <c r="H27" i="8"/>
  <c r="V27" i="8"/>
  <c r="V1" i="7"/>
  <c r="V10" i="7" s="1"/>
  <c r="J27" i="8"/>
  <c r="J1" i="7"/>
  <c r="J10" i="7" s="1"/>
  <c r="S1" i="7"/>
  <c r="S10" i="7" s="1"/>
  <c r="S27" i="8"/>
  <c r="P27" i="8"/>
  <c r="K27" i="8"/>
  <c r="J1" i="4"/>
  <c r="O1" i="4"/>
  <c r="Q27" i="8"/>
  <c r="K10" i="7"/>
  <c r="B18" i="3" l="1"/>
  <c r="B3" i="3"/>
  <c r="B19" i="3"/>
  <c r="B27" i="3"/>
  <c r="B25" i="6"/>
  <c r="B33" i="6"/>
  <c r="B4" i="3"/>
  <c r="B12" i="3"/>
  <c r="B20" i="3"/>
  <c r="B28" i="3"/>
  <c r="B10" i="6"/>
  <c r="B5" i="3"/>
  <c r="B13" i="3"/>
  <c r="B21" i="3"/>
  <c r="B29" i="3"/>
  <c r="B3" i="6"/>
  <c r="B19" i="6"/>
  <c r="B27" i="6"/>
  <c r="B6" i="3"/>
  <c r="B14" i="3"/>
  <c r="B22" i="3"/>
  <c r="B30" i="3"/>
  <c r="B12" i="6"/>
  <c r="B20" i="6"/>
  <c r="B7" i="3"/>
  <c r="B15" i="3"/>
  <c r="B23" i="3"/>
  <c r="B31" i="3"/>
  <c r="B5" i="6"/>
  <c r="B13" i="6"/>
  <c r="B29" i="6"/>
  <c r="B13" i="4" l="1"/>
  <c r="B19" i="4"/>
  <c r="B3" i="4"/>
  <c r="B29" i="4"/>
  <c r="B20" i="4"/>
  <c r="B12" i="4"/>
  <c r="B5" i="4"/>
  <c r="B27" i="4"/>
  <c r="E8" i="3"/>
  <c r="E23" i="3"/>
  <c r="E14" i="6"/>
  <c r="B10" i="3"/>
  <c r="D3" i="6"/>
  <c r="E6" i="6"/>
  <c r="B32" i="6"/>
  <c r="B33" i="3"/>
  <c r="B25" i="3"/>
  <c r="B25" i="4" s="1"/>
  <c r="E32" i="3"/>
  <c r="E24" i="3"/>
  <c r="E16" i="3"/>
  <c r="E21" i="6"/>
  <c r="B36" i="3"/>
  <c r="B16" i="6"/>
  <c r="B17" i="3"/>
  <c r="B8" i="6"/>
  <c r="B9" i="3"/>
  <c r="E5" i="6"/>
  <c r="B31" i="6"/>
  <c r="B31" i="4" s="1"/>
  <c r="E22" i="6"/>
  <c r="B11" i="3"/>
  <c r="B26" i="3"/>
  <c r="B23" i="6"/>
  <c r="B23" i="4" s="1"/>
  <c r="B32" i="3"/>
  <c r="C31" i="6"/>
  <c r="C8" i="6"/>
  <c r="D20" i="3"/>
  <c r="D33" i="6"/>
  <c r="E27" i="6"/>
  <c r="E22" i="3"/>
  <c r="C24" i="6"/>
  <c r="D19" i="6"/>
  <c r="C16" i="6"/>
  <c r="D11" i="6"/>
  <c r="C33" i="3"/>
  <c r="D28" i="3"/>
  <c r="E31" i="3"/>
  <c r="C32" i="3"/>
  <c r="D27" i="3"/>
  <c r="E30" i="3"/>
  <c r="C29" i="6"/>
  <c r="D32" i="6"/>
  <c r="E19" i="6"/>
  <c r="C30" i="3"/>
  <c r="D33" i="3"/>
  <c r="E28" i="3"/>
  <c r="C13" i="3"/>
  <c r="D16" i="3"/>
  <c r="E19" i="3"/>
  <c r="D29" i="6"/>
  <c r="B6" i="6"/>
  <c r="B6" i="4" s="1"/>
  <c r="C9" i="6"/>
  <c r="D12" i="6"/>
  <c r="E15" i="6"/>
  <c r="C24" i="3"/>
  <c r="D19" i="3"/>
  <c r="C21" i="6"/>
  <c r="D24" i="6"/>
  <c r="E11" i="6"/>
  <c r="C22" i="3"/>
  <c r="D25" i="3"/>
  <c r="E20" i="3"/>
  <c r="C5" i="3"/>
  <c r="D8" i="3"/>
  <c r="E11" i="3"/>
  <c r="C26" i="6"/>
  <c r="D21" i="6"/>
  <c r="E24" i="6"/>
  <c r="C36" i="3"/>
  <c r="D4" i="6"/>
  <c r="E7" i="6"/>
  <c r="D29" i="3"/>
  <c r="C17" i="3"/>
  <c r="D12" i="3"/>
  <c r="E15" i="3"/>
  <c r="D36" i="6"/>
  <c r="C16" i="3"/>
  <c r="D11" i="3"/>
  <c r="E14" i="3"/>
  <c r="C13" i="6"/>
  <c r="D16" i="6"/>
  <c r="E3" i="6"/>
  <c r="C14" i="3"/>
  <c r="D17" i="3"/>
  <c r="E12" i="3"/>
  <c r="C27" i="6"/>
  <c r="D30" i="6"/>
  <c r="E3" i="3"/>
  <c r="C18" i="6"/>
  <c r="D13" i="6"/>
  <c r="E16" i="6"/>
  <c r="B24" i="3"/>
  <c r="C27" i="3"/>
  <c r="D30" i="3"/>
  <c r="E33" i="3"/>
  <c r="C25" i="3"/>
  <c r="C36" i="6"/>
  <c r="C26" i="3"/>
  <c r="D21" i="3"/>
  <c r="C9" i="3"/>
  <c r="C9" i="4" s="1"/>
  <c r="D4" i="3"/>
  <c r="E7" i="3"/>
  <c r="C8" i="3"/>
  <c r="D3" i="3"/>
  <c r="E6" i="3"/>
  <c r="C5" i="6"/>
  <c r="D8" i="6"/>
  <c r="E29" i="3"/>
  <c r="C6" i="3"/>
  <c r="D9" i="3"/>
  <c r="E4" i="3"/>
  <c r="C19" i="6"/>
  <c r="D22" i="6"/>
  <c r="E25" i="6"/>
  <c r="C10" i="6"/>
  <c r="D5" i="6"/>
  <c r="E8" i="6"/>
  <c r="B16" i="3"/>
  <c r="B16" i="4" s="1"/>
  <c r="C19" i="3"/>
  <c r="D22" i="3"/>
  <c r="E25" i="3"/>
  <c r="C18" i="3"/>
  <c r="D13" i="3"/>
  <c r="E29" i="6"/>
  <c r="C30" i="6"/>
  <c r="D25" i="6"/>
  <c r="E28" i="6"/>
  <c r="C31" i="3"/>
  <c r="E21" i="3"/>
  <c r="C28" i="6"/>
  <c r="D31" i="6"/>
  <c r="C11" i="6"/>
  <c r="D14" i="6"/>
  <c r="E17" i="6"/>
  <c r="C28" i="3"/>
  <c r="D31" i="3"/>
  <c r="B8" i="3"/>
  <c r="C11" i="3"/>
  <c r="D14" i="3"/>
  <c r="E17" i="3"/>
  <c r="B36" i="6"/>
  <c r="C23" i="6"/>
  <c r="D26" i="6"/>
  <c r="C22" i="6"/>
  <c r="D17" i="6"/>
  <c r="E20" i="6"/>
  <c r="C23" i="3"/>
  <c r="D26" i="3"/>
  <c r="E13" i="3"/>
  <c r="C20" i="6"/>
  <c r="D23" i="6"/>
  <c r="E26" i="6"/>
  <c r="C3" i="6"/>
  <c r="D6" i="6"/>
  <c r="E9" i="6"/>
  <c r="C20" i="3"/>
  <c r="D23" i="3"/>
  <c r="E26" i="3"/>
  <c r="B30" i="6"/>
  <c r="B30" i="4" s="1"/>
  <c r="C33" i="6"/>
  <c r="C3" i="3"/>
  <c r="D6" i="3"/>
  <c r="D6" i="4" s="1"/>
  <c r="E9" i="3"/>
  <c r="E9" i="4" s="1"/>
  <c r="C10" i="3"/>
  <c r="D5" i="3"/>
  <c r="C32" i="6"/>
  <c r="D27" i="6"/>
  <c r="C15" i="6"/>
  <c r="D18" i="6"/>
  <c r="E13" i="6"/>
  <c r="C14" i="6"/>
  <c r="D9" i="6"/>
  <c r="E12" i="6"/>
  <c r="C15" i="3"/>
  <c r="D18" i="3"/>
  <c r="E5" i="3"/>
  <c r="C12" i="6"/>
  <c r="D15" i="6"/>
  <c r="E18" i="6"/>
  <c r="B34" i="3"/>
  <c r="C29" i="3"/>
  <c r="D32" i="3"/>
  <c r="E36" i="3"/>
  <c r="C12" i="3"/>
  <c r="D15" i="3"/>
  <c r="E18" i="3"/>
  <c r="B22" i="6"/>
  <c r="B22" i="4" s="1"/>
  <c r="C25" i="6"/>
  <c r="D28" i="6"/>
  <c r="C7" i="6"/>
  <c r="D10" i="6"/>
  <c r="C6" i="6"/>
  <c r="D36" i="3"/>
  <c r="E4" i="6"/>
  <c r="E36" i="6"/>
  <c r="C7" i="3"/>
  <c r="D10" i="3"/>
  <c r="C4" i="6"/>
  <c r="D7" i="6"/>
  <c r="E10" i="6"/>
  <c r="C21" i="3"/>
  <c r="D24" i="3"/>
  <c r="D24" i="4" s="1"/>
  <c r="E27" i="3"/>
  <c r="C4" i="3"/>
  <c r="D7" i="3"/>
  <c r="E10" i="3"/>
  <c r="B14" i="6"/>
  <c r="C17" i="6"/>
  <c r="D20" i="6"/>
  <c r="E23" i="6"/>
  <c r="C29" i="4" l="1"/>
  <c r="D5" i="4"/>
  <c r="E5" i="4"/>
  <c r="B14" i="4"/>
  <c r="C3" i="4"/>
  <c r="D32" i="4"/>
  <c r="C16" i="4"/>
  <c r="C12" i="4"/>
  <c r="C31" i="4"/>
  <c r="E27" i="4"/>
  <c r="C18" i="4"/>
  <c r="E6" i="4"/>
  <c r="D4" i="4"/>
  <c r="C27" i="4"/>
  <c r="D29" i="4"/>
  <c r="E17" i="4"/>
  <c r="E18" i="4"/>
  <c r="C11" i="4"/>
  <c r="D31" i="4"/>
  <c r="E26" i="4"/>
  <c r="D9" i="4"/>
  <c r="E7" i="4"/>
  <c r="D30" i="4"/>
  <c r="C6" i="4"/>
  <c r="D17" i="4"/>
  <c r="D13" i="4"/>
  <c r="D12" i="4"/>
  <c r="B1" i="3"/>
  <c r="E11" i="4"/>
  <c r="B10" i="4"/>
  <c r="B32" i="4"/>
  <c r="B33" i="4"/>
  <c r="B8" i="4"/>
  <c r="C7" i="4"/>
  <c r="C26" i="4"/>
  <c r="C5" i="4"/>
  <c r="C33" i="4"/>
  <c r="C4" i="4"/>
  <c r="C28" i="4"/>
  <c r="C20" i="4"/>
  <c r="C21" i="4"/>
  <c r="C23" i="4"/>
  <c r="C13" i="4"/>
  <c r="C17" i="4"/>
  <c r="C24" i="4"/>
  <c r="C14" i="4"/>
  <c r="C22" i="4"/>
  <c r="C30" i="4"/>
  <c r="C25" i="4"/>
  <c r="C15" i="4"/>
  <c r="C10" i="4"/>
  <c r="C19" i="4"/>
  <c r="C8" i="4"/>
  <c r="C32" i="4"/>
  <c r="D10" i="4"/>
  <c r="D19" i="4"/>
  <c r="D25" i="4"/>
  <c r="D33" i="4"/>
  <c r="D14" i="4"/>
  <c r="D18" i="4"/>
  <c r="D22" i="4"/>
  <c r="D3" i="4"/>
  <c r="D27" i="4"/>
  <c r="D20" i="4"/>
  <c r="D15" i="4"/>
  <c r="D21" i="4"/>
  <c r="D8" i="4"/>
  <c r="D28" i="4"/>
  <c r="D23" i="4"/>
  <c r="D11" i="4"/>
  <c r="D7" i="4"/>
  <c r="D26" i="4"/>
  <c r="D16" i="4"/>
  <c r="E4" i="4"/>
  <c r="E12" i="4"/>
  <c r="E20" i="4"/>
  <c r="E28" i="4"/>
  <c r="E8" i="4"/>
  <c r="E29" i="4"/>
  <c r="E24" i="4"/>
  <c r="E25" i="4"/>
  <c r="E22" i="4"/>
  <c r="E3" i="4"/>
  <c r="E14" i="4"/>
  <c r="E13" i="4"/>
  <c r="E19" i="4"/>
  <c r="E10" i="4"/>
  <c r="E21" i="4"/>
  <c r="E15" i="4"/>
  <c r="E16" i="4"/>
  <c r="E23" i="4"/>
  <c r="D34" i="6"/>
  <c r="E7" i="8" s="1"/>
  <c r="D34" i="3"/>
  <c r="E34" i="3"/>
  <c r="E1" i="3" s="1"/>
  <c r="B9" i="6"/>
  <c r="C34" i="3"/>
  <c r="C34" i="6"/>
  <c r="D7" i="8" s="1"/>
  <c r="B18" i="6"/>
  <c r="B18" i="4" s="1"/>
  <c r="B24" i="6"/>
  <c r="B24" i="4" s="1"/>
  <c r="B7" i="6"/>
  <c r="B7" i="4" s="1"/>
  <c r="B17" i="6"/>
  <c r="B17" i="4" s="1"/>
  <c r="B15" i="6"/>
  <c r="B4" i="6"/>
  <c r="B9" i="4" l="1"/>
  <c r="D34" i="4"/>
  <c r="D1" i="4" s="1"/>
  <c r="B15" i="4"/>
  <c r="B4" i="4"/>
  <c r="C1" i="3"/>
  <c r="D12" i="8" s="1"/>
  <c r="C34" i="4"/>
  <c r="C1" i="4" s="1"/>
  <c r="D1" i="7"/>
  <c r="D10" i="7" s="1"/>
  <c r="D27" i="8"/>
  <c r="E27" i="8"/>
  <c r="E1" i="7"/>
  <c r="E10" i="7" s="1"/>
  <c r="D1" i="3"/>
  <c r="E12" i="8" s="1"/>
  <c r="B26" i="6"/>
  <c r="B26" i="4" s="1"/>
  <c r="E33" i="6"/>
  <c r="E32" i="6"/>
  <c r="E32" i="4" s="1"/>
  <c r="E30" i="6"/>
  <c r="E31" i="6"/>
  <c r="E31" i="4" s="1"/>
  <c r="B21" i="6"/>
  <c r="B11" i="6"/>
  <c r="B11" i="4" s="1"/>
  <c r="B21" i="4" l="1"/>
  <c r="E33" i="4"/>
  <c r="E30" i="4"/>
  <c r="E34" i="6"/>
  <c r="E34" i="4" s="1"/>
  <c r="B28" i="6"/>
  <c r="B34" i="6"/>
  <c r="B34" i="4" s="1"/>
  <c r="F7" i="8" l="1"/>
  <c r="F12" i="8" s="1"/>
  <c r="B28" i="4"/>
  <c r="E1" i="4"/>
  <c r="C1" i="7" l="1"/>
  <c r="C10" i="7" s="1"/>
  <c r="C7" i="8"/>
  <c r="C12" i="8" s="1"/>
  <c r="B1" i="4"/>
  <c r="C27" i="8"/>
  <c r="F27" i="8"/>
  <c r="F1" i="7"/>
  <c r="F10" i="7" s="1"/>
  <c r="Z19" i="3" l="1"/>
  <c r="Z25" i="3"/>
  <c r="Z24" i="3"/>
  <c r="Z6" i="3"/>
  <c r="Z6" i="12"/>
  <c r="Z16" i="3"/>
  <c r="Z6" i="13"/>
  <c r="Z32" i="13"/>
  <c r="Z24" i="13"/>
  <c r="Z12" i="13"/>
  <c r="Z30" i="3"/>
  <c r="Z7" i="13"/>
  <c r="Z29" i="13"/>
  <c r="Z19" i="12"/>
  <c r="Z16" i="12"/>
  <c r="Z20" i="13"/>
  <c r="Z22" i="12"/>
  <c r="Z24" i="12"/>
  <c r="Z32" i="3"/>
  <c r="Z18" i="13"/>
  <c r="Z17" i="12"/>
  <c r="Z7" i="12"/>
  <c r="Z5" i="12"/>
  <c r="Z25" i="12"/>
  <c r="Z32" i="12"/>
  <c r="Z30" i="12"/>
  <c r="Z30" i="13"/>
  <c r="Z16" i="13"/>
  <c r="Z8" i="13"/>
  <c r="Z13" i="13"/>
  <c r="Z19" i="13"/>
  <c r="Z25" i="13"/>
  <c r="Z5" i="13"/>
  <c r="Z17" i="13"/>
  <c r="Z9" i="13"/>
  <c r="Z11" i="13"/>
  <c r="Z12" i="6"/>
  <c r="Z22" i="6"/>
  <c r="Z8" i="6"/>
  <c r="Z24" i="6"/>
  <c r="Z23" i="6"/>
  <c r="Z9" i="6"/>
  <c r="Z16" i="6"/>
  <c r="Z6" i="6"/>
  <c r="Z6" i="4" s="1"/>
  <c r="Z19" i="6"/>
  <c r="Z19" i="4" s="1"/>
  <c r="Z26" i="6"/>
  <c r="Z11" i="6"/>
  <c r="Z20" i="6"/>
  <c r="Z25" i="6"/>
  <c r="Z32" i="6"/>
  <c r="Z30" i="6"/>
  <c r="Z30" i="4" s="1"/>
  <c r="Z32" i="4" l="1"/>
  <c r="Z16" i="4"/>
  <c r="Z25" i="4"/>
  <c r="Z24" i="4"/>
  <c r="Z8" i="11"/>
  <c r="Z25" i="11"/>
  <c r="Z13" i="11"/>
  <c r="Z30" i="11"/>
  <c r="Z16" i="11"/>
  <c r="Z11" i="11"/>
  <c r="Z24" i="11"/>
  <c r="Z19" i="11"/>
  <c r="Z32" i="11"/>
  <c r="Z6" i="11"/>
  <c r="Z9" i="11"/>
  <c r="Z17" i="11"/>
  <c r="Z26" i="11"/>
  <c r="Z22" i="11"/>
  <c r="Z18" i="6" l="1"/>
  <c r="Z10" i="11"/>
  <c r="Z9" i="3" l="1"/>
  <c r="Z9" i="4" s="1"/>
  <c r="Z21" i="3"/>
  <c r="Z26" i="3"/>
  <c r="Z26" i="4" s="1"/>
  <c r="Z8" i="3"/>
  <c r="Z8" i="4" s="1"/>
  <c r="Z22" i="3"/>
  <c r="Z22" i="4" s="1"/>
  <c r="Z12" i="3"/>
  <c r="Z12" i="4" s="1"/>
  <c r="Z28" i="3"/>
  <c r="Z29" i="3"/>
  <c r="Z5" i="3"/>
  <c r="Z13" i="3"/>
  <c r="Z27" i="3"/>
  <c r="Z21" i="12"/>
  <c r="Z20" i="3"/>
  <c r="Z20" i="4" s="1"/>
  <c r="Z11" i="3"/>
  <c r="Z11" i="4" s="1"/>
  <c r="Z23" i="3"/>
  <c r="Z23" i="4" s="1"/>
  <c r="Z18" i="3"/>
  <c r="Z18" i="4" s="1"/>
  <c r="Z18" i="11"/>
  <c r="Z10" i="3"/>
  <c r="Z12" i="11"/>
  <c r="Z7" i="11"/>
  <c r="Z20" i="11"/>
  <c r="Z28" i="11"/>
  <c r="Z27" i="11"/>
  <c r="Z33" i="11"/>
  <c r="Z29" i="11"/>
  <c r="Z14" i="11"/>
  <c r="Z21" i="11"/>
  <c r="Z23" i="11"/>
  <c r="Z5" i="11"/>
  <c r="Z15" i="11"/>
  <c r="Z13" i="12"/>
  <c r="Z12" i="12"/>
  <c r="Z10" i="12"/>
  <c r="Z14" i="12"/>
  <c r="Z20" i="12"/>
  <c r="Z11" i="12"/>
  <c r="Z8" i="12"/>
  <c r="Z28" i="12"/>
  <c r="Z29" i="12"/>
  <c r="Z26" i="13"/>
  <c r="Z27" i="12"/>
  <c r="Z26" i="12"/>
  <c r="Z23" i="12"/>
  <c r="Z33" i="13"/>
  <c r="Z9" i="12"/>
  <c r="Z18" i="12"/>
  <c r="Z14" i="13"/>
  <c r="Z28" i="13"/>
  <c r="Z10" i="13"/>
  <c r="Z31" i="13"/>
  <c r="Z4" i="13"/>
  <c r="Z21" i="13"/>
  <c r="Z27" i="13"/>
  <c r="Z23" i="13"/>
  <c r="Z22" i="13"/>
  <c r="Z33" i="6"/>
  <c r="Z21" i="6"/>
  <c r="Z28" i="6"/>
  <c r="Z10" i="6"/>
  <c r="Z13" i="6"/>
  <c r="Z29" i="6"/>
  <c r="Z5" i="6"/>
  <c r="Z5" i="4" s="1"/>
  <c r="Z27" i="6"/>
  <c r="Z14" i="6"/>
  <c r="Z13" i="4" l="1"/>
  <c r="Z29" i="4"/>
  <c r="Z28" i="4"/>
  <c r="Z27" i="4"/>
  <c r="Z10" i="4"/>
  <c r="Z21" i="4"/>
  <c r="Z4" i="11" l="1"/>
  <c r="Z33" i="3" l="1"/>
  <c r="Z33" i="4" s="1"/>
  <c r="Z14" i="3"/>
  <c r="Z14" i="4" s="1"/>
  <c r="Z7" i="3"/>
  <c r="Z31" i="11"/>
  <c r="Z3" i="11"/>
  <c r="Z15" i="13"/>
  <c r="Z4" i="12"/>
  <c r="Z33" i="12"/>
  <c r="Z15" i="12"/>
  <c r="Z3" i="13"/>
  <c r="Z3" i="12"/>
  <c r="Z34" i="13"/>
  <c r="Z31" i="12"/>
  <c r="Z7" i="6"/>
  <c r="BD1" i="7" l="1"/>
  <c r="Z7" i="4"/>
  <c r="Z3" i="3"/>
  <c r="Z36" i="3"/>
  <c r="Z34" i="11"/>
  <c r="DJ1" i="7" s="1"/>
  <c r="DJ10" i="7" s="1"/>
  <c r="Z17" i="3"/>
  <c r="Z34" i="12"/>
  <c r="CG1" i="7" s="1"/>
  <c r="CG10" i="7" s="1"/>
  <c r="Z31" i="3"/>
  <c r="Z15" i="3"/>
  <c r="Z4" i="3"/>
  <c r="Z4" i="6"/>
  <c r="Z15" i="6"/>
  <c r="Z17" i="6"/>
  <c r="Z31" i="6"/>
  <c r="Z31" i="4" s="1"/>
  <c r="Z3" i="6"/>
  <c r="Z17" i="4" l="1"/>
  <c r="Z4" i="4"/>
  <c r="Z3" i="4"/>
  <c r="Z36" i="12"/>
  <c r="Z36" i="13"/>
  <c r="Z36" i="11"/>
  <c r="Z36" i="6"/>
  <c r="Z15" i="4"/>
  <c r="BD10" i="7"/>
  <c r="Z34" i="3"/>
  <c r="Z34" i="6"/>
  <c r="AA1" i="7" s="1"/>
  <c r="AA10" i="7" s="1"/>
  <c r="Z34" i="4" l="1"/>
  <c r="Z1" i="3"/>
  <c r="Z1" i="4"/>
</calcChain>
</file>

<file path=xl/sharedStrings.xml><?xml version="1.0" encoding="utf-8"?>
<sst xmlns="http://schemas.openxmlformats.org/spreadsheetml/2006/main" count="137" uniqueCount="80">
  <si>
    <t>Rest of world</t>
  </si>
  <si>
    <t>World</t>
  </si>
  <si>
    <t>Balata, gutta-percha, guayule, chicle and similar gums</t>
  </si>
  <si>
    <t>Natural rubber in other forms</t>
  </si>
  <si>
    <t>Technically specified natural rubber (TSNR)</t>
  </si>
  <si>
    <t>Natural rubber in smoked sheets</t>
  </si>
  <si>
    <t>Natural rubber latex, including prevulcanised</t>
  </si>
  <si>
    <t>Definitions</t>
  </si>
  <si>
    <t xml:space="preserve"> Rest of World </t>
  </si>
  <si>
    <t xml:space="preserve">Vietnam </t>
  </si>
  <si>
    <t xml:space="preserve">Malaysia </t>
  </si>
  <si>
    <t xml:space="preserve"> World </t>
  </si>
  <si>
    <t xml:space="preserve">India </t>
  </si>
  <si>
    <t>Unit of measure:  weight (million tonnes)</t>
  </si>
  <si>
    <t>Source:  based on UN Comtrade</t>
  </si>
  <si>
    <t>HK&lt;USA</t>
  </si>
  <si>
    <t>USA&lt;HK</t>
  </si>
  <si>
    <t>Intra-EU</t>
  </si>
  <si>
    <t>EU-28?</t>
  </si>
  <si>
    <t>Rest of World</t>
  </si>
  <si>
    <t>Viet Nam</t>
  </si>
  <si>
    <t>Venezuela</t>
  </si>
  <si>
    <t>USA</t>
  </si>
  <si>
    <t>Ukraine</t>
  </si>
  <si>
    <t>Turkey</t>
  </si>
  <si>
    <t>Sri Lanka</t>
  </si>
  <si>
    <t>Singapore</t>
  </si>
  <si>
    <t>Philippines</t>
  </si>
  <si>
    <t>Malaysia</t>
  </si>
  <si>
    <t>Japan</t>
  </si>
  <si>
    <t>Israel</t>
  </si>
  <si>
    <t>Iran</t>
  </si>
  <si>
    <t>Indonesia</t>
  </si>
  <si>
    <t>India</t>
  </si>
  <si>
    <t>Côte d'Ivoire</t>
  </si>
  <si>
    <t>Brazil</t>
  </si>
  <si>
    <t>Belarus</t>
  </si>
  <si>
    <t>Hong Kong</t>
  </si>
  <si>
    <t>EU-28</t>
  </si>
  <si>
    <t>Partner Code</t>
  </si>
  <si>
    <t>Reporter Code</t>
  </si>
  <si>
    <t>Estimation Code</t>
  </si>
  <si>
    <t>Value</t>
  </si>
  <si>
    <t>Netweight (kg)</t>
  </si>
  <si>
    <t>Supplementary Quantity</t>
  </si>
  <si>
    <t>Quantity Unit Code</t>
  </si>
  <si>
    <t>Commodity Code</t>
  </si>
  <si>
    <t>Classification</t>
  </si>
  <si>
    <t>Trade Flow Code</t>
  </si>
  <si>
    <t>Year</t>
  </si>
  <si>
    <t>Export value (US$ million, cif, nominal)</t>
  </si>
  <si>
    <t>Net weight ('000 tonne)</t>
  </si>
  <si>
    <t>China</t>
  </si>
  <si>
    <t xml:space="preserve">  </t>
  </si>
  <si>
    <t xml:space="preserve">Singapore </t>
  </si>
  <si>
    <r>
      <t xml:space="preserve">Global imports of natural rubber </t>
    </r>
    <r>
      <rPr>
        <i/>
        <sz val="10"/>
        <color rgb="FF3333FF"/>
        <rFont val="Arial"/>
        <family val="2"/>
      </rPr>
      <t>(commodity code 4001**)</t>
    </r>
  </si>
  <si>
    <t>Taiwan</t>
  </si>
  <si>
    <t>Korea, South</t>
  </si>
  <si>
    <t>Canada</t>
  </si>
  <si>
    <t>Russian Federation</t>
  </si>
  <si>
    <t>South Africa</t>
  </si>
  <si>
    <t>Southern African Customs Union</t>
  </si>
  <si>
    <t>Egypt</t>
  </si>
  <si>
    <t>Australia</t>
  </si>
  <si>
    <t>Mexico</t>
  </si>
  <si>
    <t>Pakistan</t>
  </si>
  <si>
    <t>Argentina</t>
  </si>
  <si>
    <t xml:space="preserve">EU-27 plus UK </t>
  </si>
  <si>
    <t xml:space="preserve">China </t>
  </si>
  <si>
    <t xml:space="preserve">USA </t>
  </si>
  <si>
    <t xml:space="preserve">Japan </t>
  </si>
  <si>
    <t xml:space="preserve">Brazil </t>
  </si>
  <si>
    <t xml:space="preserve">Canada </t>
  </si>
  <si>
    <t xml:space="preserve">Taiwan </t>
  </si>
  <si>
    <t xml:space="preserve">Turkey </t>
  </si>
  <si>
    <t xml:space="preserve">Korea, South </t>
  </si>
  <si>
    <t xml:space="preserve">South Africa </t>
  </si>
  <si>
    <t xml:space="preserve">Mexico </t>
  </si>
  <si>
    <t xml:space="preserve">Russia </t>
  </si>
  <si>
    <t xml:space="preserve">Argentina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</si>
</sst>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16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i/>
      <sz val="10"/>
      <color indexed="12"/>
      <name val="Arial"/>
      <family val="2"/>
    </font>
    <font>
      <b/>
      <sz val="12"/>
      <name val="Arial"/>
      <family val="2"/>
    </font>
    <font>
      <sz val="13"/>
      <name val="Arial"/>
      <family val="2"/>
    </font>
    <font>
      <i/>
      <sz val="10"/>
      <color rgb="FF3333FF"/>
      <name val="Arial"/>
      <family val="2"/>
    </font>
    <font>
      <sz val="10"/>
      <color theme="0"/>
      <name val="Arial"/>
      <family val="2"/>
    </font>
    <font>
      <b/>
      <sz val="10"/>
      <color indexed="10"/>
      <name val="Arial"/>
      <family val="2"/>
    </font>
    <font>
      <b/>
      <sz val="10"/>
      <color indexed="16"/>
      <name val="Arial"/>
      <family val="2"/>
    </font>
    <font>
      <b/>
      <sz val="11"/>
      <color rgb="FFFF0000"/>
      <name val="Arial"/>
      <family val="2"/>
    </font>
    <font>
      <i/>
      <sz val="10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8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164" fontId="0" fillId="0" borderId="0" xfId="0" applyNumberFormat="1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3" fontId="0" fillId="2" borderId="0" xfId="0" applyNumberFormat="1" applyFill="1" applyAlignment="1">
      <alignment horizontal="center"/>
    </xf>
    <xf numFmtId="3" fontId="0" fillId="3" borderId="0" xfId="0" applyNumberFormat="1" applyFill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3" fontId="0" fillId="0" borderId="5" xfId="0" applyNumberFormat="1" applyBorder="1" applyAlignment="1">
      <alignment horizontal="righ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4" fontId="1" fillId="0" borderId="8" xfId="0" applyNumberFormat="1" applyFont="1" applyBorder="1" applyAlignment="1">
      <alignment horizontal="center"/>
    </xf>
    <xf numFmtId="3" fontId="0" fillId="0" borderId="9" xfId="0" applyNumberFormat="1" applyBorder="1" applyAlignment="1">
      <alignment horizontal="right"/>
    </xf>
    <xf numFmtId="164" fontId="4" fillId="0" borderId="10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center"/>
    </xf>
    <xf numFmtId="164" fontId="4" fillId="0" borderId="12" xfId="0" applyNumberFormat="1" applyFont="1" applyBorder="1" applyAlignment="1">
      <alignment horizontal="center"/>
    </xf>
    <xf numFmtId="3" fontId="4" fillId="0" borderId="13" xfId="0" applyNumberFormat="1" applyFont="1" applyBorder="1" applyAlignment="1">
      <alignment horizontal="center"/>
    </xf>
    <xf numFmtId="0" fontId="6" fillId="0" borderId="0" xfId="0" applyFont="1"/>
    <xf numFmtId="0" fontId="7" fillId="0" borderId="0" xfId="0" quotePrefix="1" applyFont="1"/>
    <xf numFmtId="0" fontId="8" fillId="0" borderId="0" xfId="0" applyFont="1"/>
    <xf numFmtId="0" fontId="9" fillId="0" borderId="0" xfId="0" applyFont="1"/>
    <xf numFmtId="0" fontId="5" fillId="4" borderId="0" xfId="0" applyFont="1" applyFill="1" applyAlignment="1">
      <alignment horizontal="center"/>
    </xf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5" fillId="9" borderId="0" xfId="0" applyFont="1" applyFill="1" applyAlignment="1">
      <alignment horizontal="center"/>
    </xf>
    <xf numFmtId="0" fontId="5" fillId="1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3" fontId="5" fillId="4" borderId="0" xfId="0" applyNumberFormat="1" applyFont="1" applyFill="1" applyAlignment="1">
      <alignment horizontal="center"/>
    </xf>
    <xf numFmtId="3" fontId="5" fillId="9" borderId="0" xfId="0" applyNumberFormat="1" applyFont="1" applyFill="1"/>
    <xf numFmtId="0" fontId="0" fillId="0" borderId="0" xfId="0" applyAlignment="1">
      <alignment horizontal="center"/>
    </xf>
    <xf numFmtId="2" fontId="0" fillId="0" borderId="0" xfId="0" applyNumberFormat="1"/>
    <xf numFmtId="2" fontId="0" fillId="9" borderId="0" xfId="0" applyNumberFormat="1" applyFill="1"/>
    <xf numFmtId="0" fontId="12" fillId="11" borderId="0" xfId="0" applyFont="1" applyFill="1" applyAlignment="1">
      <alignment horizontal="center"/>
    </xf>
    <xf numFmtId="3" fontId="13" fillId="9" borderId="0" xfId="0" applyNumberFormat="1" applyFont="1" applyFill="1"/>
    <xf numFmtId="164" fontId="13" fillId="0" borderId="0" xfId="0" applyNumberFormat="1" applyFont="1"/>
    <xf numFmtId="3" fontId="0" fillId="9" borderId="0" xfId="0" applyNumberFormat="1" applyFill="1" applyAlignment="1">
      <alignment horizontal="center"/>
    </xf>
    <xf numFmtId="0" fontId="0" fillId="8" borderId="0" xfId="0" quotePrefix="1" applyFill="1" applyAlignment="1">
      <alignment horizontal="center"/>
    </xf>
    <xf numFmtId="3" fontId="0" fillId="0" borderId="0" xfId="0" applyNumberFormat="1" applyAlignment="1">
      <alignment horizontal="center"/>
    </xf>
    <xf numFmtId="3" fontId="5" fillId="10" borderId="0" xfId="0" applyNumberFormat="1" applyFont="1" applyFill="1" applyAlignment="1">
      <alignment horizontal="center"/>
    </xf>
    <xf numFmtId="3" fontId="0" fillId="8" borderId="0" xfId="0" quotePrefix="1" applyNumberFormat="1" applyFill="1" applyAlignment="1">
      <alignment horizontal="center"/>
    </xf>
    <xf numFmtId="3" fontId="5" fillId="12" borderId="0" xfId="0" applyNumberFormat="1" applyFont="1" applyFill="1" applyAlignment="1">
      <alignment horizontal="center"/>
    </xf>
    <xf numFmtId="0" fontId="0" fillId="2" borderId="0" xfId="0" applyNumberFormat="1" applyFill="1" applyAlignment="1">
      <alignment horizontal="center"/>
    </xf>
    <xf numFmtId="3" fontId="0" fillId="0" borderId="0" xfId="0" applyNumberFormat="1" applyFont="1"/>
    <xf numFmtId="165" fontId="0" fillId="0" borderId="0" xfId="0" applyNumberFormat="1"/>
    <xf numFmtId="4" fontId="4" fillId="0" borderId="12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14" fillId="13" borderId="17" xfId="0" applyFont="1" applyFill="1" applyBorder="1" applyAlignment="1">
      <alignment horizontal="center"/>
    </xf>
    <xf numFmtId="4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0" fontId="11" fillId="0" borderId="0" xfId="0" applyFont="1"/>
    <xf numFmtId="3" fontId="0" fillId="14" borderId="0" xfId="0" applyNumberFormat="1" applyFont="1" applyFill="1" applyAlignment="1">
      <alignment horizontal="center"/>
    </xf>
    <xf numFmtId="3" fontId="15" fillId="0" borderId="0" xfId="0" applyNumberFormat="1" applyFont="1"/>
    <xf numFmtId="164" fontId="1" fillId="0" borderId="7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3300"/>
      <color rgb="FF333399"/>
      <color rgb="FF66FF33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5.xml"/><Relationship Id="rId30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71444286901267"/>
          <c:y val="5.9324258196538991E-2"/>
          <c:w val="0.85773150443770074"/>
          <c:h val="0.737311490724676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ChartData!$A$3</c:f>
              <c:strCache>
                <c:ptCount val="1"/>
                <c:pt idx="0">
                  <c:v>China</c:v>
                </c:pt>
              </c:strCache>
            </c:strRef>
          </c:tx>
          <c:spPr>
            <a:pattFill prst="smConfetti">
              <a:fgClr>
                <a:srgbClr val="FFFF00"/>
              </a:fgClr>
              <a:bgClr>
                <a:srgbClr val="FF0000"/>
              </a:bgClr>
            </a:pattFill>
            <a:ln w="25400">
              <a:noFill/>
            </a:ln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ChartData!$B$3:$DJ$3</c:f>
              <c:numCache>
                <c:formatCode>#,##0.0</c:formatCode>
                <c:ptCount val="93"/>
                <c:pt idx="0">
                  <c:v>0</c:v>
                </c:pt>
                <c:pt idx="1">
                  <c:v>0.11700798899999999</c:v>
                </c:pt>
                <c:pt idx="2">
                  <c:v>0.12843696099999999</c:v>
                </c:pt>
                <c:pt idx="3">
                  <c:v>0.11966600899999999</c:v>
                </c:pt>
                <c:pt idx="4">
                  <c:v>0.15276742300000001</c:v>
                </c:pt>
                <c:pt idx="5">
                  <c:v>0.20793873500000001</c:v>
                </c:pt>
                <c:pt idx="6">
                  <c:v>0.19970205099999999</c:v>
                </c:pt>
                <c:pt idx="7">
                  <c:v>0.28075861800000002</c:v>
                </c:pt>
                <c:pt idx="8">
                  <c:v>0.25657314290529137</c:v>
                </c:pt>
                <c:pt idx="9">
                  <c:v>0.25634986099999996</c:v>
                </c:pt>
                <c:pt idx="10">
                  <c:v>0.30818735199999997</c:v>
                </c:pt>
                <c:pt idx="11">
                  <c:v>0.25654160400000003</c:v>
                </c:pt>
                <c:pt idx="12">
                  <c:v>0.27474690799999996</c:v>
                </c:pt>
                <c:pt idx="13">
                  <c:v>0.32141089699999997</c:v>
                </c:pt>
                <c:pt idx="14">
                  <c:v>0.33897121293018695</c:v>
                </c:pt>
                <c:pt idx="15">
                  <c:v>0.36781740899999998</c:v>
                </c:pt>
                <c:pt idx="16">
                  <c:v>0.37835789199999997</c:v>
                </c:pt>
                <c:pt idx="17">
                  <c:v>0.42517263000000005</c:v>
                </c:pt>
                <c:pt idx="18">
                  <c:v>0.494973477</c:v>
                </c:pt>
                <c:pt idx="19">
                  <c:v>0.59135121699999993</c:v>
                </c:pt>
                <c:pt idx="20">
                  <c:v>0.55495222400668398</c:v>
                </c:pt>
                <c:pt idx="25">
                  <c:v>0.41244668600000001</c:v>
                </c:pt>
                <c:pt idx="26">
                  <c:v>0.38375518799999997</c:v>
                </c:pt>
                <c:pt idx="27">
                  <c:v>0.41248638300000001</c:v>
                </c:pt>
                <c:pt idx="28">
                  <c:v>0.45024921699999998</c:v>
                </c:pt>
                <c:pt idx="29">
                  <c:v>0.32000912199999998</c:v>
                </c:pt>
                <c:pt idx="30">
                  <c:v>0.26807470999999999</c:v>
                </c:pt>
                <c:pt idx="31">
                  <c:v>0.28553244799999999</c:v>
                </c:pt>
                <c:pt idx="32">
                  <c:v>0.218850036</c:v>
                </c:pt>
                <c:pt idx="33">
                  <c:v>0.24606501199999997</c:v>
                </c:pt>
                <c:pt idx="34">
                  <c:v>0.23269351183744161</c:v>
                </c:pt>
                <c:pt idx="35">
                  <c:v>0.21769409300000001</c:v>
                </c:pt>
                <c:pt idx="36">
                  <c:v>0.21450704499999998</c:v>
                </c:pt>
                <c:pt idx="37">
                  <c:v>0.208420669</c:v>
                </c:pt>
                <c:pt idx="38">
                  <c:v>0.32653176099999998</c:v>
                </c:pt>
                <c:pt idx="39">
                  <c:v>0.31202576199999998</c:v>
                </c:pt>
                <c:pt idx="40">
                  <c:v>0.25548650100000003</c:v>
                </c:pt>
                <c:pt idx="41" formatCode="#,##0.000">
                  <c:v>0.20499887173483533</c:v>
                </c:pt>
                <c:pt idx="42" formatCode="#,##0.000">
                  <c:v>0.33112107400000002</c:v>
                </c:pt>
                <c:pt idx="43" formatCode="#,##0.000">
                  <c:v>0.237963234</c:v>
                </c:pt>
                <c:pt idx="44" formatCode="#,##0.000">
                  <c:v>0.16251875799999999</c:v>
                </c:pt>
                <c:pt idx="49">
                  <c:v>0.32362652199999997</c:v>
                </c:pt>
                <c:pt idx="50">
                  <c:v>0.441583901</c:v>
                </c:pt>
                <c:pt idx="51">
                  <c:v>0.387291208</c:v>
                </c:pt>
                <c:pt idx="52">
                  <c:v>0.55495978200000007</c:v>
                </c:pt>
                <c:pt idx="53">
                  <c:v>0.70001747700000005</c:v>
                </c:pt>
                <c:pt idx="54">
                  <c:v>0.912618665</c:v>
                </c:pt>
                <c:pt idx="55">
                  <c:v>1.029020163</c:v>
                </c:pt>
                <c:pt idx="56">
                  <c:v>1.1515522409999999</c:v>
                </c:pt>
                <c:pt idx="57">
                  <c:v>1.143631184</c:v>
                </c:pt>
                <c:pt idx="58">
                  <c:v>1.145896059407006</c:v>
                </c:pt>
                <c:pt idx="59">
                  <c:v>1.354313273</c:v>
                </c:pt>
                <c:pt idx="60">
                  <c:v>1.5885559569999999</c:v>
                </c:pt>
                <c:pt idx="61">
                  <c:v>1.6271047379999999</c:v>
                </c:pt>
                <c:pt idx="62">
                  <c:v>1.793594532</c:v>
                </c:pt>
                <c:pt idx="63">
                  <c:v>1.913763246</c:v>
                </c:pt>
                <c:pt idx="64">
                  <c:v>1.9734137019999998</c:v>
                </c:pt>
                <c:pt idx="65">
                  <c:v>1.6577524899999998</c:v>
                </c:pt>
                <c:pt idx="66">
                  <c:v>1.6801264469999999</c:v>
                </c:pt>
                <c:pt idx="67">
                  <c:v>1.6091927469999998</c:v>
                </c:pt>
                <c:pt idx="68">
                  <c:v>1.5250498539999999</c:v>
                </c:pt>
                <c:pt idx="73">
                  <c:v>8.0468589999999993E-2</c:v>
                </c:pt>
                <c:pt idx="74">
                  <c:v>7.6033174999999981E-2</c:v>
                </c:pt>
                <c:pt idx="75">
                  <c:v>8.5855135999999985E-2</c:v>
                </c:pt>
                <c:pt idx="76">
                  <c:v>0.10997283199999999</c:v>
                </c:pt>
                <c:pt idx="77">
                  <c:v>8.9754973999999987E-2</c:v>
                </c:pt>
                <c:pt idx="78">
                  <c:v>5.7929086999999997E-2</c:v>
                </c:pt>
                <c:pt idx="79">
                  <c:v>5.4243574219799306E-2</c:v>
                </c:pt>
                <c:pt idx="80">
                  <c:v>4.5953437999999999E-2</c:v>
                </c:pt>
                <c:pt idx="81">
                  <c:v>5.3647201544624684E-2</c:v>
                </c:pt>
                <c:pt idx="82">
                  <c:v>3.7081226000000002E-2</c:v>
                </c:pt>
                <c:pt idx="83">
                  <c:v>4.2429199294127598E-2</c:v>
                </c:pt>
                <c:pt idx="84">
                  <c:v>3.0828713000000001E-2</c:v>
                </c:pt>
                <c:pt idx="85">
                  <c:v>2.7396407000000001E-2</c:v>
                </c:pt>
                <c:pt idx="86">
                  <c:v>1.9529336420180642E-2</c:v>
                </c:pt>
                <c:pt idx="87">
                  <c:v>2.0254999999999999E-2</c:v>
                </c:pt>
                <c:pt idx="88">
                  <c:v>0.13181669699999998</c:v>
                </c:pt>
                <c:pt idx="89">
                  <c:v>0.21713024424940697</c:v>
                </c:pt>
                <c:pt idx="90">
                  <c:v>0.28999940059455026</c:v>
                </c:pt>
                <c:pt idx="91">
                  <c:v>0.16021856357153486</c:v>
                </c:pt>
                <c:pt idx="92">
                  <c:v>0.21132711699999998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D8-48FB-B7BF-82CE5FAC2DF1}"/>
            </c:ext>
          </c:extLst>
        </c:ser>
        <c:ser>
          <c:idx val="4"/>
          <c:order val="1"/>
          <c:tx>
            <c:strRef>
              <c:f>ChartData!$A$4</c:f>
              <c:strCache>
                <c:ptCount val="1"/>
                <c:pt idx="0">
                  <c:v>EU-28</c:v>
                </c:pt>
              </c:strCache>
            </c:strRef>
          </c:tx>
          <c:spPr>
            <a:pattFill prst="smCheck">
              <a:fgClr>
                <a:srgbClr val="66FF33"/>
              </a:fgClr>
              <a:bgClr>
                <a:schemeClr val="bg1"/>
              </a:bgClr>
            </a:pattFill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ChartData!$B$4:$DJ$4</c:f>
              <c:numCache>
                <c:formatCode>#,##0.0</c:formatCode>
                <c:ptCount val="93"/>
                <c:pt idx="0">
                  <c:v>0</c:v>
                </c:pt>
                <c:pt idx="1">
                  <c:v>0.15450431600000003</c:v>
                </c:pt>
                <c:pt idx="2">
                  <c:v>0.16981007575188603</c:v>
                </c:pt>
                <c:pt idx="3">
                  <c:v>0.16977118399999999</c:v>
                </c:pt>
                <c:pt idx="4">
                  <c:v>0.1700345430052474</c:v>
                </c:pt>
                <c:pt idx="5">
                  <c:v>0.2062893021645564</c:v>
                </c:pt>
                <c:pt idx="6">
                  <c:v>0.19532501995497428</c:v>
                </c:pt>
                <c:pt idx="7">
                  <c:v>0.23904455037548919</c:v>
                </c:pt>
                <c:pt idx="8">
                  <c:v>0.31211583468324772</c:v>
                </c:pt>
                <c:pt idx="9">
                  <c:v>0.25121834323488784</c:v>
                </c:pt>
                <c:pt idx="10">
                  <c:v>0.187069628975471</c:v>
                </c:pt>
                <c:pt idx="11">
                  <c:v>0.18743423893826466</c:v>
                </c:pt>
                <c:pt idx="12">
                  <c:v>0.17138561721886456</c:v>
                </c:pt>
                <c:pt idx="13">
                  <c:v>0.16934454226750498</c:v>
                </c:pt>
                <c:pt idx="14">
                  <c:v>0.22448253949400621</c:v>
                </c:pt>
                <c:pt idx="15">
                  <c:v>0.19531898655433541</c:v>
                </c:pt>
                <c:pt idx="16">
                  <c:v>0.11711785907397271</c:v>
                </c:pt>
                <c:pt idx="17">
                  <c:v>0.10071344489026145</c:v>
                </c:pt>
                <c:pt idx="18">
                  <c:v>9.3431694261406892E-2</c:v>
                </c:pt>
                <c:pt idx="19">
                  <c:v>8.7589792501461747E-2</c:v>
                </c:pt>
                <c:pt idx="20">
                  <c:v>8.5378258450427832E-2</c:v>
                </c:pt>
                <c:pt idx="25">
                  <c:v>0.32355970199999995</c:v>
                </c:pt>
                <c:pt idx="26">
                  <c:v>0.27981946899999999</c:v>
                </c:pt>
                <c:pt idx="27">
                  <c:v>0.22216425099999998</c:v>
                </c:pt>
                <c:pt idx="28">
                  <c:v>0.21271445787220966</c:v>
                </c:pt>
                <c:pt idx="29">
                  <c:v>0.17349209700000001</c:v>
                </c:pt>
                <c:pt idx="30">
                  <c:v>0.16087379199999999</c:v>
                </c:pt>
                <c:pt idx="31">
                  <c:v>0.16978625941858666</c:v>
                </c:pt>
                <c:pt idx="32">
                  <c:v>0.16122203348549288</c:v>
                </c:pt>
                <c:pt idx="33">
                  <c:v>0.13884877207302401</c:v>
                </c:pt>
                <c:pt idx="34">
                  <c:v>9.2696204597576784E-2</c:v>
                </c:pt>
                <c:pt idx="35">
                  <c:v>9.4559942999999994E-2</c:v>
                </c:pt>
                <c:pt idx="36">
                  <c:v>0.11489496559086536</c:v>
                </c:pt>
                <c:pt idx="37">
                  <c:v>0.10537762139407213</c:v>
                </c:pt>
                <c:pt idx="38">
                  <c:v>0.11573561135855315</c:v>
                </c:pt>
                <c:pt idx="39">
                  <c:v>0.120191932</c:v>
                </c:pt>
                <c:pt idx="40">
                  <c:v>0.12209097199999999</c:v>
                </c:pt>
                <c:pt idx="41" formatCode="#,##0.000">
                  <c:v>0.13898707397877719</c:v>
                </c:pt>
                <c:pt idx="42" formatCode="#,##0.000">
                  <c:v>0.1373316388933114</c:v>
                </c:pt>
                <c:pt idx="43" formatCode="#,##0.000">
                  <c:v>0.13448182048533322</c:v>
                </c:pt>
                <c:pt idx="44" formatCode="#,##0.000">
                  <c:v>0.1184622022546688</c:v>
                </c:pt>
                <c:pt idx="49">
                  <c:v>0.54952028499999994</c:v>
                </c:pt>
                <c:pt idx="50">
                  <c:v>0.514050071</c:v>
                </c:pt>
                <c:pt idx="51">
                  <c:v>0.53256068999999995</c:v>
                </c:pt>
                <c:pt idx="52">
                  <c:v>0.5871888609999999</c:v>
                </c:pt>
                <c:pt idx="53">
                  <c:v>0.54098836131715322</c:v>
                </c:pt>
                <c:pt idx="54">
                  <c:v>0.53938132799999994</c:v>
                </c:pt>
                <c:pt idx="55">
                  <c:v>0.5477889680000001</c:v>
                </c:pt>
                <c:pt idx="56">
                  <c:v>0.58880146009030376</c:v>
                </c:pt>
                <c:pt idx="57">
                  <c:v>0.56084416482528832</c:v>
                </c:pt>
                <c:pt idx="58">
                  <c:v>0.39537608114897882</c:v>
                </c:pt>
                <c:pt idx="59">
                  <c:v>0.63557885523299484</c:v>
                </c:pt>
                <c:pt idx="60">
                  <c:v>0.78981768682978726</c:v>
                </c:pt>
                <c:pt idx="61">
                  <c:v>0.70300307044874977</c:v>
                </c:pt>
                <c:pt idx="62">
                  <c:v>0.75100665857142845</c:v>
                </c:pt>
                <c:pt idx="63">
                  <c:v>0.97177382639001186</c:v>
                </c:pt>
                <c:pt idx="64">
                  <c:v>1.1101537052674386</c:v>
                </c:pt>
                <c:pt idx="65">
                  <c:v>1.1069759527379976</c:v>
                </c:pt>
                <c:pt idx="66">
                  <c:v>1.1215854785215722</c:v>
                </c:pt>
                <c:pt idx="67">
                  <c:v>1.1692345436326559</c:v>
                </c:pt>
                <c:pt idx="68">
                  <c:v>1.146735548372054</c:v>
                </c:pt>
                <c:pt idx="73">
                  <c:v>0.38829131300000003</c:v>
                </c:pt>
                <c:pt idx="74">
                  <c:v>0.41705799394288323</c:v>
                </c:pt>
                <c:pt idx="75">
                  <c:v>0.39593357800000001</c:v>
                </c:pt>
                <c:pt idx="76">
                  <c:v>0.48723825099999996</c:v>
                </c:pt>
                <c:pt idx="77">
                  <c:v>0.47471849671871874</c:v>
                </c:pt>
                <c:pt idx="78">
                  <c:v>0.5295743085756407</c:v>
                </c:pt>
                <c:pt idx="79">
                  <c:v>0.5180046498026547</c:v>
                </c:pt>
                <c:pt idx="80">
                  <c:v>0.50105284002313444</c:v>
                </c:pt>
                <c:pt idx="81">
                  <c:v>0.44180017042067876</c:v>
                </c:pt>
                <c:pt idx="82">
                  <c:v>0.30991816032457087</c:v>
                </c:pt>
                <c:pt idx="83">
                  <c:v>0.48562557657075456</c:v>
                </c:pt>
                <c:pt idx="84">
                  <c:v>0.53276095795849487</c:v>
                </c:pt>
                <c:pt idx="85">
                  <c:v>0.39456972645728788</c:v>
                </c:pt>
                <c:pt idx="86">
                  <c:v>0.33172980927979928</c:v>
                </c:pt>
                <c:pt idx="87">
                  <c:v>0.18969475921193196</c:v>
                </c:pt>
                <c:pt idx="88">
                  <c:v>0.11106405215429797</c:v>
                </c:pt>
                <c:pt idx="89">
                  <c:v>9.0355977092700684E-2</c:v>
                </c:pt>
                <c:pt idx="90">
                  <c:v>8.304166071341805E-2</c:v>
                </c:pt>
                <c:pt idx="91">
                  <c:v>7.6002041903695194E-2</c:v>
                </c:pt>
                <c:pt idx="92">
                  <c:v>8.4371043613312283E-2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D8-48FB-B7BF-82CE5FAC2DF1}"/>
            </c:ext>
          </c:extLst>
        </c:ser>
        <c:ser>
          <c:idx val="5"/>
          <c:order val="2"/>
          <c:tx>
            <c:strRef>
              <c:f>ChartData!$A$5</c:f>
              <c:strCache>
                <c:ptCount val="1"/>
                <c:pt idx="0">
                  <c:v>India</c:v>
                </c:pt>
              </c:strCache>
            </c:strRef>
          </c:tx>
          <c:spPr>
            <a:pattFill prst="dashVert">
              <a:fgClr>
                <a:srgbClr val="C00000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 w="25400">
              <a:noFill/>
            </a:ln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ChartData!$B$5:$DJ$5</c:f>
              <c:numCache>
                <c:formatCode>#,##0.0</c:formatCode>
                <c:ptCount val="93"/>
                <c:pt idx="0">
                  <c:v>0</c:v>
                </c:pt>
                <c:pt idx="1">
                  <c:v>4.5991400000000007E-3</c:v>
                </c:pt>
                <c:pt idx="2">
                  <c:v>4.7459340000000003E-3</c:v>
                </c:pt>
                <c:pt idx="3">
                  <c:v>2.0906900000000001E-3</c:v>
                </c:pt>
                <c:pt idx="4">
                  <c:v>5.4480919999999999E-3</c:v>
                </c:pt>
                <c:pt idx="5">
                  <c:v>6.0901399999999995E-4</c:v>
                </c:pt>
                <c:pt idx="6">
                  <c:v>9.2748099999999997E-4</c:v>
                </c:pt>
                <c:pt idx="7">
                  <c:v>3.2212799999999998E-4</c:v>
                </c:pt>
                <c:pt idx="8">
                  <c:v>3.5753199999999998E-4</c:v>
                </c:pt>
                <c:pt idx="9">
                  <c:v>1.3617999999999999E-4</c:v>
                </c:pt>
                <c:pt idx="10">
                  <c:v>3.30884E-3</c:v>
                </c:pt>
                <c:pt idx="11">
                  <c:v>1.9281579999999999E-3</c:v>
                </c:pt>
                <c:pt idx="12">
                  <c:v>1.5816809999999999E-3</c:v>
                </c:pt>
                <c:pt idx="13">
                  <c:v>2.279452E-3</c:v>
                </c:pt>
                <c:pt idx="14">
                  <c:v>4.7952959999999992E-3</c:v>
                </c:pt>
                <c:pt idx="15">
                  <c:v>1.0511630000000001E-2</c:v>
                </c:pt>
                <c:pt idx="16">
                  <c:v>9.2695650000000004E-3</c:v>
                </c:pt>
                <c:pt idx="17">
                  <c:v>5.3626059999999998E-3</c:v>
                </c:pt>
                <c:pt idx="18">
                  <c:v>2.966345E-3</c:v>
                </c:pt>
                <c:pt idx="19">
                  <c:v>8.1579599999999988E-3</c:v>
                </c:pt>
                <c:pt idx="20">
                  <c:v>8.5426210000000002E-3</c:v>
                </c:pt>
                <c:pt idx="25">
                  <c:v>3.42976E-3</c:v>
                </c:pt>
                <c:pt idx="26">
                  <c:v>1.4346039999999999E-2</c:v>
                </c:pt>
                <c:pt idx="27">
                  <c:v>4.967038E-3</c:v>
                </c:pt>
                <c:pt idx="28">
                  <c:v>1.5083615E-2</c:v>
                </c:pt>
                <c:pt idx="29">
                  <c:v>2.3806654E-2</c:v>
                </c:pt>
                <c:pt idx="30">
                  <c:v>4.8090556E-2</c:v>
                </c:pt>
                <c:pt idx="31">
                  <c:v>3.1982470999999998E-2</c:v>
                </c:pt>
                <c:pt idx="32">
                  <c:v>6.3774241999999995E-2</c:v>
                </c:pt>
                <c:pt idx="33">
                  <c:v>2.6299609999999998E-2</c:v>
                </c:pt>
                <c:pt idx="34">
                  <c:v>7.9204340999999998E-2</c:v>
                </c:pt>
                <c:pt idx="35">
                  <c:v>8.2187738999999996E-2</c:v>
                </c:pt>
                <c:pt idx="36">
                  <c:v>7.2301318000000003E-2</c:v>
                </c:pt>
                <c:pt idx="37">
                  <c:v>0.12933676199999999</c:v>
                </c:pt>
                <c:pt idx="38">
                  <c:v>0.122483093</c:v>
                </c:pt>
                <c:pt idx="39">
                  <c:v>0.142157165</c:v>
                </c:pt>
                <c:pt idx="40">
                  <c:v>0.10303920699999999</c:v>
                </c:pt>
                <c:pt idx="41" formatCode="#,##0.000">
                  <c:v>7.9982985000000006E-2</c:v>
                </c:pt>
                <c:pt idx="42" formatCode="#,##0.000">
                  <c:v>5.5924065999999995E-2</c:v>
                </c:pt>
                <c:pt idx="43" formatCode="#,##0.000">
                  <c:v>0.107955146</c:v>
                </c:pt>
                <c:pt idx="44" formatCode="#,##0.000">
                  <c:v>7.2545931999999994E-2</c:v>
                </c:pt>
                <c:pt idx="49">
                  <c:v>1.09968E-3</c:v>
                </c:pt>
                <c:pt idx="50">
                  <c:v>9.2498709999999998E-3</c:v>
                </c:pt>
                <c:pt idx="51">
                  <c:v>1.0159003999999999E-2</c:v>
                </c:pt>
                <c:pt idx="52">
                  <c:v>6.7312149999999996E-3</c:v>
                </c:pt>
                <c:pt idx="53">
                  <c:v>6.7599039999999997E-3</c:v>
                </c:pt>
                <c:pt idx="54">
                  <c:v>5.0883600000000001E-3</c:v>
                </c:pt>
                <c:pt idx="55">
                  <c:v>9.4934379999999999E-3</c:v>
                </c:pt>
                <c:pt idx="56">
                  <c:v>4.4896248E-2</c:v>
                </c:pt>
                <c:pt idx="57">
                  <c:v>4.9500901999999999E-2</c:v>
                </c:pt>
                <c:pt idx="58">
                  <c:v>6.8104873999999996E-2</c:v>
                </c:pt>
                <c:pt idx="59">
                  <c:v>9.3338836999999994E-2</c:v>
                </c:pt>
                <c:pt idx="60">
                  <c:v>7.543589299999999E-2</c:v>
                </c:pt>
                <c:pt idx="61">
                  <c:v>0.14561887800000001</c:v>
                </c:pt>
                <c:pt idx="62">
                  <c:v>0.19594825000000002</c:v>
                </c:pt>
                <c:pt idx="63">
                  <c:v>0.243604614</c:v>
                </c:pt>
                <c:pt idx="64">
                  <c:v>0.30573686499999997</c:v>
                </c:pt>
                <c:pt idx="65">
                  <c:v>0.351635592</c:v>
                </c:pt>
                <c:pt idx="66">
                  <c:v>0.33073623599999996</c:v>
                </c:pt>
                <c:pt idx="67">
                  <c:v>0.47488406</c:v>
                </c:pt>
                <c:pt idx="68">
                  <c:v>0.399669471</c:v>
                </c:pt>
                <c:pt idx="73">
                  <c:v>2.1360889999999999E-3</c:v>
                </c:pt>
                <c:pt idx="74">
                  <c:v>9.9324009999999987E-3</c:v>
                </c:pt>
                <c:pt idx="75">
                  <c:v>8.5571859999999996E-3</c:v>
                </c:pt>
                <c:pt idx="76">
                  <c:v>1.8309279999999997E-2</c:v>
                </c:pt>
                <c:pt idx="77">
                  <c:v>3.1801727000000002E-2</c:v>
                </c:pt>
                <c:pt idx="78">
                  <c:v>7.7521739999999997E-3</c:v>
                </c:pt>
                <c:pt idx="79">
                  <c:v>7.8042450000000005E-3</c:v>
                </c:pt>
                <c:pt idx="80">
                  <c:v>4.439821E-3</c:v>
                </c:pt>
                <c:pt idx="81">
                  <c:v>4.8680540000000001E-3</c:v>
                </c:pt>
                <c:pt idx="82">
                  <c:v>9.1584469780365708E-3</c:v>
                </c:pt>
                <c:pt idx="83">
                  <c:v>2.1428062000000001E-2</c:v>
                </c:pt>
                <c:pt idx="84">
                  <c:v>1.0480959999999999E-2</c:v>
                </c:pt>
                <c:pt idx="85">
                  <c:v>1.4168541999999999E-2</c:v>
                </c:pt>
                <c:pt idx="86">
                  <c:v>1.2957807999999999E-2</c:v>
                </c:pt>
                <c:pt idx="87">
                  <c:v>2.6723800999999998E-2</c:v>
                </c:pt>
                <c:pt idx="88">
                  <c:v>3.1630195E-2</c:v>
                </c:pt>
                <c:pt idx="89">
                  <c:v>2.4937491395124675E-2</c:v>
                </c:pt>
                <c:pt idx="90">
                  <c:v>2.0647682000000001E-2</c:v>
                </c:pt>
                <c:pt idx="91">
                  <c:v>5.568524E-3</c:v>
                </c:pt>
                <c:pt idx="92">
                  <c:v>6.5684629999999992E-3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D8-48FB-B7BF-82CE5FAC2DF1}"/>
            </c:ext>
          </c:extLst>
        </c:ser>
        <c:ser>
          <c:idx val="6"/>
          <c:order val="3"/>
          <c:tx>
            <c:strRef>
              <c:f>ChartData!$A$6</c:f>
              <c:strCache>
                <c:ptCount val="1"/>
                <c:pt idx="0">
                  <c:v>Japan</c:v>
                </c:pt>
              </c:strCache>
            </c:strRef>
          </c:tx>
          <c:spPr>
            <a:pattFill prst="wave">
              <a:fgClr>
                <a:srgbClr val="7030A0"/>
              </a:fgClr>
              <a:bgClr>
                <a:schemeClr val="bg1"/>
              </a:bgClr>
            </a:pattFill>
            <a:ln w="25400">
              <a:noFill/>
            </a:ln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ChartData!$B$6:$DJ$6</c:f>
              <c:numCache>
                <c:formatCode>#,##0.0</c:formatCode>
                <c:ptCount val="93"/>
                <c:pt idx="0">
                  <c:v>0</c:v>
                </c:pt>
                <c:pt idx="1">
                  <c:v>1.5314424E-2</c:v>
                </c:pt>
                <c:pt idx="2">
                  <c:v>1.3403177E-2</c:v>
                </c:pt>
                <c:pt idx="3">
                  <c:v>1.1539684999999999E-2</c:v>
                </c:pt>
                <c:pt idx="4">
                  <c:v>1.1441567E-2</c:v>
                </c:pt>
                <c:pt idx="5">
                  <c:v>1.1653528E-2</c:v>
                </c:pt>
                <c:pt idx="6">
                  <c:v>1.0650754E-2</c:v>
                </c:pt>
                <c:pt idx="7">
                  <c:v>1.1014752999999999E-2</c:v>
                </c:pt>
                <c:pt idx="8">
                  <c:v>1.2809579E-2</c:v>
                </c:pt>
                <c:pt idx="9">
                  <c:v>1.7875279000000001E-2</c:v>
                </c:pt>
                <c:pt idx="10">
                  <c:v>2.0323152999999997E-2</c:v>
                </c:pt>
                <c:pt idx="11">
                  <c:v>2.6154325999999999E-2</c:v>
                </c:pt>
                <c:pt idx="12">
                  <c:v>2.4163522999999999E-2</c:v>
                </c:pt>
                <c:pt idx="13">
                  <c:v>2.3565052999999999E-2</c:v>
                </c:pt>
                <c:pt idx="14">
                  <c:v>1.7092620114162013E-2</c:v>
                </c:pt>
                <c:pt idx="15">
                  <c:v>1.7558796999999998E-2</c:v>
                </c:pt>
                <c:pt idx="16">
                  <c:v>7.2955829999999996E-3</c:v>
                </c:pt>
                <c:pt idx="17">
                  <c:v>7.3612744243960618E-3</c:v>
                </c:pt>
                <c:pt idx="18">
                  <c:v>7.938634E-3</c:v>
                </c:pt>
                <c:pt idx="19">
                  <c:v>7.6560889999999996E-3</c:v>
                </c:pt>
                <c:pt idx="20">
                  <c:v>6.4541399999999997E-3</c:v>
                </c:pt>
                <c:pt idx="25">
                  <c:v>0.42057299999999997</c:v>
                </c:pt>
                <c:pt idx="26">
                  <c:v>0.314805</c:v>
                </c:pt>
                <c:pt idx="27">
                  <c:v>0.34353699999999998</c:v>
                </c:pt>
                <c:pt idx="28">
                  <c:v>0.33499800000000002</c:v>
                </c:pt>
                <c:pt idx="29">
                  <c:v>0.29413800000000001</c:v>
                </c:pt>
                <c:pt idx="30">
                  <c:v>0.29253400799999996</c:v>
                </c:pt>
                <c:pt idx="31">
                  <c:v>0.28478400799999998</c:v>
                </c:pt>
                <c:pt idx="32">
                  <c:v>0.25009200799999998</c:v>
                </c:pt>
                <c:pt idx="33">
                  <c:v>0.23478575699999998</c:v>
                </c:pt>
                <c:pt idx="34">
                  <c:v>0.14529200799999997</c:v>
                </c:pt>
                <c:pt idx="35">
                  <c:v>0.172977992</c:v>
                </c:pt>
                <c:pt idx="36">
                  <c:v>0.18598300799999998</c:v>
                </c:pt>
                <c:pt idx="37">
                  <c:v>0.14443599200000001</c:v>
                </c:pt>
                <c:pt idx="38">
                  <c:v>0.155115896</c:v>
                </c:pt>
                <c:pt idx="39">
                  <c:v>0.14324092199999999</c:v>
                </c:pt>
                <c:pt idx="40">
                  <c:v>0.13997133</c:v>
                </c:pt>
                <c:pt idx="41" formatCode="#,##0.000">
                  <c:v>0.12783699999999998</c:v>
                </c:pt>
                <c:pt idx="42" formatCode="#,##0.000">
                  <c:v>0.124107208</c:v>
                </c:pt>
                <c:pt idx="43" formatCode="#,##0.000">
                  <c:v>0.12097084172067649</c:v>
                </c:pt>
                <c:pt idx="44" formatCode="#,##0.000">
                  <c:v>0.12626399999999999</c:v>
                </c:pt>
                <c:pt idx="49">
                  <c:v>0.24851000000000001</c:v>
                </c:pt>
                <c:pt idx="50">
                  <c:v>0.28909099999999999</c:v>
                </c:pt>
                <c:pt idx="51">
                  <c:v>0.351184</c:v>
                </c:pt>
                <c:pt idx="52">
                  <c:v>0.40996499999999997</c:v>
                </c:pt>
                <c:pt idx="53">
                  <c:v>0.46649993699999998</c:v>
                </c:pt>
                <c:pt idx="54">
                  <c:v>0.49783878999999998</c:v>
                </c:pt>
                <c:pt idx="55">
                  <c:v>0.48858999999999997</c:v>
                </c:pt>
                <c:pt idx="56">
                  <c:v>0.47167001599999997</c:v>
                </c:pt>
                <c:pt idx="57">
                  <c:v>0.52677698399999995</c:v>
                </c:pt>
                <c:pt idx="58">
                  <c:v>0.426423893</c:v>
                </c:pt>
                <c:pt idx="59">
                  <c:v>0.54212622499999996</c:v>
                </c:pt>
                <c:pt idx="60">
                  <c:v>0.57084851300000006</c:v>
                </c:pt>
                <c:pt idx="61">
                  <c:v>0.53056999199999999</c:v>
                </c:pt>
                <c:pt idx="62">
                  <c:v>0.54113499200000004</c:v>
                </c:pt>
                <c:pt idx="63">
                  <c:v>0.52178100799999994</c:v>
                </c:pt>
                <c:pt idx="64">
                  <c:v>0.52281300799999997</c:v>
                </c:pt>
                <c:pt idx="65">
                  <c:v>0.51205699199999999</c:v>
                </c:pt>
                <c:pt idx="66">
                  <c:v>0.50803706800000004</c:v>
                </c:pt>
                <c:pt idx="67">
                  <c:v>0.52559310199999998</c:v>
                </c:pt>
                <c:pt idx="68">
                  <c:v>0.58843699999999999</c:v>
                </c:pt>
                <c:pt idx="73">
                  <c:v>0.12565309999999999</c:v>
                </c:pt>
                <c:pt idx="74">
                  <c:v>0.10173599999999999</c:v>
                </c:pt>
                <c:pt idx="75">
                  <c:v>7.5755124999999993E-2</c:v>
                </c:pt>
                <c:pt idx="76">
                  <c:v>4.89285E-2</c:v>
                </c:pt>
                <c:pt idx="77">
                  <c:v>3.4917999000000005E-2</c:v>
                </c:pt>
                <c:pt idx="78">
                  <c:v>5.2420352000000003E-2</c:v>
                </c:pt>
                <c:pt idx="79">
                  <c:v>0.106619305</c:v>
                </c:pt>
                <c:pt idx="80">
                  <c:v>0.12048880199999999</c:v>
                </c:pt>
                <c:pt idx="81">
                  <c:v>7.7613183999999988E-2</c:v>
                </c:pt>
                <c:pt idx="82">
                  <c:v>1.2875895E-2</c:v>
                </c:pt>
                <c:pt idx="83">
                  <c:v>1.6395E-2</c:v>
                </c:pt>
                <c:pt idx="84">
                  <c:v>1.3976877E-2</c:v>
                </c:pt>
                <c:pt idx="85">
                  <c:v>1.0970585999999999E-2</c:v>
                </c:pt>
                <c:pt idx="86">
                  <c:v>1.5265134300193205E-2</c:v>
                </c:pt>
                <c:pt idx="87">
                  <c:v>1.3918728999999999E-2</c:v>
                </c:pt>
                <c:pt idx="88">
                  <c:v>1.5046439E-2</c:v>
                </c:pt>
                <c:pt idx="89">
                  <c:v>1.5438934E-2</c:v>
                </c:pt>
                <c:pt idx="90">
                  <c:v>1.6465046000000001E-2</c:v>
                </c:pt>
                <c:pt idx="91">
                  <c:v>1.8980657999999997E-2</c:v>
                </c:pt>
                <c:pt idx="92">
                  <c:v>1.2853123999999999E-2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D8-48FB-B7BF-82CE5FAC2DF1}"/>
            </c:ext>
          </c:extLst>
        </c:ser>
        <c:ser>
          <c:idx val="7"/>
          <c:order val="4"/>
          <c:tx>
            <c:strRef>
              <c:f>ChartData!$A$7</c:f>
              <c:strCache>
                <c:ptCount val="1"/>
                <c:pt idx="0">
                  <c:v>Korea, South</c:v>
                </c:pt>
              </c:strCache>
            </c:strRef>
          </c:tx>
          <c:spPr>
            <a:pattFill prst="smConfetti">
              <a:fgClr>
                <a:srgbClr val="C00000"/>
              </a:fgClr>
              <a:bgClr>
                <a:srgbClr val="FFC000"/>
              </a:bgClr>
            </a:pattFill>
            <a:ln w="25400">
              <a:noFill/>
            </a:ln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ChartData!$B$7:$DJ$7</c:f>
              <c:numCache>
                <c:formatCode>#,##0.0</c:formatCode>
                <c:ptCount val="93"/>
                <c:pt idx="0">
                  <c:v>0</c:v>
                </c:pt>
                <c:pt idx="1">
                  <c:v>4.3931084000000002E-2</c:v>
                </c:pt>
                <c:pt idx="2">
                  <c:v>4.2799451999999995E-2</c:v>
                </c:pt>
                <c:pt idx="3">
                  <c:v>4.1388881999999995E-2</c:v>
                </c:pt>
                <c:pt idx="4">
                  <c:v>4.2488798829702482E-2</c:v>
                </c:pt>
                <c:pt idx="5">
                  <c:v>4.0315196000000005E-2</c:v>
                </c:pt>
                <c:pt idx="6">
                  <c:v>3.9392749999999997E-2</c:v>
                </c:pt>
                <c:pt idx="7">
                  <c:v>3.8273146000000001E-2</c:v>
                </c:pt>
                <c:pt idx="8">
                  <c:v>3.8997773999999999E-2</c:v>
                </c:pt>
                <c:pt idx="9">
                  <c:v>3.556952E-2</c:v>
                </c:pt>
                <c:pt idx="10">
                  <c:v>3.5059995999999996E-2</c:v>
                </c:pt>
                <c:pt idx="11">
                  <c:v>3.5526688000000001E-2</c:v>
                </c:pt>
                <c:pt idx="12">
                  <c:v>3.2085836E-2</c:v>
                </c:pt>
                <c:pt idx="13">
                  <c:v>3.2176595000000002E-2</c:v>
                </c:pt>
                <c:pt idx="14">
                  <c:v>3.3549725803305314E-2</c:v>
                </c:pt>
                <c:pt idx="15">
                  <c:v>3.3719904000000002E-2</c:v>
                </c:pt>
                <c:pt idx="16">
                  <c:v>3.4399447135242206E-2</c:v>
                </c:pt>
                <c:pt idx="17">
                  <c:v>3.4301410232975754E-2</c:v>
                </c:pt>
                <c:pt idx="18">
                  <c:v>3.2729368785039438E-2</c:v>
                </c:pt>
                <c:pt idx="19">
                  <c:v>2.6270311281294857E-2</c:v>
                </c:pt>
                <c:pt idx="20">
                  <c:v>2.4173913701213204E-2</c:v>
                </c:pt>
                <c:pt idx="25">
                  <c:v>4.3235414999999999E-2</c:v>
                </c:pt>
                <c:pt idx="26">
                  <c:v>3.9533882999999999E-2</c:v>
                </c:pt>
                <c:pt idx="27">
                  <c:v>3.4553534999999996E-2</c:v>
                </c:pt>
                <c:pt idx="28">
                  <c:v>3.3819465E-2</c:v>
                </c:pt>
                <c:pt idx="29">
                  <c:v>3.1145250999999999E-2</c:v>
                </c:pt>
                <c:pt idx="30">
                  <c:v>3.2235397999999998E-2</c:v>
                </c:pt>
                <c:pt idx="31">
                  <c:v>3.1016814E-2</c:v>
                </c:pt>
                <c:pt idx="32">
                  <c:v>3.1051577E-2</c:v>
                </c:pt>
                <c:pt idx="33">
                  <c:v>2.7267178E-2</c:v>
                </c:pt>
                <c:pt idx="34">
                  <c:v>2.6322307E-2</c:v>
                </c:pt>
                <c:pt idx="35">
                  <c:v>2.616605E-2</c:v>
                </c:pt>
                <c:pt idx="36">
                  <c:v>2.690586E-2</c:v>
                </c:pt>
                <c:pt idx="37">
                  <c:v>2.7526653000000002E-2</c:v>
                </c:pt>
                <c:pt idx="38">
                  <c:v>2.8831546999999999E-2</c:v>
                </c:pt>
                <c:pt idx="39">
                  <c:v>2.6913727999999998E-2</c:v>
                </c:pt>
                <c:pt idx="40">
                  <c:v>2.6911299999999999E-2</c:v>
                </c:pt>
                <c:pt idx="41" formatCode="#,##0.000">
                  <c:v>2.1129379E-2</c:v>
                </c:pt>
                <c:pt idx="42" formatCode="#,##0.000">
                  <c:v>1.2793277863386496E-2</c:v>
                </c:pt>
                <c:pt idx="43" formatCode="#,##0.000">
                  <c:v>9.4859560000000002E-3</c:v>
                </c:pt>
                <c:pt idx="44" formatCode="#,##0.000">
                  <c:v>1.19413E-2</c:v>
                </c:pt>
                <c:pt idx="49">
                  <c:v>0.13251384400000002</c:v>
                </c:pt>
                <c:pt idx="50">
                  <c:v>0.17049332099999998</c:v>
                </c:pt>
                <c:pt idx="51">
                  <c:v>0.20539471999999998</c:v>
                </c:pt>
                <c:pt idx="52">
                  <c:v>0.249762818</c:v>
                </c:pt>
                <c:pt idx="53">
                  <c:v>0.27895948599999998</c:v>
                </c:pt>
                <c:pt idx="54">
                  <c:v>0.29947190699999998</c:v>
                </c:pt>
                <c:pt idx="55">
                  <c:v>0.30225657500000003</c:v>
                </c:pt>
                <c:pt idx="56">
                  <c:v>0.29869143600000003</c:v>
                </c:pt>
                <c:pt idx="57">
                  <c:v>0.30094732499999999</c:v>
                </c:pt>
                <c:pt idx="58">
                  <c:v>0.27374188099999996</c:v>
                </c:pt>
                <c:pt idx="59">
                  <c:v>0.33247796099999999</c:v>
                </c:pt>
                <c:pt idx="60">
                  <c:v>0.349118859</c:v>
                </c:pt>
                <c:pt idx="61">
                  <c:v>0.343672056</c:v>
                </c:pt>
                <c:pt idx="62">
                  <c:v>0.33870177499999998</c:v>
                </c:pt>
                <c:pt idx="63">
                  <c:v>0.346397024</c:v>
                </c:pt>
                <c:pt idx="64">
                  <c:v>0.33171879411813987</c:v>
                </c:pt>
                <c:pt idx="65">
                  <c:v>0.33093534789138912</c:v>
                </c:pt>
                <c:pt idx="66">
                  <c:v>0.34353476619020196</c:v>
                </c:pt>
                <c:pt idx="67">
                  <c:v>0.33534185199999994</c:v>
                </c:pt>
                <c:pt idx="68">
                  <c:v>0.32211048790514252</c:v>
                </c:pt>
                <c:pt idx="73">
                  <c:v>0.129653832</c:v>
                </c:pt>
                <c:pt idx="74">
                  <c:v>9.5309328999999998E-2</c:v>
                </c:pt>
                <c:pt idx="75">
                  <c:v>5.9006690000000001E-2</c:v>
                </c:pt>
                <c:pt idx="76">
                  <c:v>3.2227561025598275E-2</c:v>
                </c:pt>
                <c:pt idx="77">
                  <c:v>1.8012059E-2</c:v>
                </c:pt>
                <c:pt idx="78">
                  <c:v>1.5158662999999999E-2</c:v>
                </c:pt>
                <c:pt idx="79">
                  <c:v>8.4989890000000002E-3</c:v>
                </c:pt>
                <c:pt idx="80">
                  <c:v>2.4810307E-2</c:v>
                </c:pt>
                <c:pt idx="81">
                  <c:v>9.5753369999999997E-3</c:v>
                </c:pt>
                <c:pt idx="82">
                  <c:v>1.1003053E-2</c:v>
                </c:pt>
                <c:pt idx="83">
                  <c:v>7.7510179999999993E-3</c:v>
                </c:pt>
                <c:pt idx="84">
                  <c:v>6.8832949999999993E-3</c:v>
                </c:pt>
                <c:pt idx="85">
                  <c:v>6.8193716747644226E-3</c:v>
                </c:pt>
                <c:pt idx="86">
                  <c:v>8.6852689329256962E-3</c:v>
                </c:pt>
                <c:pt idx="87">
                  <c:v>9.7398829999999995E-3</c:v>
                </c:pt>
                <c:pt idx="88">
                  <c:v>9.192249999999999E-3</c:v>
                </c:pt>
                <c:pt idx="89">
                  <c:v>9.9420330000000012E-3</c:v>
                </c:pt>
                <c:pt idx="90">
                  <c:v>8.4371395352891877E-3</c:v>
                </c:pt>
                <c:pt idx="91">
                  <c:v>7.8503940000000001E-3</c:v>
                </c:pt>
                <c:pt idx="92">
                  <c:v>7.0679139999999998E-3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AD8-48FB-B7BF-82CE5FAC2DF1}"/>
            </c:ext>
          </c:extLst>
        </c:ser>
        <c:ser>
          <c:idx val="1"/>
          <c:order val="5"/>
          <c:tx>
            <c:strRef>
              <c:f>ChartData!$A$8</c:f>
              <c:strCache>
                <c:ptCount val="1"/>
                <c:pt idx="0">
                  <c:v>Malaysia</c:v>
                </c:pt>
              </c:strCache>
            </c:strRef>
          </c:tx>
          <c:spPr>
            <a:pattFill prst="divot">
              <a:fgClr>
                <a:srgbClr val="FF0000"/>
              </a:fgClr>
              <a:bgClr>
                <a:srgbClr val="FFFF00"/>
              </a:bgClr>
            </a:pattFill>
            <a:ln w="25400">
              <a:noFill/>
            </a:ln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ChartData!$B$8:$DJ$8</c:f>
              <c:numCache>
                <c:formatCode>#,##0.0</c:formatCode>
                <c:ptCount val="93"/>
                <c:pt idx="0">
                  <c:v>0</c:v>
                </c:pt>
                <c:pt idx="1">
                  <c:v>0.54667231199999988</c:v>
                </c:pt>
                <c:pt idx="2">
                  <c:v>0.43119374999999999</c:v>
                </c:pt>
                <c:pt idx="3">
                  <c:v>0.261627</c:v>
                </c:pt>
                <c:pt idx="4">
                  <c:v>0.29425499999999999</c:v>
                </c:pt>
                <c:pt idx="5">
                  <c:v>0.30334135399999995</c:v>
                </c:pt>
                <c:pt idx="6">
                  <c:v>0.30386001799999995</c:v>
                </c:pt>
                <c:pt idx="7">
                  <c:v>0.33041135600000004</c:v>
                </c:pt>
                <c:pt idx="8">
                  <c:v>0.35815192400000001</c:v>
                </c:pt>
                <c:pt idx="9">
                  <c:v>0.34119801</c:v>
                </c:pt>
                <c:pt idx="10">
                  <c:v>0.35725394300000002</c:v>
                </c:pt>
                <c:pt idx="11">
                  <c:v>0.34848649700000001</c:v>
                </c:pt>
                <c:pt idx="12">
                  <c:v>0.30656132600000002</c:v>
                </c:pt>
                <c:pt idx="13">
                  <c:v>0.33090951899999999</c:v>
                </c:pt>
                <c:pt idx="14">
                  <c:v>0.34458112999999996</c:v>
                </c:pt>
                <c:pt idx="15">
                  <c:v>0.31571077399999997</c:v>
                </c:pt>
                <c:pt idx="16">
                  <c:v>0.31829966900000001</c:v>
                </c:pt>
                <c:pt idx="17">
                  <c:v>0.31841897600000002</c:v>
                </c:pt>
                <c:pt idx="18">
                  <c:v>0.32312098</c:v>
                </c:pt>
                <c:pt idx="19">
                  <c:v>0.33342715799999995</c:v>
                </c:pt>
                <c:pt idx="20">
                  <c:v>0.31200631599999995</c:v>
                </c:pt>
                <c:pt idx="25">
                  <c:v>5.9413885E-2</c:v>
                </c:pt>
                <c:pt idx="26">
                  <c:v>4.2645720999999998E-2</c:v>
                </c:pt>
                <c:pt idx="27">
                  <c:v>4.5366000000000004E-2</c:v>
                </c:pt>
                <c:pt idx="28">
                  <c:v>2.7280334999999999E-2</c:v>
                </c:pt>
                <c:pt idx="29">
                  <c:v>3.4786619999999997E-2</c:v>
                </c:pt>
                <c:pt idx="30">
                  <c:v>3.7006369999999997E-2</c:v>
                </c:pt>
                <c:pt idx="31">
                  <c:v>3.1181420000000001E-2</c:v>
                </c:pt>
                <c:pt idx="32">
                  <c:v>6.7854289999999998E-2</c:v>
                </c:pt>
                <c:pt idx="33">
                  <c:v>2.9563625999999999E-2</c:v>
                </c:pt>
                <c:pt idx="34">
                  <c:v>3.1104072E-2</c:v>
                </c:pt>
                <c:pt idx="35">
                  <c:v>3.9452190000000005E-2</c:v>
                </c:pt>
                <c:pt idx="36">
                  <c:v>3.5798271999999999E-2</c:v>
                </c:pt>
                <c:pt idx="37">
                  <c:v>4.0054415000000003E-2</c:v>
                </c:pt>
                <c:pt idx="38">
                  <c:v>8.5778411999999998E-2</c:v>
                </c:pt>
                <c:pt idx="39">
                  <c:v>5.8576963999999995E-2</c:v>
                </c:pt>
                <c:pt idx="40">
                  <c:v>5.0657616999999995E-2</c:v>
                </c:pt>
                <c:pt idx="41" formatCode="#,##0.000">
                  <c:v>4.5334890000000003E-2</c:v>
                </c:pt>
                <c:pt idx="42" formatCode="#,##0.000">
                  <c:v>5.6863340000000005E-2</c:v>
                </c:pt>
                <c:pt idx="43" formatCode="#,##0.000">
                  <c:v>4.8100466999999994E-2</c:v>
                </c:pt>
                <c:pt idx="44" formatCode="#,##0.000">
                  <c:v>4.7134316000000002E-2</c:v>
                </c:pt>
                <c:pt idx="49">
                  <c:v>4.3021079999999996E-2</c:v>
                </c:pt>
                <c:pt idx="50">
                  <c:v>7.4745367000000007E-2</c:v>
                </c:pt>
                <c:pt idx="51">
                  <c:v>5.5037999999999997E-2</c:v>
                </c:pt>
                <c:pt idx="52">
                  <c:v>3.9106000000000002E-2</c:v>
                </c:pt>
                <c:pt idx="53">
                  <c:v>2.8528309999999998E-2</c:v>
                </c:pt>
                <c:pt idx="54">
                  <c:v>3.2810760000000001E-2</c:v>
                </c:pt>
                <c:pt idx="55">
                  <c:v>4.1463949999999999E-2</c:v>
                </c:pt>
                <c:pt idx="56">
                  <c:v>7.0964840000000001E-2</c:v>
                </c:pt>
                <c:pt idx="57">
                  <c:v>6.8054745E-2</c:v>
                </c:pt>
                <c:pt idx="58">
                  <c:v>0.198154833</c:v>
                </c:pt>
                <c:pt idx="59">
                  <c:v>0.15808688200000001</c:v>
                </c:pt>
                <c:pt idx="60">
                  <c:v>0.16603626099999999</c:v>
                </c:pt>
                <c:pt idx="61">
                  <c:v>0.30131833299999999</c:v>
                </c:pt>
                <c:pt idx="62">
                  <c:v>0.35645584899999999</c:v>
                </c:pt>
                <c:pt idx="63">
                  <c:v>0.33552562499999999</c:v>
                </c:pt>
                <c:pt idx="64">
                  <c:v>0.31615553299999999</c:v>
                </c:pt>
                <c:pt idx="65">
                  <c:v>0.26588941799999999</c:v>
                </c:pt>
                <c:pt idx="66">
                  <c:v>0.30519753499999996</c:v>
                </c:pt>
                <c:pt idx="67">
                  <c:v>0.22715339499999998</c:v>
                </c:pt>
                <c:pt idx="68">
                  <c:v>0.22620161699999999</c:v>
                </c:pt>
                <c:pt idx="73">
                  <c:v>0.13245465300000001</c:v>
                </c:pt>
                <c:pt idx="74">
                  <c:v>0.10978903299999999</c:v>
                </c:pt>
                <c:pt idx="75">
                  <c:v>9.4756999999999994E-2</c:v>
                </c:pt>
                <c:pt idx="76">
                  <c:v>7.5666999999999998E-2</c:v>
                </c:pt>
                <c:pt idx="77">
                  <c:v>5.8970641000000004E-2</c:v>
                </c:pt>
                <c:pt idx="78">
                  <c:v>8.8181460000000003E-2</c:v>
                </c:pt>
                <c:pt idx="79">
                  <c:v>0.117628228</c:v>
                </c:pt>
                <c:pt idx="80">
                  <c:v>0.137628628</c:v>
                </c:pt>
                <c:pt idx="81">
                  <c:v>8.3114904000000003E-2</c:v>
                </c:pt>
                <c:pt idx="82">
                  <c:v>0.15219917008858239</c:v>
                </c:pt>
                <c:pt idx="83">
                  <c:v>0.13214419499999999</c:v>
                </c:pt>
                <c:pt idx="84">
                  <c:v>0.159037077</c:v>
                </c:pt>
                <c:pt idx="85">
                  <c:v>0.20014626699999999</c:v>
                </c:pt>
                <c:pt idx="86">
                  <c:v>0.21790190700000001</c:v>
                </c:pt>
                <c:pt idx="87">
                  <c:v>0.19522543299999998</c:v>
                </c:pt>
                <c:pt idx="88">
                  <c:v>0.272187399</c:v>
                </c:pt>
                <c:pt idx="89">
                  <c:v>0.30069203099999997</c:v>
                </c:pt>
                <c:pt idx="90">
                  <c:v>0.42782382400000002</c:v>
                </c:pt>
                <c:pt idx="91">
                  <c:v>0.40610295500000004</c:v>
                </c:pt>
                <c:pt idx="92">
                  <c:v>0.49735803299999998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AB-4F51-A713-01274DF16FDB}"/>
            </c:ext>
          </c:extLst>
        </c:ser>
        <c:ser>
          <c:idx val="2"/>
          <c:order val="6"/>
          <c:tx>
            <c:strRef>
              <c:f>ChartData!$A$9</c:f>
              <c:strCache>
                <c:ptCount val="1"/>
                <c:pt idx="0">
                  <c:v>USA</c:v>
                </c:pt>
              </c:strCache>
            </c:strRef>
          </c:tx>
          <c:spPr>
            <a:pattFill prst="smGrid">
              <a:fgClr>
                <a:schemeClr val="bg1"/>
              </a:fgClr>
              <a:bgClr>
                <a:srgbClr val="333399"/>
              </a:bgClr>
            </a:pattFill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ChartData!$B$9:$DJ$9</c:f>
              <c:numCache>
                <c:formatCode>#,##0.0</c:formatCode>
                <c:ptCount val="93"/>
                <c:pt idx="0">
                  <c:v>0</c:v>
                </c:pt>
                <c:pt idx="1">
                  <c:v>0.121379591</c:v>
                </c:pt>
                <c:pt idx="2">
                  <c:v>0.115428357</c:v>
                </c:pt>
                <c:pt idx="3">
                  <c:v>0.11344725885714284</c:v>
                </c:pt>
                <c:pt idx="4">
                  <c:v>0.11388233</c:v>
                </c:pt>
                <c:pt idx="5">
                  <c:v>0.11283952601508829</c:v>
                </c:pt>
                <c:pt idx="6">
                  <c:v>9.7281023292114799E-2</c:v>
                </c:pt>
                <c:pt idx="7">
                  <c:v>6.8325493758158953E-2</c:v>
                </c:pt>
                <c:pt idx="8">
                  <c:v>8.9178051461614158E-2</c:v>
                </c:pt>
                <c:pt idx="9">
                  <c:v>9.3721154207065047E-2</c:v>
                </c:pt>
                <c:pt idx="10">
                  <c:v>6.994465411825676E-2</c:v>
                </c:pt>
                <c:pt idx="11">
                  <c:v>5.3221592000000005E-2</c:v>
                </c:pt>
                <c:pt idx="12">
                  <c:v>4.7469946910597333E-2</c:v>
                </c:pt>
                <c:pt idx="13">
                  <c:v>4.491359973191407E-2</c:v>
                </c:pt>
                <c:pt idx="14">
                  <c:v>4.6005830691279219E-2</c:v>
                </c:pt>
                <c:pt idx="15">
                  <c:v>4.9965282607925966E-2</c:v>
                </c:pt>
                <c:pt idx="16">
                  <c:v>5.0415123266076944E-2</c:v>
                </c:pt>
                <c:pt idx="17">
                  <c:v>5.0893374199256478E-2</c:v>
                </c:pt>
                <c:pt idx="18">
                  <c:v>5.1794181407388999E-2</c:v>
                </c:pt>
                <c:pt idx="19">
                  <c:v>4.7806955999999998E-2</c:v>
                </c:pt>
                <c:pt idx="20">
                  <c:v>4.7454067978177347E-2</c:v>
                </c:pt>
                <c:pt idx="25">
                  <c:v>0.155095123</c:v>
                </c:pt>
                <c:pt idx="26">
                  <c:v>0.10547090199999999</c:v>
                </c:pt>
                <c:pt idx="27">
                  <c:v>0.13448443499999999</c:v>
                </c:pt>
                <c:pt idx="28">
                  <c:v>0.15763781699999999</c:v>
                </c:pt>
                <c:pt idx="29">
                  <c:v>0.152152968</c:v>
                </c:pt>
                <c:pt idx="30">
                  <c:v>0.12736118599999999</c:v>
                </c:pt>
                <c:pt idx="31">
                  <c:v>0.10641722000000001</c:v>
                </c:pt>
                <c:pt idx="32">
                  <c:v>0.226966627</c:v>
                </c:pt>
                <c:pt idx="33">
                  <c:v>0.12858490961047742</c:v>
                </c:pt>
                <c:pt idx="34">
                  <c:v>7.5390628130570611E-2</c:v>
                </c:pt>
                <c:pt idx="35">
                  <c:v>9.7295312999999994E-2</c:v>
                </c:pt>
                <c:pt idx="36">
                  <c:v>0.124435897</c:v>
                </c:pt>
                <c:pt idx="37">
                  <c:v>0.10487995666490656</c:v>
                </c:pt>
                <c:pt idx="38">
                  <c:v>9.3474301981399915E-2</c:v>
                </c:pt>
                <c:pt idx="39">
                  <c:v>8.7749847000000006E-2</c:v>
                </c:pt>
                <c:pt idx="40">
                  <c:v>9.6634969000000001E-2</c:v>
                </c:pt>
                <c:pt idx="41" formatCode="#,##0.000">
                  <c:v>0.10975716071075427</c:v>
                </c:pt>
                <c:pt idx="42" formatCode="#,##0.000">
                  <c:v>0.11772625354989941</c:v>
                </c:pt>
                <c:pt idx="43" formatCode="#,##0.000">
                  <c:v>0.11627745</c:v>
                </c:pt>
                <c:pt idx="44" formatCode="#,##0.000">
                  <c:v>0.113300497</c:v>
                </c:pt>
                <c:pt idx="49">
                  <c:v>0.88247934299999997</c:v>
                </c:pt>
                <c:pt idx="50">
                  <c:v>0.74923879900000001</c:v>
                </c:pt>
                <c:pt idx="51">
                  <c:v>0.84392073599999995</c:v>
                </c:pt>
                <c:pt idx="52">
                  <c:v>0.80875075699999988</c:v>
                </c:pt>
                <c:pt idx="53">
                  <c:v>0.87655345799999995</c:v>
                </c:pt>
                <c:pt idx="54">
                  <c:v>0.92662772199999999</c:v>
                </c:pt>
                <c:pt idx="55">
                  <c:v>0.81503428622979168</c:v>
                </c:pt>
                <c:pt idx="56">
                  <c:v>0.69221399488937618</c:v>
                </c:pt>
                <c:pt idx="57">
                  <c:v>0.89830251499609304</c:v>
                </c:pt>
                <c:pt idx="58">
                  <c:v>0.55116493469949124</c:v>
                </c:pt>
                <c:pt idx="59">
                  <c:v>0.78340644699999995</c:v>
                </c:pt>
                <c:pt idx="60">
                  <c:v>0.85181396519148933</c:v>
                </c:pt>
                <c:pt idx="61">
                  <c:v>0.80493447600000001</c:v>
                </c:pt>
                <c:pt idx="62">
                  <c:v>0.77015372042857144</c:v>
                </c:pt>
                <c:pt idx="63">
                  <c:v>0.79895276690647277</c:v>
                </c:pt>
                <c:pt idx="64">
                  <c:v>0.79523571407089888</c:v>
                </c:pt>
                <c:pt idx="65">
                  <c:v>0.77983193695823849</c:v>
                </c:pt>
                <c:pt idx="66">
                  <c:v>0.79275843215417185</c:v>
                </c:pt>
                <c:pt idx="67">
                  <c:v>0.82652890460180928</c:v>
                </c:pt>
                <c:pt idx="68">
                  <c:v>0.84535777545931801</c:v>
                </c:pt>
                <c:pt idx="73">
                  <c:v>5.7380537999999995E-2</c:v>
                </c:pt>
                <c:pt idx="74">
                  <c:v>2.2567609471968182E-2</c:v>
                </c:pt>
                <c:pt idx="75">
                  <c:v>2.9133024E-2</c:v>
                </c:pt>
                <c:pt idx="76">
                  <c:v>3.9525228424852898E-2</c:v>
                </c:pt>
                <c:pt idx="77">
                  <c:v>1.6833620000000001E-2</c:v>
                </c:pt>
                <c:pt idx="78">
                  <c:v>1.7874932E-2</c:v>
                </c:pt>
                <c:pt idx="79">
                  <c:v>2.1907697E-2</c:v>
                </c:pt>
                <c:pt idx="80">
                  <c:v>2.0198903137907932E-2</c:v>
                </c:pt>
                <c:pt idx="81">
                  <c:v>1.9745168501013426E-2</c:v>
                </c:pt>
                <c:pt idx="82">
                  <c:v>8.3479554859321632E-3</c:v>
                </c:pt>
                <c:pt idx="83">
                  <c:v>1.0986952988235063E-2</c:v>
                </c:pt>
                <c:pt idx="84">
                  <c:v>2.3710031661522354E-2</c:v>
                </c:pt>
                <c:pt idx="85">
                  <c:v>1.4238273720610425E-2</c:v>
                </c:pt>
                <c:pt idx="86">
                  <c:v>1.853006209514416E-2</c:v>
                </c:pt>
                <c:pt idx="87">
                  <c:v>1.0323709325853504E-2</c:v>
                </c:pt>
                <c:pt idx="88">
                  <c:v>7.8564675144730586E-3</c:v>
                </c:pt>
                <c:pt idx="89">
                  <c:v>8.213180861812816E-3</c:v>
                </c:pt>
                <c:pt idx="90">
                  <c:v>7.3856579125248763E-3</c:v>
                </c:pt>
                <c:pt idx="91">
                  <c:v>7.0551269801286867E-3</c:v>
                </c:pt>
                <c:pt idx="92">
                  <c:v>3.8126529999999996E-3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A2-4270-95C0-896B0B90D42B}"/>
            </c:ext>
          </c:extLst>
        </c:ser>
        <c:ser>
          <c:idx val="3"/>
          <c:order val="7"/>
          <c:tx>
            <c:strRef>
              <c:f>ChartData!$A$10</c:f>
              <c:strCache>
                <c:ptCount val="1"/>
                <c:pt idx="0">
                  <c:v>Rest of world</c:v>
                </c:pt>
              </c:strCache>
            </c:strRef>
          </c:tx>
          <c:spPr>
            <a:pattFill prst="trellis">
              <a:fgClr>
                <a:srgbClr val="993300"/>
              </a:fgClr>
              <a:bgClr>
                <a:schemeClr val="bg1"/>
              </a:bgClr>
            </a:pattFill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ChartData!$B$10:$DJ$10</c:f>
              <c:numCache>
                <c:formatCode>#,##0.0</c:formatCode>
                <c:ptCount val="93"/>
                <c:pt idx="0">
                  <c:v>0</c:v>
                </c:pt>
                <c:pt idx="1">
                  <c:v>0.19027820436760678</c:v>
                </c:pt>
                <c:pt idx="2">
                  <c:v>0.18962677989021648</c:v>
                </c:pt>
                <c:pt idx="3">
                  <c:v>0.19199302585714273</c:v>
                </c:pt>
                <c:pt idx="4">
                  <c:v>0.22651782320648595</c:v>
                </c:pt>
                <c:pt idx="5">
                  <c:v>0.25037089585903727</c:v>
                </c:pt>
                <c:pt idx="6">
                  <c:v>0.21521981475117502</c:v>
                </c:pt>
                <c:pt idx="7">
                  <c:v>0.21577612233172361</c:v>
                </c:pt>
                <c:pt idx="8">
                  <c:v>0.1824882208982308</c:v>
                </c:pt>
                <c:pt idx="9">
                  <c:v>0.17073405371841122</c:v>
                </c:pt>
                <c:pt idx="10">
                  <c:v>0.14812085801175612</c:v>
                </c:pt>
                <c:pt idx="11">
                  <c:v>0.22030692286227505</c:v>
                </c:pt>
                <c:pt idx="12">
                  <c:v>0.206485586775779</c:v>
                </c:pt>
                <c:pt idx="13">
                  <c:v>0.17859274015153748</c:v>
                </c:pt>
                <c:pt idx="14">
                  <c:v>0.17670205958925655</c:v>
                </c:pt>
                <c:pt idx="15">
                  <c:v>0.20628204275500073</c:v>
                </c:pt>
                <c:pt idx="16">
                  <c:v>0.21279957359403467</c:v>
                </c:pt>
                <c:pt idx="17">
                  <c:v>0.21199827154731743</c:v>
                </c:pt>
                <c:pt idx="18">
                  <c:v>0.21912311142554142</c:v>
                </c:pt>
                <c:pt idx="19">
                  <c:v>0.18622448667597724</c:v>
                </c:pt>
                <c:pt idx="20">
                  <c:v>0.17859591058726565</c:v>
                </c:pt>
                <c:pt idx="25">
                  <c:v>0.21021202440584452</c:v>
                </c:pt>
                <c:pt idx="26">
                  <c:v>0.16441580867146466</c:v>
                </c:pt>
                <c:pt idx="27">
                  <c:v>0.2160726080722315</c:v>
                </c:pt>
                <c:pt idx="28">
                  <c:v>0.23730321662561482</c:v>
                </c:pt>
                <c:pt idx="29">
                  <c:v>0.26459451789926036</c:v>
                </c:pt>
                <c:pt idx="30">
                  <c:v>0.25406743984631797</c:v>
                </c:pt>
                <c:pt idx="31">
                  <c:v>0.2309426577694027</c:v>
                </c:pt>
                <c:pt idx="32">
                  <c:v>0.23129013874158955</c:v>
                </c:pt>
                <c:pt idx="33">
                  <c:v>0.21417667068397073</c:v>
                </c:pt>
                <c:pt idx="34">
                  <c:v>0.15662731935027996</c:v>
                </c:pt>
                <c:pt idx="35">
                  <c:v>0.20316449012302185</c:v>
                </c:pt>
                <c:pt idx="36">
                  <c:v>0.20218154339512484</c:v>
                </c:pt>
                <c:pt idx="37">
                  <c:v>0.18010537703535456</c:v>
                </c:pt>
                <c:pt idx="38">
                  <c:v>0.1706266786437346</c:v>
                </c:pt>
                <c:pt idx="39">
                  <c:v>0.18444026491172494</c:v>
                </c:pt>
                <c:pt idx="40">
                  <c:v>0.19201819499190531</c:v>
                </c:pt>
                <c:pt idx="41" formatCode="#,##0.000">
                  <c:v>0.19177438836125538</c:v>
                </c:pt>
                <c:pt idx="42" formatCode="#,##0.000">
                  <c:v>0.19752829526502202</c:v>
                </c:pt>
                <c:pt idx="43" formatCode="#,##0.000">
                  <c:v>0.13725875932707443</c:v>
                </c:pt>
                <c:pt idx="44" formatCode="#,##0.000">
                  <c:v>0.14231330545252041</c:v>
                </c:pt>
                <c:pt idx="49">
                  <c:v>0.59963773398932618</c:v>
                </c:pt>
                <c:pt idx="50">
                  <c:v>0.46564926619494784</c:v>
                </c:pt>
                <c:pt idx="51">
                  <c:v>0.51081818276472735</c:v>
                </c:pt>
                <c:pt idx="52">
                  <c:v>0.57096827971051756</c:v>
                </c:pt>
                <c:pt idx="53">
                  <c:v>0.61484827411794551</c:v>
                </c:pt>
                <c:pt idx="54">
                  <c:v>0.67653435055807654</c:v>
                </c:pt>
                <c:pt idx="55">
                  <c:v>0.69685362793210048</c:v>
                </c:pt>
                <c:pt idx="56">
                  <c:v>0.65581137028898873</c:v>
                </c:pt>
                <c:pt idx="57">
                  <c:v>0.60159308034591286</c:v>
                </c:pt>
                <c:pt idx="58">
                  <c:v>0.55980606525117871</c:v>
                </c:pt>
                <c:pt idx="59">
                  <c:v>0.64826301675243281</c:v>
                </c:pt>
                <c:pt idx="60">
                  <c:v>0.67745130034042589</c:v>
                </c:pt>
                <c:pt idx="61">
                  <c:v>0.73519553535234383</c:v>
                </c:pt>
                <c:pt idx="62">
                  <c:v>0.70245260628571415</c:v>
                </c:pt>
                <c:pt idx="63">
                  <c:v>0.72115769725511747</c:v>
                </c:pt>
                <c:pt idx="64">
                  <c:v>0.84483246311159022</c:v>
                </c:pt>
                <c:pt idx="65">
                  <c:v>0.89818231876356869</c:v>
                </c:pt>
                <c:pt idx="66">
                  <c:v>0.93075642138932224</c:v>
                </c:pt>
                <c:pt idx="67">
                  <c:v>0.98890425831981332</c:v>
                </c:pt>
                <c:pt idx="68">
                  <c:v>1.0896419947856932</c:v>
                </c:pt>
                <c:pt idx="73">
                  <c:v>0.33996934517673894</c:v>
                </c:pt>
                <c:pt idx="74">
                  <c:v>0.2719189155635553</c:v>
                </c:pt>
                <c:pt idx="75">
                  <c:v>0.30780890726462773</c:v>
                </c:pt>
                <c:pt idx="76">
                  <c:v>0.33198323331846114</c:v>
                </c:pt>
                <c:pt idx="77">
                  <c:v>0.36225737673931269</c:v>
                </c:pt>
                <c:pt idx="78">
                  <c:v>0.38341538662413621</c:v>
                </c:pt>
                <c:pt idx="79">
                  <c:v>0.36290801556808117</c:v>
                </c:pt>
                <c:pt idx="80">
                  <c:v>0.38053376675127049</c:v>
                </c:pt>
                <c:pt idx="81">
                  <c:v>0.39201498500443255</c:v>
                </c:pt>
                <c:pt idx="82">
                  <c:v>0.26729347435883788</c:v>
                </c:pt>
                <c:pt idx="83">
                  <c:v>0.39251443006865694</c:v>
                </c:pt>
                <c:pt idx="84">
                  <c:v>0.33649567010666837</c:v>
                </c:pt>
                <c:pt idx="85">
                  <c:v>0.2214286160107084</c:v>
                </c:pt>
                <c:pt idx="86">
                  <c:v>0.24015170446836631</c:v>
                </c:pt>
                <c:pt idx="87">
                  <c:v>0.2406975905516609</c:v>
                </c:pt>
                <c:pt idx="88">
                  <c:v>0.19269561347880293</c:v>
                </c:pt>
                <c:pt idx="89">
                  <c:v>0.2144982692290478</c:v>
                </c:pt>
                <c:pt idx="90">
                  <c:v>0.25458533076537448</c:v>
                </c:pt>
                <c:pt idx="91">
                  <c:v>0.20431019803857164</c:v>
                </c:pt>
                <c:pt idx="92">
                  <c:v>0.21435214852327078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A2-4270-95C0-896B0B90D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83595680"/>
        <c:axId val="1"/>
      </c:barChart>
      <c:catAx>
        <c:axId val="38359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 </a:t>
                </a:r>
                <a:r>
                  <a:rPr lang="en-GB" sz="12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(million tonnes)</a:t>
                </a:r>
              </a:p>
            </c:rich>
          </c:tx>
          <c:layout>
            <c:manualLayout>
              <c:xMode val="edge"/>
              <c:yMode val="edge"/>
              <c:x val="1.7296143994160785E-2"/>
              <c:y val="0.20480906633237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35956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4.0884836329421088E-2"/>
          <c:y val="0.90115974909915919"/>
          <c:w val="0.9182675927301539"/>
          <c:h val="7.6882423595355659E-2"/>
        </c:manualLayout>
      </c:layout>
      <c:overlay val="0"/>
      <c:spPr>
        <a:solidFill>
          <a:srgbClr val="FFFFCC"/>
        </a:solidFill>
        <a:ln w="3175">
          <a:solidFill>
            <a:srgbClr val="00FF00"/>
          </a:solidFill>
          <a:prstDash val="solid"/>
        </a:ln>
      </c:spPr>
      <c:txPr>
        <a:bodyPr/>
        <a:lstStyle/>
        <a:p>
          <a:pPr>
            <a:defRPr sz="15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D22A99C-E8BA-4B57-A8A4-151CE12876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0.56211</cdr:x>
      <cdr:y>0.03437</cdr:y>
    </cdr:from>
    <cdr:to>
      <cdr:x>0.76494</cdr:x>
      <cdr:y>0.14407</cdr:y>
    </cdr:to>
    <cdr:sp macro="" textlink="">
      <cdr:nvSpPr>
        <cdr:cNvPr id="8193" name="Text Box 1025">
          <a:extLst xmlns:a="http://schemas.openxmlformats.org/drawingml/2006/main">
            <a:ext uri="{FF2B5EF4-FFF2-40B4-BE49-F238E27FC236}">
              <a16:creationId xmlns:a16="http://schemas.microsoft.com/office/drawing/2014/main" id="{7DD54036-D841-4FF2-8915-4E6E5BF5E1C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40275" y="154521"/>
          <a:ext cx="1638298" cy="4931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400" b="1" i="0" u="none" strike="noStrike" baseline="0">
              <a:solidFill>
                <a:srgbClr val="008000"/>
              </a:solidFill>
              <a:latin typeface="Arial"/>
              <a:cs typeface="Arial"/>
            </a:rPr>
            <a:t>400122</a:t>
          </a:r>
        </a:p>
        <a:p xmlns:a="http://schemas.openxmlformats.org/drawingml/2006/main">
          <a:pPr algn="ctr" rtl="0">
            <a:defRPr sz="1000"/>
          </a:pPr>
          <a:r>
            <a:rPr lang="en-GB" sz="1200" b="1" i="0" u="none" strike="noStrike" baseline="0">
              <a:solidFill>
                <a:srgbClr val="008000"/>
              </a:solidFill>
              <a:latin typeface="Arial"/>
              <a:cs typeface="Arial"/>
            </a:rPr>
            <a:t>Technically specified</a:t>
          </a:r>
        </a:p>
      </cdr:txBody>
    </cdr:sp>
  </cdr:relSizeAnchor>
  <cdr:relSizeAnchor xmlns:cdr="http://schemas.openxmlformats.org/drawingml/2006/chartDrawing">
    <cdr:from>
      <cdr:x>0.79324</cdr:x>
      <cdr:y>0.0339</cdr:y>
    </cdr:from>
    <cdr:to>
      <cdr:x>0.97484</cdr:x>
      <cdr:y>0.14407</cdr:y>
    </cdr:to>
    <cdr:sp macro="" textlink="">
      <cdr:nvSpPr>
        <cdr:cNvPr id="8194" name="Text Box 1026">
          <a:extLst xmlns:a="http://schemas.openxmlformats.org/drawingml/2006/main">
            <a:ext uri="{FF2B5EF4-FFF2-40B4-BE49-F238E27FC236}">
              <a16:creationId xmlns:a16="http://schemas.microsoft.com/office/drawing/2014/main" id="{251B9E97-9E94-4F09-B480-17EF04DFC04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07158" y="152408"/>
          <a:ext cx="1466820" cy="4953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400" b="1" i="0" u="none" strike="noStrike" baseline="0">
              <a:solidFill>
                <a:srgbClr val="008000"/>
              </a:solidFill>
              <a:latin typeface="Arial"/>
              <a:cs typeface="Arial"/>
            </a:rPr>
            <a:t>400129</a:t>
          </a:r>
        </a:p>
        <a:p xmlns:a="http://schemas.openxmlformats.org/drawingml/2006/main">
          <a:pPr algn="ctr" rtl="0">
            <a:defRPr sz="1000"/>
          </a:pPr>
          <a:r>
            <a:rPr lang="en-GB" sz="1200" b="1" i="0" u="none" strike="noStrike" baseline="0">
              <a:solidFill>
                <a:srgbClr val="008000"/>
              </a:solidFill>
              <a:latin typeface="Arial"/>
              <a:cs typeface="Arial"/>
            </a:rPr>
            <a:t>Other</a:t>
          </a:r>
        </a:p>
      </cdr:txBody>
    </cdr:sp>
  </cdr:relSizeAnchor>
  <cdr:relSizeAnchor xmlns:cdr="http://schemas.openxmlformats.org/drawingml/2006/chartDrawing">
    <cdr:from>
      <cdr:x>0.34984</cdr:x>
      <cdr:y>0.03531</cdr:y>
    </cdr:from>
    <cdr:to>
      <cdr:x>0.53302</cdr:x>
      <cdr:y>0.14548</cdr:y>
    </cdr:to>
    <cdr:sp macro="" textlink="">
      <cdr:nvSpPr>
        <cdr:cNvPr id="4" name="Text Box 1026">
          <a:extLst xmlns:a="http://schemas.openxmlformats.org/drawingml/2006/main">
            <a:ext uri="{FF2B5EF4-FFF2-40B4-BE49-F238E27FC236}">
              <a16:creationId xmlns:a16="http://schemas.microsoft.com/office/drawing/2014/main" id="{446CE0AB-786F-4EAC-8858-17F2E34A010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25728" y="158747"/>
          <a:ext cx="1479581" cy="4953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45720" tIns="41148" rIns="45720" bIns="41148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GB" sz="1400" b="1" i="0" u="none" strike="noStrike" baseline="0">
              <a:solidFill>
                <a:srgbClr val="008000"/>
              </a:solidFill>
              <a:latin typeface="Arial"/>
              <a:cs typeface="Arial"/>
            </a:rPr>
            <a:t>400121</a:t>
          </a:r>
        </a:p>
        <a:p xmlns:a="http://schemas.openxmlformats.org/drawingml/2006/main">
          <a:pPr algn="ctr" rtl="0">
            <a:defRPr sz="1000"/>
          </a:pPr>
          <a:r>
            <a:rPr lang="en-GB" sz="1200" b="1" i="0" u="none" strike="noStrike" baseline="0">
              <a:solidFill>
                <a:srgbClr val="008000"/>
              </a:solidFill>
              <a:latin typeface="Arial"/>
              <a:cs typeface="Arial"/>
            </a:rPr>
            <a:t>Smoked sheets</a:t>
          </a:r>
        </a:p>
      </cdr:txBody>
    </cdr:sp>
  </cdr:relSizeAnchor>
  <cdr:relSizeAnchor xmlns:cdr="http://schemas.openxmlformats.org/drawingml/2006/chartDrawing">
    <cdr:from>
      <cdr:x>0.12814</cdr:x>
      <cdr:y>0.03531</cdr:y>
    </cdr:from>
    <cdr:to>
      <cdr:x>0.31211</cdr:x>
      <cdr:y>0.14548</cdr:y>
    </cdr:to>
    <cdr:sp macro="" textlink="">
      <cdr:nvSpPr>
        <cdr:cNvPr id="5" name="Text Box 1026">
          <a:extLst xmlns:a="http://schemas.openxmlformats.org/drawingml/2006/main">
            <a:ext uri="{FF2B5EF4-FFF2-40B4-BE49-F238E27FC236}">
              <a16:creationId xmlns:a16="http://schemas.microsoft.com/office/drawing/2014/main" id="{446CE0AB-786F-4EAC-8858-17F2E34A010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5012" y="158747"/>
          <a:ext cx="1485963" cy="4953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45720" tIns="41148" rIns="45720" bIns="41148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GB" sz="1400" b="1" i="0" u="none" strike="noStrike" baseline="0">
              <a:solidFill>
                <a:srgbClr val="008000"/>
              </a:solidFill>
              <a:latin typeface="Arial"/>
              <a:cs typeface="Arial"/>
            </a:rPr>
            <a:t>400110</a:t>
          </a:r>
        </a:p>
        <a:p xmlns:a="http://schemas.openxmlformats.org/drawingml/2006/main">
          <a:pPr algn="ctr" rtl="0">
            <a:defRPr sz="1000"/>
          </a:pPr>
          <a:r>
            <a:rPr lang="en-GB" sz="1200" b="1" i="0" u="none" strike="noStrike" baseline="0">
              <a:solidFill>
                <a:srgbClr val="008000"/>
              </a:solidFill>
              <a:latin typeface="Arial"/>
              <a:cs typeface="Arial"/>
            </a:rPr>
            <a:t>Latex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UImportsDecade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WorldImportsDecade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WorldImportsDecade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WorldImportsDecade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WorldImportsDecade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  <sheetName val="1997"/>
      <sheetName val="1998"/>
      <sheetName val="1999"/>
    </sheetNames>
    <sheetDataSet>
      <sheetData sheetId="0">
        <row r="1">
          <cell r="BQ1">
            <v>400110</v>
          </cell>
          <cell r="CX1">
            <v>400121</v>
          </cell>
          <cell r="EE1">
            <v>400122</v>
          </cell>
          <cell r="FL1">
            <v>400129</v>
          </cell>
        </row>
      </sheetData>
      <sheetData sheetId="1">
        <row r="3">
          <cell r="AF3">
            <v>53.167750074929195</v>
          </cell>
        </row>
      </sheetData>
      <sheetData sheetId="2">
        <row r="3">
          <cell r="AF3">
            <v>80.249862189184043</v>
          </cell>
        </row>
      </sheetData>
      <sheetData sheetId="3">
        <row r="3">
          <cell r="AF3">
            <v>88.608565821717761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</sheetNames>
    <sheetDataSet>
      <sheetData sheetId="0">
        <row r="3">
          <cell r="AF3">
            <v>1494.1521549840625</v>
          </cell>
          <cell r="AG3">
            <v>851.63770399999999</v>
          </cell>
          <cell r="AH3">
            <v>82.444502999999997</v>
          </cell>
          <cell r="AI3">
            <v>28.150375999999998</v>
          </cell>
          <cell r="AJ3">
            <v>39.303553999999998</v>
          </cell>
          <cell r="AK3">
            <v>15.612083</v>
          </cell>
          <cell r="AL3">
            <v>147.333021</v>
          </cell>
          <cell r="AM3">
            <v>150.85448299999999</v>
          </cell>
          <cell r="AN3">
            <v>17.922923999999998</v>
          </cell>
          <cell r="AO3">
            <v>10.823886999999999</v>
          </cell>
          <cell r="AP3">
            <v>11.266318999999999</v>
          </cell>
          <cell r="AQ3">
            <v>32.560724</v>
          </cell>
          <cell r="AR3">
            <v>45.423853000000001</v>
          </cell>
          <cell r="AS3">
            <v>10.066027364318572</v>
          </cell>
          <cell r="AT3">
            <v>810.98826399999996</v>
          </cell>
          <cell r="AU3">
            <v>349.74726899999996</v>
          </cell>
          <cell r="AV3">
            <v>781.56374199999993</v>
          </cell>
          <cell r="AW3">
            <v>100.638514</v>
          </cell>
          <cell r="AX3">
            <v>0</v>
          </cell>
          <cell r="AY3">
            <v>0.65744899999999995</v>
          </cell>
          <cell r="AZ3">
            <v>41.284917</v>
          </cell>
          <cell r="BA3">
            <v>226.100708</v>
          </cell>
          <cell r="BB3">
            <v>61.292426999999996</v>
          </cell>
          <cell r="BC3">
            <v>0</v>
          </cell>
          <cell r="BD3">
            <v>3.2918779999999996</v>
          </cell>
          <cell r="BE3">
            <v>97.188264822044403</v>
          </cell>
          <cell r="BF3">
            <v>132.30729199999999</v>
          </cell>
          <cell r="BG3">
            <v>13.201236</v>
          </cell>
          <cell r="BH3">
            <v>1231.955614</v>
          </cell>
          <cell r="BI3">
            <v>17.621092999999998</v>
          </cell>
          <cell r="BJ3">
            <v>35.058999999999997</v>
          </cell>
          <cell r="BK3">
            <v>116.91309892619014</v>
          </cell>
          <cell r="BL3">
            <v>6957.3623800966143</v>
          </cell>
          <cell r="BN3">
            <v>91.715173496976803</v>
          </cell>
          <cell r="BQ3">
            <v>175.954971</v>
          </cell>
          <cell r="BR3">
            <v>76.526101999999995</v>
          </cell>
          <cell r="BS3">
            <v>40.481887</v>
          </cell>
          <cell r="BT3">
            <v>2.3405899999999997</v>
          </cell>
          <cell r="BU3">
            <v>1.0457730000000001</v>
          </cell>
          <cell r="BV3">
            <v>0.15321599999999999</v>
          </cell>
          <cell r="BW3">
            <v>20.078312999999998</v>
          </cell>
          <cell r="BX3">
            <v>4.60717</v>
          </cell>
          <cell r="BY3">
            <v>0.97762699999999991</v>
          </cell>
          <cell r="BZ3">
            <v>2.695878</v>
          </cell>
          <cell r="CA3">
            <v>4.5991400000000002</v>
          </cell>
          <cell r="CB3">
            <v>17.293013999999999</v>
          </cell>
          <cell r="CC3">
            <v>35.464919000000002</v>
          </cell>
          <cell r="CD3">
            <v>0.32477800000000001</v>
          </cell>
          <cell r="CE3">
            <v>15.314423999999999</v>
          </cell>
          <cell r="CF3">
            <v>43.931083999999998</v>
          </cell>
          <cell r="CG3">
            <v>546.67231199999992</v>
          </cell>
          <cell r="CH3">
            <v>24.605677</v>
          </cell>
          <cell r="CI3">
            <v>0</v>
          </cell>
          <cell r="CJ3">
            <v>0.36627199999999999</v>
          </cell>
          <cell r="CK3">
            <v>5.9642499999999998</v>
          </cell>
          <cell r="CL3">
            <v>11.752989999999999</v>
          </cell>
          <cell r="CM3">
            <v>6.4528499999999998</v>
          </cell>
          <cell r="CN3">
            <v>0</v>
          </cell>
          <cell r="CO3">
            <v>1.009558</v>
          </cell>
          <cell r="CP3">
            <v>12.910420999999999</v>
          </cell>
          <cell r="CQ3">
            <v>13.186921999999999</v>
          </cell>
          <cell r="CR3">
            <v>0.54249999999999998</v>
          </cell>
          <cell r="CS3">
            <v>121.37959099999999</v>
          </cell>
          <cell r="CT3">
            <v>0.33734199999999998</v>
          </cell>
          <cell r="CU3">
            <v>8.5499999999999989</v>
          </cell>
          <cell r="CV3">
            <v>19.618144367606767</v>
          </cell>
          <cell r="CW3">
            <v>1215.1377153676069</v>
          </cell>
          <cell r="CX3">
            <v>21.450654999999998</v>
          </cell>
          <cell r="CY3">
            <v>323.55970199999996</v>
          </cell>
          <cell r="CZ3">
            <v>389.846722</v>
          </cell>
          <cell r="DA3">
            <v>22.599964</v>
          </cell>
          <cell r="DB3">
            <v>0.33942600000000001</v>
          </cell>
          <cell r="DC3">
            <v>3.0546449999999998</v>
          </cell>
          <cell r="DD3">
            <v>0.99050699999999992</v>
          </cell>
          <cell r="DE3">
            <v>33.821281999999997</v>
          </cell>
          <cell r="DF3">
            <v>16.930615</v>
          </cell>
          <cell r="DG3">
            <v>0</v>
          </cell>
          <cell r="DH3">
            <v>5.5259999999999997E-2</v>
          </cell>
          <cell r="DI3">
            <v>3.4297599999999999</v>
          </cell>
          <cell r="DJ3">
            <v>11.407731</v>
          </cell>
          <cell r="DK3">
            <v>0.18959999999999999</v>
          </cell>
          <cell r="DL3">
            <v>0.13499999999999998</v>
          </cell>
          <cell r="DM3">
            <v>420.57299999999998</v>
          </cell>
          <cell r="DN3">
            <v>43.235414999999996</v>
          </cell>
          <cell r="DO3">
            <v>59.413885000000001</v>
          </cell>
          <cell r="DP3">
            <v>0.38624599999999998</v>
          </cell>
          <cell r="DQ3">
            <v>0</v>
          </cell>
          <cell r="DR3">
            <v>3.6159999999999998E-2</v>
          </cell>
          <cell r="DS3">
            <v>10.896834</v>
          </cell>
          <cell r="DT3">
            <v>87.337637999999998</v>
          </cell>
          <cell r="DU3">
            <v>0.19125699999999998</v>
          </cell>
          <cell r="DV3">
            <v>0</v>
          </cell>
          <cell r="DW3">
            <v>2.2229549999999998</v>
          </cell>
          <cell r="DX3">
            <v>12.543766</v>
          </cell>
          <cell r="DY3">
            <v>22.702997999999997</v>
          </cell>
          <cell r="DZ3">
            <v>1.5194489999999998</v>
          </cell>
          <cell r="EA3">
            <v>155.095123</v>
          </cell>
          <cell r="EB3">
            <v>1.0249999999999999E-2</v>
          </cell>
          <cell r="EC3">
            <v>0</v>
          </cell>
          <cell r="ED3">
            <v>5.4404054058441975</v>
          </cell>
          <cell r="EG3">
            <v>571.08666399999993</v>
          </cell>
          <cell r="EH3">
            <v>320.30888199999998</v>
          </cell>
          <cell r="EI3">
            <v>3.3176399999999999</v>
          </cell>
          <cell r="EJ3">
            <v>22.783919999999998</v>
          </cell>
          <cell r="EK3">
            <v>31.197764999999997</v>
          </cell>
          <cell r="EL3">
            <v>14.382436999999999</v>
          </cell>
          <cell r="EM3">
            <v>0.24094099999999999</v>
          </cell>
          <cell r="EN3">
            <v>74.293176000000003</v>
          </cell>
          <cell r="EO3">
            <v>0.28999999999999998</v>
          </cell>
          <cell r="EP3">
            <v>3.5359999999999996E-2</v>
          </cell>
          <cell r="EQ3">
            <v>1.09968</v>
          </cell>
          <cell r="ER3">
            <v>1.224367</v>
          </cell>
          <cell r="ES3">
            <v>0</v>
          </cell>
          <cell r="ET3">
            <v>0.46340999999999999</v>
          </cell>
          <cell r="EU3">
            <v>248.51</v>
          </cell>
          <cell r="EV3">
            <v>132.51384400000001</v>
          </cell>
          <cell r="EW3">
            <v>43.021079999999998</v>
          </cell>
          <cell r="EX3">
            <v>74.347337999999993</v>
          </cell>
          <cell r="EY3">
            <v>0</v>
          </cell>
          <cell r="EZ3">
            <v>2.0799999999999999E-2</v>
          </cell>
          <cell r="FA3">
            <v>17.764336999999998</v>
          </cell>
          <cell r="FB3">
            <v>98.292289999999994</v>
          </cell>
          <cell r="FC3">
            <v>52.164789999999996</v>
          </cell>
          <cell r="FD3">
            <v>0</v>
          </cell>
          <cell r="FE3">
            <v>2.0669999999999997E-2</v>
          </cell>
          <cell r="FF3">
            <v>0.25727582204439819</v>
          </cell>
          <cell r="FG3">
            <v>95.292611999999991</v>
          </cell>
          <cell r="FH3">
            <v>10.635368999999999</v>
          </cell>
          <cell r="FI3">
            <v>882.47934299999997</v>
          </cell>
          <cell r="FJ3">
            <v>15.592118999999999</v>
          </cell>
          <cell r="FK3">
            <v>23.393000000000001</v>
          </cell>
          <cell r="FL3">
            <v>66.945757167282139</v>
          </cell>
          <cell r="FN3">
            <v>21.566378999999998</v>
          </cell>
          <cell r="FO3">
            <v>422.72260299999999</v>
          </cell>
          <cell r="FP3">
            <v>64.445746999999997</v>
          </cell>
          <cell r="FQ3">
            <v>16.022842999999998</v>
          </cell>
          <cell r="FR3">
            <v>2.686023</v>
          </cell>
          <cell r="FS3">
            <v>4.0047790000000001</v>
          </cell>
          <cell r="FT3">
            <v>8.5922999999999999E-2</v>
          </cell>
          <cell r="FU3">
            <v>93.066457999999997</v>
          </cell>
          <cell r="FV3">
            <v>55.016584999999999</v>
          </cell>
          <cell r="FW3">
            <v>16.655159999999999</v>
          </cell>
          <cell r="FX3">
            <v>7.3258129999999992</v>
          </cell>
          <cell r="FY3">
            <v>2.1360889999999997</v>
          </cell>
          <cell r="FZ3">
            <v>2.6226759999999998</v>
          </cell>
          <cell r="GA3">
            <v>9.7686999999999991</v>
          </cell>
          <cell r="GB3">
            <v>9.0959609999999991</v>
          </cell>
          <cell r="GC3">
            <v>125.65309999999999</v>
          </cell>
          <cell r="GD3">
            <v>129.65383199999999</v>
          </cell>
          <cell r="GE3">
            <v>132.45465300000001</v>
          </cell>
          <cell r="GF3">
            <v>1.258578</v>
          </cell>
          <cell r="GG3">
            <v>0</v>
          </cell>
          <cell r="GH3">
            <v>0.213361</v>
          </cell>
          <cell r="GI3">
            <v>6.6569629999999993</v>
          </cell>
          <cell r="GJ3">
            <v>28.701589999999999</v>
          </cell>
          <cell r="GK3">
            <v>2.397907</v>
          </cell>
          <cell r="GL3">
            <v>0</v>
          </cell>
          <cell r="GM3">
            <v>3.8695E-2</v>
          </cell>
          <cell r="GN3">
            <v>71.265293</v>
          </cell>
          <cell r="GO3">
            <v>1.1220409999999998</v>
          </cell>
          <cell r="GP3">
            <v>0.47889899999999996</v>
          </cell>
          <cell r="GQ3">
            <v>57.380537999999994</v>
          </cell>
          <cell r="GR3">
            <v>1.5902829999999999</v>
          </cell>
          <cell r="GS3">
            <v>3.1159999999999997</v>
          </cell>
          <cell r="GT3">
            <v>22.801657176739312</v>
          </cell>
          <cell r="GV3">
            <v>34.431289999999997</v>
          </cell>
        </row>
        <row r="4">
          <cell r="BQ4" t="str">
            <v>EU-28</v>
          </cell>
          <cell r="BR4" t="str">
            <v>China</v>
          </cell>
          <cell r="BS4" t="str">
            <v>Hong Kong</v>
          </cell>
          <cell r="BT4" t="str">
            <v>Argentina</v>
          </cell>
          <cell r="BU4" t="str">
            <v>Australia</v>
          </cell>
          <cell r="BV4" t="str">
            <v>Belarus</v>
          </cell>
          <cell r="BW4" t="str">
            <v>Brazil</v>
          </cell>
          <cell r="BX4" t="str">
            <v>Canada</v>
          </cell>
          <cell r="BY4" t="str">
            <v>Côte d'Ivoire</v>
          </cell>
          <cell r="BZ4" t="str">
            <v>Egypt</v>
          </cell>
          <cell r="CA4" t="str">
            <v>India</v>
          </cell>
          <cell r="CB4" t="str">
            <v>Indonesia</v>
          </cell>
          <cell r="CC4" t="str">
            <v>Iran</v>
          </cell>
          <cell r="CD4" t="str">
            <v>Israel</v>
          </cell>
          <cell r="CE4" t="str">
            <v>Japan</v>
          </cell>
          <cell r="CF4" t="str">
            <v>Korea, South</v>
          </cell>
          <cell r="CG4" t="str">
            <v>Malaysia</v>
          </cell>
          <cell r="CH4" t="str">
            <v>Mexico</v>
          </cell>
          <cell r="CI4" t="str">
            <v>Pakistan</v>
          </cell>
          <cell r="CJ4" t="str">
            <v>Philippines</v>
          </cell>
          <cell r="CK4" t="str">
            <v>Russian Federation</v>
          </cell>
          <cell r="CL4" t="str">
            <v>Singapore</v>
          </cell>
          <cell r="CM4" t="str">
            <v>South Africa</v>
          </cell>
          <cell r="CN4" t="str">
            <v>Southern African Customs Union</v>
          </cell>
          <cell r="CO4" t="str">
            <v>Sri Lanka</v>
          </cell>
          <cell r="CP4" t="str">
            <v>Taiwan</v>
          </cell>
          <cell r="CQ4" t="str">
            <v>Turkey</v>
          </cell>
          <cell r="CR4" t="str">
            <v>Ukraine</v>
          </cell>
          <cell r="CS4" t="str">
            <v>USA</v>
          </cell>
          <cell r="CT4" t="str">
            <v>Venezuela</v>
          </cell>
          <cell r="CU4" t="str">
            <v>Viet Nam</v>
          </cell>
          <cell r="CV4" t="str">
            <v>Rest of World</v>
          </cell>
          <cell r="CX4" t="str">
            <v>Intra-EU</v>
          </cell>
          <cell r="CY4" t="str">
            <v>EU-28</v>
          </cell>
          <cell r="CZ4" t="str">
            <v>China</v>
          </cell>
          <cell r="DA4" t="str">
            <v>Hong Kong</v>
          </cell>
          <cell r="DB4" t="str">
            <v>Argentina</v>
          </cell>
          <cell r="DC4" t="str">
            <v>Australia</v>
          </cell>
          <cell r="DD4" t="str">
            <v>Belarus</v>
          </cell>
          <cell r="DE4" t="str">
            <v>Brazil</v>
          </cell>
          <cell r="DF4" t="str">
            <v>Canada</v>
          </cell>
          <cell r="DG4" t="str">
            <v>Côte d'Ivoire</v>
          </cell>
          <cell r="DH4" t="str">
            <v>Egypt</v>
          </cell>
          <cell r="DI4" t="str">
            <v>India</v>
          </cell>
          <cell r="DJ4" t="str">
            <v>Indonesia</v>
          </cell>
          <cell r="DK4" t="str">
            <v>Iran</v>
          </cell>
          <cell r="DL4" t="str">
            <v>Israel</v>
          </cell>
          <cell r="DM4" t="str">
            <v>Japan</v>
          </cell>
          <cell r="DN4" t="str">
            <v>Korea, South</v>
          </cell>
          <cell r="DO4" t="str">
            <v>Malaysia</v>
          </cell>
          <cell r="DP4" t="str">
            <v>Mexico</v>
          </cell>
          <cell r="DQ4" t="str">
            <v>Pakistan</v>
          </cell>
          <cell r="DR4" t="str">
            <v>Philippines</v>
          </cell>
          <cell r="DS4" t="str">
            <v>Russian Federation</v>
          </cell>
          <cell r="DT4" t="str">
            <v>Singapore</v>
          </cell>
          <cell r="DU4" t="str">
            <v>South Africa</v>
          </cell>
          <cell r="DV4" t="str">
            <v>Southern African Customs Union</v>
          </cell>
          <cell r="DW4" t="str">
            <v>Sri Lanka</v>
          </cell>
          <cell r="DX4" t="str">
            <v>Taiwan</v>
          </cell>
          <cell r="DY4" t="str">
            <v>Turkey</v>
          </cell>
          <cell r="DZ4" t="str">
            <v>Ukraine</v>
          </cell>
          <cell r="EA4" t="str">
            <v>USA</v>
          </cell>
          <cell r="EB4" t="str">
            <v>Venezuela</v>
          </cell>
          <cell r="EC4" t="str">
            <v>Viet Nam</v>
          </cell>
          <cell r="ED4" t="str">
            <v>Rest of World</v>
          </cell>
          <cell r="EG4" t="str">
            <v>EU-28</v>
          </cell>
          <cell r="EH4" t="str">
            <v>China</v>
          </cell>
          <cell r="EI4" t="str">
            <v>Hong Kong</v>
          </cell>
          <cell r="EJ4" t="str">
            <v>Argentina</v>
          </cell>
          <cell r="EK4" t="str">
            <v>Australia</v>
          </cell>
          <cell r="EL4" t="str">
            <v>Belarus</v>
          </cell>
          <cell r="EM4" t="str">
            <v>Brazil</v>
          </cell>
          <cell r="EN4" t="str">
            <v>Canada</v>
          </cell>
          <cell r="EO4" t="str">
            <v>Côte d'Ivoire</v>
          </cell>
          <cell r="EP4" t="str">
            <v>Egypt</v>
          </cell>
          <cell r="EQ4" t="str">
            <v>India</v>
          </cell>
          <cell r="ER4" t="str">
            <v>Indonesia</v>
          </cell>
          <cell r="ES4" t="str">
            <v>Iran</v>
          </cell>
          <cell r="ET4" t="str">
            <v>Israel</v>
          </cell>
          <cell r="EU4" t="str">
            <v>Japan</v>
          </cell>
          <cell r="EV4" t="str">
            <v>Korea, South</v>
          </cell>
          <cell r="EW4" t="str">
            <v>Malaysia</v>
          </cell>
          <cell r="EX4" t="str">
            <v>Mexico</v>
          </cell>
          <cell r="EY4" t="str">
            <v>Pakistan</v>
          </cell>
          <cell r="EZ4" t="str">
            <v>Philippines</v>
          </cell>
          <cell r="FA4" t="str">
            <v>Russian Federation</v>
          </cell>
          <cell r="FB4" t="str">
            <v>Singapore</v>
          </cell>
          <cell r="FC4" t="str">
            <v>South Africa</v>
          </cell>
          <cell r="FD4" t="str">
            <v>Southern African Customs Union</v>
          </cell>
          <cell r="FE4" t="str">
            <v>Sri Lanka</v>
          </cell>
          <cell r="FF4" t="str">
            <v>Taiwan</v>
          </cell>
          <cell r="FG4" t="str">
            <v>Turkey</v>
          </cell>
          <cell r="FH4" t="str">
            <v>Ukraine</v>
          </cell>
          <cell r="FI4" t="str">
            <v>USA</v>
          </cell>
          <cell r="FJ4" t="str">
            <v>Venezuela</v>
          </cell>
          <cell r="FK4" t="str">
            <v>Viet Nam</v>
          </cell>
          <cell r="FL4" t="str">
            <v>Rest of World</v>
          </cell>
          <cell r="FN4" t="str">
            <v>Intra-EU</v>
          </cell>
          <cell r="FO4" t="str">
            <v>EU-28</v>
          </cell>
          <cell r="FP4" t="str">
            <v>China</v>
          </cell>
          <cell r="FQ4" t="str">
            <v>Hong Kong</v>
          </cell>
          <cell r="FR4" t="str">
            <v>Argentina</v>
          </cell>
          <cell r="FS4" t="str">
            <v>Australia</v>
          </cell>
          <cell r="FT4" t="str">
            <v>Belarus</v>
          </cell>
          <cell r="FU4" t="str">
            <v>Brazil</v>
          </cell>
          <cell r="FV4" t="str">
            <v>Canada</v>
          </cell>
          <cell r="FW4" t="str">
            <v>Côte d'Ivoire</v>
          </cell>
          <cell r="FX4" t="str">
            <v>Egypt</v>
          </cell>
          <cell r="FY4" t="str">
            <v>India</v>
          </cell>
          <cell r="FZ4" t="str">
            <v>Indonesia</v>
          </cell>
          <cell r="GA4" t="str">
            <v>Iran</v>
          </cell>
          <cell r="GB4" t="str">
            <v>Israel</v>
          </cell>
          <cell r="GC4" t="str">
            <v>Japan</v>
          </cell>
          <cell r="GD4" t="str">
            <v>Korea, South</v>
          </cell>
          <cell r="GE4" t="str">
            <v>Malaysia</v>
          </cell>
          <cell r="GF4" t="str">
            <v>Mexico</v>
          </cell>
          <cell r="GG4" t="str">
            <v>Pakistan</v>
          </cell>
          <cell r="GH4" t="str">
            <v>Philippines</v>
          </cell>
          <cell r="GI4" t="str">
            <v>Russian Federation</v>
          </cell>
          <cell r="GJ4" t="str">
            <v>Singapore</v>
          </cell>
          <cell r="GK4" t="str">
            <v>South Africa</v>
          </cell>
          <cell r="GL4" t="str">
            <v>Southern African Customs Union</v>
          </cell>
          <cell r="GM4" t="str">
            <v>Sri Lanka</v>
          </cell>
          <cell r="GN4" t="str">
            <v>Taiwan</v>
          </cell>
          <cell r="GO4" t="str">
            <v>Turkey</v>
          </cell>
          <cell r="GP4" t="str">
            <v>Ukraine</v>
          </cell>
          <cell r="GQ4" t="str">
            <v>USA</v>
          </cell>
          <cell r="GR4" t="str">
            <v>Venezuela</v>
          </cell>
          <cell r="GS4" t="str">
            <v>Viet Nam</v>
          </cell>
          <cell r="GT4" t="str">
            <v>Rest of World</v>
          </cell>
          <cell r="GV4" t="str">
            <v>Intra-EU</v>
          </cell>
        </row>
      </sheetData>
      <sheetData sheetId="1">
        <row r="3">
          <cell r="AF3">
            <v>1463.6967708534771</v>
          </cell>
          <cell r="AG3">
            <v>984.00518416857767</v>
          </cell>
          <cell r="AH3">
            <v>46.157052</v>
          </cell>
          <cell r="AI3">
            <v>23.898165190751627</v>
          </cell>
          <cell r="AJ3">
            <v>30.443255999999998</v>
          </cell>
          <cell r="AK3">
            <v>12.143037</v>
          </cell>
          <cell r="AL3">
            <v>136.67692399999999</v>
          </cell>
          <cell r="AM3">
            <v>133.52023199999999</v>
          </cell>
          <cell r="AN3">
            <v>2.2330669999999997</v>
          </cell>
          <cell r="AO3">
            <v>7.907629</v>
          </cell>
          <cell r="AP3">
            <v>38.282720999999995</v>
          </cell>
          <cell r="AQ3">
            <v>9.6987906291702135</v>
          </cell>
          <cell r="AR3">
            <v>63.082386999999997</v>
          </cell>
          <cell r="AS3">
            <v>10.892775</v>
          </cell>
          <cell r="AT3">
            <v>719.97987799999999</v>
          </cell>
          <cell r="AU3">
            <v>349.2243816887314</v>
          </cell>
          <cell r="AV3">
            <v>658.37649599999997</v>
          </cell>
          <cell r="AW3">
            <v>77.803122999999999</v>
          </cell>
          <cell r="AX3">
            <v>0</v>
          </cell>
          <cell r="AY3">
            <v>1.010581</v>
          </cell>
          <cell r="AZ3">
            <v>37.008813835488709</v>
          </cell>
          <cell r="BA3">
            <v>154.683874</v>
          </cell>
          <cell r="BB3">
            <v>53.853581999999996</v>
          </cell>
          <cell r="BC3">
            <v>0</v>
          </cell>
          <cell r="BD3">
            <v>0.72686600000000001</v>
          </cell>
          <cell r="BE3">
            <v>93.479052372507567</v>
          </cell>
          <cell r="BF3">
            <v>83.920154999999994</v>
          </cell>
          <cell r="BG3">
            <v>18.892087999999998</v>
          </cell>
          <cell r="BH3">
            <v>1002.243392542332</v>
          </cell>
          <cell r="BI3">
            <v>16.564995</v>
          </cell>
          <cell r="BJ3">
            <v>5.0953669999999995</v>
          </cell>
          <cell r="BK3">
            <v>120.96972384086686</v>
          </cell>
          <cell r="BL3">
            <v>6356.4703601219044</v>
          </cell>
          <cell r="BN3">
            <v>84.270730888704577</v>
          </cell>
          <cell r="BQ3">
            <v>190.96436075188601</v>
          </cell>
          <cell r="BR3">
            <v>99.847381999999996</v>
          </cell>
          <cell r="BS3">
            <v>28.589578999999997</v>
          </cell>
          <cell r="BT3">
            <v>1.992362</v>
          </cell>
          <cell r="BU3">
            <v>0.95303399999999994</v>
          </cell>
          <cell r="BV3">
            <v>0.53569699999999998</v>
          </cell>
          <cell r="BW3">
            <v>21.466099</v>
          </cell>
          <cell r="BX3">
            <v>4.4189259999999999</v>
          </cell>
          <cell r="BY3">
            <v>0</v>
          </cell>
          <cell r="BZ3">
            <v>2.3007360000000001</v>
          </cell>
          <cell r="CA3">
            <v>4.7459340000000001</v>
          </cell>
          <cell r="CB3">
            <v>6.4502436291702141</v>
          </cell>
          <cell r="CC3">
            <v>54.402476999999998</v>
          </cell>
          <cell r="CD3">
            <v>0.11195999999999999</v>
          </cell>
          <cell r="CE3">
            <v>13.403176999999999</v>
          </cell>
          <cell r="CF3">
            <v>42.799451999999995</v>
          </cell>
          <cell r="CG3">
            <v>431.19374999999997</v>
          </cell>
          <cell r="CH3">
            <v>24.032014</v>
          </cell>
          <cell r="CI3">
            <v>0</v>
          </cell>
          <cell r="CJ3">
            <v>0.470725</v>
          </cell>
          <cell r="CK3">
            <v>7.321059</v>
          </cell>
          <cell r="CL3">
            <v>12.39927</v>
          </cell>
          <cell r="CM3">
            <v>5.1243689999999997</v>
          </cell>
          <cell r="CN3">
            <v>0</v>
          </cell>
          <cell r="CO3">
            <v>4.875E-3</v>
          </cell>
          <cell r="CP3">
            <v>10.84094</v>
          </cell>
          <cell r="CQ3">
            <v>11.434087</v>
          </cell>
          <cell r="CR3">
            <v>0.73575299999999999</v>
          </cell>
          <cell r="CS3">
            <v>115.42835699999999</v>
          </cell>
          <cell r="CT3">
            <v>0.392343</v>
          </cell>
          <cell r="CU3">
            <v>1.770062</v>
          </cell>
          <cell r="CV3">
            <v>22.469748261046259</v>
          </cell>
          <cell r="CW3">
            <v>1116.5987716421023</v>
          </cell>
          <cell r="CX3">
            <v>21.154284999999998</v>
          </cell>
          <cell r="CY3">
            <v>279.81946899999997</v>
          </cell>
          <cell r="CZ3">
            <v>374.20137499999998</v>
          </cell>
          <cell r="DA3">
            <v>9.5538129999999999</v>
          </cell>
          <cell r="DB3">
            <v>0.407773</v>
          </cell>
          <cell r="DC3">
            <v>3.0174349999999999</v>
          </cell>
          <cell r="DD3">
            <v>0.613375</v>
          </cell>
          <cell r="DE3">
            <v>29.439180999999998</v>
          </cell>
          <cell r="DF3">
            <v>16.243257</v>
          </cell>
          <cell r="DG3">
            <v>0</v>
          </cell>
          <cell r="DH3">
            <v>0.26746799999999998</v>
          </cell>
          <cell r="DI3">
            <v>14.346039999999999</v>
          </cell>
          <cell r="DJ3">
            <v>0.10984899999999999</v>
          </cell>
          <cell r="DK3">
            <v>1.2252239999999999</v>
          </cell>
          <cell r="DL3">
            <v>4.5788999999999996E-2</v>
          </cell>
          <cell r="DM3">
            <v>314.80500000000001</v>
          </cell>
          <cell r="DN3">
            <v>39.533882999999996</v>
          </cell>
          <cell r="DO3">
            <v>42.645720999999995</v>
          </cell>
          <cell r="DP3">
            <v>0.32235599999999998</v>
          </cell>
          <cell r="DQ3">
            <v>0</v>
          </cell>
          <cell r="DR3">
            <v>3.2699999999999999E-3</v>
          </cell>
          <cell r="DS3">
            <v>7.3929279999999995</v>
          </cell>
          <cell r="DT3">
            <v>62.508229999999998</v>
          </cell>
          <cell r="DU3">
            <v>0.21573299999999998</v>
          </cell>
          <cell r="DV3">
            <v>0</v>
          </cell>
          <cell r="DW3">
            <v>0.63601299999999994</v>
          </cell>
          <cell r="DX3">
            <v>12.937773</v>
          </cell>
          <cell r="DY3">
            <v>21.083876</v>
          </cell>
          <cell r="DZ3">
            <v>1.8894599999999999</v>
          </cell>
          <cell r="EA3">
            <v>105.470902</v>
          </cell>
          <cell r="EB3">
            <v>5.8548999999999997E-2</v>
          </cell>
          <cell r="EC3">
            <v>0</v>
          </cell>
          <cell r="ED3">
            <v>5.9982696714644872</v>
          </cell>
          <cell r="EG3">
            <v>536.50036299999999</v>
          </cell>
          <cell r="EH3">
            <v>440.77425699999998</v>
          </cell>
          <cell r="EI3">
            <v>0.80964399999999992</v>
          </cell>
          <cell r="EJ3">
            <v>19.423698999999999</v>
          </cell>
          <cell r="EK3">
            <v>22.576476</v>
          </cell>
          <cell r="EL3">
            <v>10.917377999999999</v>
          </cell>
          <cell r="EM3">
            <v>0.244785</v>
          </cell>
          <cell r="EN3">
            <v>76.012664000000001</v>
          </cell>
          <cell r="EO3">
            <v>0.02</v>
          </cell>
          <cell r="EP3">
            <v>0</v>
          </cell>
          <cell r="EQ3">
            <v>9.2498709999999988</v>
          </cell>
          <cell r="ER3">
            <v>0.72093299999999993</v>
          </cell>
          <cell r="ES3">
            <v>2.4968399999999997</v>
          </cell>
          <cell r="ET3">
            <v>0.314301</v>
          </cell>
          <cell r="EU3">
            <v>289.09100000000001</v>
          </cell>
          <cell r="EV3">
            <v>170.49332099999998</v>
          </cell>
          <cell r="EW3">
            <v>74.745367000000002</v>
          </cell>
          <cell r="EX3">
            <v>52.721513999999999</v>
          </cell>
          <cell r="EY3">
            <v>0</v>
          </cell>
          <cell r="EZ3">
            <v>0</v>
          </cell>
          <cell r="FA3">
            <v>14.825726999999999</v>
          </cell>
          <cell r="FB3">
            <v>70.330840999999992</v>
          </cell>
          <cell r="FC3">
            <v>46.373297000000001</v>
          </cell>
          <cell r="FD3">
            <v>0</v>
          </cell>
          <cell r="FE3">
            <v>0</v>
          </cell>
          <cell r="FF3">
            <v>0.1809095645410628</v>
          </cell>
          <cell r="FG3">
            <v>50.149710999999996</v>
          </cell>
          <cell r="FH3">
            <v>15.093304999999999</v>
          </cell>
          <cell r="FI3">
            <v>749.23879899999997</v>
          </cell>
          <cell r="FJ3">
            <v>14.703308</v>
          </cell>
          <cell r="FK3">
            <v>1.2923039999999999</v>
          </cell>
          <cell r="FL3">
            <v>67.25127363040653</v>
          </cell>
          <cell r="FN3">
            <v>22.450291999999997</v>
          </cell>
          <cell r="FO3">
            <v>453.54925825131306</v>
          </cell>
          <cell r="FP3">
            <v>68.82967099999999</v>
          </cell>
          <cell r="FQ3">
            <v>7.2035039999999997</v>
          </cell>
          <cell r="FR3">
            <v>2.0742849999999997</v>
          </cell>
          <cell r="FS3">
            <v>3.8956309999999998</v>
          </cell>
          <cell r="FT3">
            <v>7.6587000000000002E-2</v>
          </cell>
          <cell r="FU3">
            <v>85.315365</v>
          </cell>
          <cell r="FV3">
            <v>36.840269999999997</v>
          </cell>
          <cell r="FW3">
            <v>2.2107950000000001</v>
          </cell>
          <cell r="FX3">
            <v>5.1951849999999995</v>
          </cell>
          <cell r="FY3">
            <v>9.9324009999999987</v>
          </cell>
          <cell r="FZ3">
            <v>2.4177649999999997</v>
          </cell>
          <cell r="GA3">
            <v>4.957732</v>
          </cell>
          <cell r="GB3">
            <v>10.394485</v>
          </cell>
          <cell r="GC3">
            <v>101.73599999999999</v>
          </cell>
          <cell r="GD3">
            <v>95.309328999999991</v>
          </cell>
          <cell r="GE3">
            <v>109.78903299999999</v>
          </cell>
          <cell r="GF3">
            <v>0.68140699999999998</v>
          </cell>
          <cell r="GG3">
            <v>0</v>
          </cell>
          <cell r="GH3">
            <v>0.51464999999999994</v>
          </cell>
          <cell r="GI3">
            <v>7.3713789999999992</v>
          </cell>
          <cell r="GJ3">
            <v>9.4125929999999993</v>
          </cell>
          <cell r="GK3">
            <v>2.0727419999999999</v>
          </cell>
          <cell r="GL3">
            <v>0</v>
          </cell>
          <cell r="GM3">
            <v>8.5976999999999998E-2</v>
          </cell>
          <cell r="GN3">
            <v>69.480311999999998</v>
          </cell>
          <cell r="GO3">
            <v>1.2418449999999999</v>
          </cell>
          <cell r="GP3">
            <v>1.097453</v>
          </cell>
          <cell r="GQ3">
            <v>22.567609471968183</v>
          </cell>
          <cell r="GR3">
            <v>1.2869729999999999</v>
          </cell>
          <cell r="GS3">
            <v>2.0330010000000001</v>
          </cell>
          <cell r="GT3">
            <v>23.262483563555239</v>
          </cell>
          <cell r="GV3">
            <v>36.491264308429813</v>
          </cell>
        </row>
      </sheetData>
      <sheetData sheetId="2">
        <row r="3">
          <cell r="AF3">
            <v>1395.7686428397433</v>
          </cell>
          <cell r="AG3">
            <v>956.06754628068325</v>
          </cell>
          <cell r="AH3">
            <v>49.375347999999995</v>
          </cell>
          <cell r="AI3">
            <v>26.294730999999999</v>
          </cell>
          <cell r="AJ3">
            <v>27.347815285714287</v>
          </cell>
          <cell r="AK3">
            <v>7.4163169999999994</v>
          </cell>
          <cell r="AL3">
            <v>153.61057696511622</v>
          </cell>
          <cell r="AM3">
            <v>159.81079699999998</v>
          </cell>
          <cell r="AN3">
            <v>13.357332982258351</v>
          </cell>
          <cell r="AO3">
            <v>7.7543609999999994</v>
          </cell>
          <cell r="AP3">
            <v>25.780535999999998</v>
          </cell>
          <cell r="AQ3">
            <v>16.226566006414586</v>
          </cell>
          <cell r="AR3">
            <v>60.844033361679593</v>
          </cell>
          <cell r="AS3">
            <v>9.474182727274286</v>
          </cell>
          <cell r="AT3">
            <v>782.95453799999996</v>
          </cell>
          <cell r="AU3">
            <v>340.78487000000001</v>
          </cell>
          <cell r="AV3">
            <v>456.791875</v>
          </cell>
          <cell r="AW3">
            <v>77.506796999999992</v>
          </cell>
          <cell r="AX3">
            <v>0</v>
          </cell>
          <cell r="AY3">
            <v>1.053443100216904</v>
          </cell>
          <cell r="AZ3">
            <v>20.638598999999999</v>
          </cell>
          <cell r="BA3">
            <v>171.76485</v>
          </cell>
          <cell r="BB3">
            <v>68.405440428571424</v>
          </cell>
          <cell r="BC3">
            <v>0</v>
          </cell>
          <cell r="BD3">
            <v>4.8989690000000001</v>
          </cell>
          <cell r="BE3">
            <v>110.59193959658101</v>
          </cell>
          <cell r="BF3">
            <v>104.275356</v>
          </cell>
          <cell r="BG3">
            <v>11.333579</v>
          </cell>
          <cell r="BH3">
            <v>1121.072671857143</v>
          </cell>
          <cell r="BI3">
            <v>15.862157999999999</v>
          </cell>
          <cell r="BJ3">
            <v>41.836228999999996</v>
          </cell>
          <cell r="BK3">
            <v>120.06744850731903</v>
          </cell>
          <cell r="BL3">
            <v>6358.9675499387149</v>
          </cell>
          <cell r="BN3">
            <v>74.937403205445619</v>
          </cell>
          <cell r="BQ3">
            <v>194.27882499999998</v>
          </cell>
          <cell r="BR3">
            <v>99.039644999999993</v>
          </cell>
          <cell r="BS3">
            <v>20.626363999999999</v>
          </cell>
          <cell r="BT3">
            <v>2.622214</v>
          </cell>
          <cell r="BU3">
            <v>1.0493522857142856</v>
          </cell>
          <cell r="BV3">
            <v>0.67684999999999995</v>
          </cell>
          <cell r="BW3">
            <v>21.815076999999999</v>
          </cell>
          <cell r="BX3">
            <v>3.690712</v>
          </cell>
          <cell r="BY3">
            <v>0</v>
          </cell>
          <cell r="BZ3">
            <v>1.9158659999999998</v>
          </cell>
          <cell r="CA3">
            <v>2.0906899999999999</v>
          </cell>
          <cell r="CB3">
            <v>7.8306049999999994</v>
          </cell>
          <cell r="CC3">
            <v>52.814453999999998</v>
          </cell>
          <cell r="CD3">
            <v>0.308535</v>
          </cell>
          <cell r="CE3">
            <v>11.539684999999999</v>
          </cell>
          <cell r="CF3">
            <v>41.388881999999995</v>
          </cell>
          <cell r="CG3">
            <v>261.62700000000001</v>
          </cell>
          <cell r="CH3">
            <v>27.379691999999999</v>
          </cell>
          <cell r="CI3">
            <v>0</v>
          </cell>
          <cell r="CJ3">
            <v>0.204871</v>
          </cell>
          <cell r="CK3">
            <v>5.633311</v>
          </cell>
          <cell r="CL3">
            <v>0.48644799999999999</v>
          </cell>
          <cell r="CM3">
            <v>6.152793428571429</v>
          </cell>
          <cell r="CN3">
            <v>0</v>
          </cell>
          <cell r="CO3">
            <v>0.58414100000000002</v>
          </cell>
          <cell r="CP3">
            <v>10.259252999999999</v>
          </cell>
          <cell r="CQ3">
            <v>17.097804999999997</v>
          </cell>
          <cell r="CR3">
            <v>0.57398499999999997</v>
          </cell>
          <cell r="CS3">
            <v>113.44725885714284</v>
          </cell>
          <cell r="CT3">
            <v>0.33987099999999998</v>
          </cell>
          <cell r="CU3">
            <v>4.3571580000000001</v>
          </cell>
          <cell r="CV3">
            <v>26.20003214285714</v>
          </cell>
          <cell r="CW3">
            <v>936.03137571428567</v>
          </cell>
          <cell r="CX3">
            <v>24.507641</v>
          </cell>
          <cell r="CY3">
            <v>222.16425099999998</v>
          </cell>
          <cell r="CZ3">
            <v>396.04478699999999</v>
          </cell>
          <cell r="DA3">
            <v>16.441596000000001</v>
          </cell>
          <cell r="DB3">
            <v>0.30020799999999997</v>
          </cell>
          <cell r="DC3">
            <v>3.1373229999999999</v>
          </cell>
          <cell r="DD3">
            <v>2.1503239999999999</v>
          </cell>
          <cell r="DE3">
            <v>37.821252000000001</v>
          </cell>
          <cell r="DF3">
            <v>16.722410999999997</v>
          </cell>
          <cell r="DG3">
            <v>0</v>
          </cell>
          <cell r="DH3">
            <v>0.30588199999999999</v>
          </cell>
          <cell r="DI3">
            <v>4.9670379999999996</v>
          </cell>
          <cell r="DJ3">
            <v>8.3559999999999988E-3</v>
          </cell>
          <cell r="DK3">
            <v>0.34027499999999999</v>
          </cell>
          <cell r="DL3">
            <v>0</v>
          </cell>
          <cell r="DM3">
            <v>343.53699999999998</v>
          </cell>
          <cell r="DN3">
            <v>34.553534999999997</v>
          </cell>
          <cell r="DO3">
            <v>45.366</v>
          </cell>
          <cell r="DP3">
            <v>2.1875369999999998</v>
          </cell>
          <cell r="DQ3">
            <v>0</v>
          </cell>
          <cell r="DR3">
            <v>0</v>
          </cell>
          <cell r="DS3">
            <v>3.474386</v>
          </cell>
          <cell r="DT3">
            <v>97.247833</v>
          </cell>
          <cell r="DU3">
            <v>0.36712699999999998</v>
          </cell>
          <cell r="DV3">
            <v>0</v>
          </cell>
          <cell r="DW3">
            <v>4.3148119999999999</v>
          </cell>
          <cell r="DX3">
            <v>15.030797999999999</v>
          </cell>
          <cell r="DY3">
            <v>27.173900999999997</v>
          </cell>
          <cell r="DZ3">
            <v>0.55799999999999994</v>
          </cell>
          <cell r="EA3">
            <v>134.48443499999999</v>
          </cell>
          <cell r="EB3">
            <v>1.4249999999999999E-2</v>
          </cell>
          <cell r="EC3">
            <v>3.6537E-2</v>
          </cell>
          <cell r="ED3">
            <v>4.8813960722315608</v>
          </cell>
          <cell r="EG3">
            <v>551.72668464640742</v>
          </cell>
          <cell r="EH3">
            <v>385.65430899999996</v>
          </cell>
          <cell r="EI3">
            <v>1.6368989999999999</v>
          </cell>
          <cell r="EJ3">
            <v>22.326874999999998</v>
          </cell>
          <cell r="EK3">
            <v>17.763459999999998</v>
          </cell>
          <cell r="EL3">
            <v>4.5488039999999996</v>
          </cell>
          <cell r="EM3">
            <v>0.18696099999999999</v>
          </cell>
          <cell r="EN3">
            <v>100.55784799999999</v>
          </cell>
          <cell r="EO3">
            <v>0</v>
          </cell>
          <cell r="EP3">
            <v>5.4359999999999999E-2</v>
          </cell>
          <cell r="EQ3">
            <v>10.159003999999999</v>
          </cell>
          <cell r="ER3">
            <v>0.38432700641458722</v>
          </cell>
          <cell r="ES3">
            <v>2.2944960000000001</v>
          </cell>
          <cell r="ET3">
            <v>0.45504</v>
          </cell>
          <cell r="EU3">
            <v>351.18399999999997</v>
          </cell>
          <cell r="EV3">
            <v>205.39471999999998</v>
          </cell>
          <cell r="EW3">
            <v>55.037999999999997</v>
          </cell>
          <cell r="EX3">
            <v>47.610015999999995</v>
          </cell>
          <cell r="EY3">
            <v>0</v>
          </cell>
          <cell r="EZ3">
            <v>0</v>
          </cell>
          <cell r="FA3">
            <v>5.6229719999999999</v>
          </cell>
          <cell r="FB3">
            <v>69.974418999999997</v>
          </cell>
          <cell r="FC3">
            <v>59.659940999999996</v>
          </cell>
          <cell r="FD3">
            <v>0</v>
          </cell>
          <cell r="FE3">
            <v>0</v>
          </cell>
          <cell r="FF3">
            <v>3.8399999999999997E-2</v>
          </cell>
          <cell r="FG3">
            <v>58.760660999999999</v>
          </cell>
          <cell r="FH3">
            <v>10.02018</v>
          </cell>
          <cell r="FI3">
            <v>843.92073599999992</v>
          </cell>
          <cell r="FJ3">
            <v>15.349582</v>
          </cell>
          <cell r="FK3">
            <v>33.595518999999996</v>
          </cell>
          <cell r="FL3">
            <v>61.614321758312883</v>
          </cell>
          <cell r="FN3">
            <v>19.165994646407462</v>
          </cell>
          <cell r="FO3">
            <v>425.37699063928068</v>
          </cell>
          <cell r="FP3">
            <v>75.201353999999995</v>
          </cell>
          <cell r="FQ3">
            <v>10.653782</v>
          </cell>
          <cell r="FR3">
            <v>1.045342</v>
          </cell>
          <cell r="FS3">
            <v>5.3951039999999999</v>
          </cell>
          <cell r="FT3">
            <v>4.0339E-2</v>
          </cell>
          <cell r="FU3">
            <v>93.637951999999999</v>
          </cell>
          <cell r="FV3">
            <v>38.830146999999997</v>
          </cell>
          <cell r="FW3">
            <v>13.357256982258351</v>
          </cell>
          <cell r="FX3">
            <v>4.8389239999999996</v>
          </cell>
          <cell r="FY3">
            <v>8.5571859999999997</v>
          </cell>
          <cell r="FZ3">
            <v>8.0030710000000003</v>
          </cell>
          <cell r="GA3">
            <v>5.36144</v>
          </cell>
          <cell r="GB3">
            <v>8.6776920000000004</v>
          </cell>
          <cell r="GC3">
            <v>75.755124999999992</v>
          </cell>
          <cell r="GD3">
            <v>59.006689999999999</v>
          </cell>
          <cell r="GE3">
            <v>94.756999999999991</v>
          </cell>
          <cell r="GF3">
            <v>0.29619400000000001</v>
          </cell>
          <cell r="GG3">
            <v>0</v>
          </cell>
          <cell r="GH3">
            <v>0.82728710021690388</v>
          </cell>
          <cell r="GI3">
            <v>5.8957439999999997</v>
          </cell>
          <cell r="GJ3">
            <v>4.0519499999999997</v>
          </cell>
          <cell r="GK3">
            <v>2.1339999999999999</v>
          </cell>
          <cell r="GL3">
            <v>0</v>
          </cell>
          <cell r="GM3">
            <v>1.5999999999999999E-5</v>
          </cell>
          <cell r="GN3">
            <v>85.263276423582226</v>
          </cell>
          <cell r="GO3">
            <v>1.2427219999999999</v>
          </cell>
          <cell r="GP3">
            <v>0.181176</v>
          </cell>
          <cell r="GQ3">
            <v>29.133023999999999</v>
          </cell>
          <cell r="GR3">
            <v>6.5082000000000001E-2</v>
          </cell>
          <cell r="GS3">
            <v>3.8470149999999999</v>
          </cell>
          <cell r="GT3">
            <v>24.81717675857</v>
          </cell>
          <cell r="GV3">
            <v>29.443412639280673</v>
          </cell>
        </row>
      </sheetData>
      <sheetData sheetId="3">
        <row r="3">
          <cell r="AF3">
            <v>1538.0062104928049</v>
          </cell>
          <cell r="AG3">
            <v>1203.132089</v>
          </cell>
          <cell r="AH3">
            <v>64.850246999999996</v>
          </cell>
          <cell r="AI3">
            <v>35.633119999999998</v>
          </cell>
          <cell r="AJ3">
            <v>28.656950713778439</v>
          </cell>
          <cell r="AK3">
            <v>8.5238309999999995</v>
          </cell>
          <cell r="AL3">
            <v>169.63775799999999</v>
          </cell>
          <cell r="AM3">
            <v>148.945368</v>
          </cell>
          <cell r="AN3">
            <v>2.8412679999999999</v>
          </cell>
          <cell r="AO3">
            <v>7.9497679999999997</v>
          </cell>
          <cell r="AP3">
            <v>45.582228999999998</v>
          </cell>
          <cell r="AQ3">
            <v>14.230073059086077</v>
          </cell>
          <cell r="AR3">
            <v>69.288272382221322</v>
          </cell>
          <cell r="AS3">
            <v>9.8596749999999993</v>
          </cell>
          <cell r="AT3">
            <v>806.08508099999995</v>
          </cell>
          <cell r="AU3">
            <v>358.68474385530078</v>
          </cell>
          <cell r="AV3">
            <v>436.32314600000001</v>
          </cell>
          <cell r="AW3">
            <v>84.552855999999991</v>
          </cell>
          <cell r="AX3">
            <v>45.732934</v>
          </cell>
          <cell r="AY3">
            <v>1.6701139999999999</v>
          </cell>
          <cell r="AZ3">
            <v>34.763997343235353</v>
          </cell>
          <cell r="BA3">
            <v>207.23764</v>
          </cell>
          <cell r="BB3">
            <v>66.865765079331936</v>
          </cell>
          <cell r="BC3">
            <v>0</v>
          </cell>
          <cell r="BD3">
            <v>9.1797620000000002</v>
          </cell>
          <cell r="BE3">
            <v>119.47526547778099</v>
          </cell>
          <cell r="BF3">
            <v>115.972747</v>
          </cell>
          <cell r="BG3">
            <v>5.7695809999999996</v>
          </cell>
          <cell r="BH3">
            <v>1120.2288584248529</v>
          </cell>
          <cell r="BI3">
            <v>19.943933999999999</v>
          </cell>
          <cell r="BJ3">
            <v>48.552869000000001</v>
          </cell>
          <cell r="BK3">
            <v>115.64550418911415</v>
          </cell>
          <cell r="BL3">
            <v>6943.8216580175076</v>
          </cell>
          <cell r="BN3">
            <v>81.685525322612634</v>
          </cell>
          <cell r="BQ3">
            <v>195.3417390052474</v>
          </cell>
          <cell r="BR3">
            <v>129.639275</v>
          </cell>
          <cell r="BS3">
            <v>23.128147999999999</v>
          </cell>
          <cell r="BT3">
            <v>3.1784349999999999</v>
          </cell>
          <cell r="BU3">
            <v>1.0726245615763035</v>
          </cell>
          <cell r="BV3">
            <v>0.31349199999999999</v>
          </cell>
          <cell r="BW3">
            <v>19.560041999999999</v>
          </cell>
          <cell r="BX3">
            <v>8.4885260000000002</v>
          </cell>
          <cell r="BY3">
            <v>0</v>
          </cell>
          <cell r="BZ3">
            <v>3.2826599999999999</v>
          </cell>
          <cell r="CA3">
            <v>5.4480919999999999</v>
          </cell>
          <cell r="CB3">
            <v>8.7149260590860784</v>
          </cell>
          <cell r="CC3">
            <v>58.030572999999997</v>
          </cell>
          <cell r="CD3">
            <v>8.2565E-2</v>
          </cell>
          <cell r="CE3">
            <v>11.441566999999999</v>
          </cell>
          <cell r="CF3">
            <v>42.488798829702482</v>
          </cell>
          <cell r="CG3">
            <v>294.255</v>
          </cell>
          <cell r="CH3">
            <v>25.456755999999999</v>
          </cell>
          <cell r="CI3">
            <v>25.967818999999999</v>
          </cell>
          <cell r="CJ3">
            <v>0.96851999999999994</v>
          </cell>
          <cell r="CK3">
            <v>4.984629343235353</v>
          </cell>
          <cell r="CL3">
            <v>0.70831999999999995</v>
          </cell>
          <cell r="CM3">
            <v>5.3142740793319323</v>
          </cell>
          <cell r="CN3">
            <v>0</v>
          </cell>
          <cell r="CO3">
            <v>3.9325219999999996</v>
          </cell>
          <cell r="CP3">
            <v>11.739780999999999</v>
          </cell>
          <cell r="CQ3">
            <v>15.688267999999999</v>
          </cell>
          <cell r="CR3">
            <v>0.46710599999999997</v>
          </cell>
          <cell r="CS3">
            <v>113.88233</v>
          </cell>
          <cell r="CT3">
            <v>0.27298699999999998</v>
          </cell>
          <cell r="CU3">
            <v>0.63568899999999995</v>
          </cell>
          <cell r="CV3">
            <v>27.65730816325657</v>
          </cell>
          <cell r="CW3">
            <v>1042.1427730414359</v>
          </cell>
          <cell r="CX3">
            <v>25.307195999999998</v>
          </cell>
          <cell r="CY3">
            <v>212.71445787220966</v>
          </cell>
          <cell r="CZ3">
            <v>439.28445399999998</v>
          </cell>
          <cell r="DA3">
            <v>10.964763</v>
          </cell>
          <cell r="DB3">
            <v>0.36247199999999996</v>
          </cell>
          <cell r="DC3">
            <v>3.6281249999999998</v>
          </cell>
          <cell r="DD3">
            <v>2.2818239999999999</v>
          </cell>
          <cell r="DE3">
            <v>43.177948000000001</v>
          </cell>
          <cell r="DF3">
            <v>18.670024999999999</v>
          </cell>
          <cell r="DG3">
            <v>0</v>
          </cell>
          <cell r="DH3">
            <v>0.34808499999999998</v>
          </cell>
          <cell r="DI3">
            <v>15.083615</v>
          </cell>
          <cell r="DJ3">
            <v>5.2369999999999995E-3</v>
          </cell>
          <cell r="DK3">
            <v>0.785972</v>
          </cell>
          <cell r="DL3">
            <v>3.2529999999999996E-2</v>
          </cell>
          <cell r="DM3">
            <v>334.99799999999999</v>
          </cell>
          <cell r="DN3">
            <v>33.819465000000001</v>
          </cell>
          <cell r="DO3">
            <v>27.280334999999997</v>
          </cell>
          <cell r="DP3">
            <v>3.1330809999999998</v>
          </cell>
          <cell r="DQ3">
            <v>9.5301840000000002</v>
          </cell>
          <cell r="DR3">
            <v>0</v>
          </cell>
          <cell r="DS3">
            <v>8.5680099999999992</v>
          </cell>
          <cell r="DT3">
            <v>85.253937999999991</v>
          </cell>
          <cell r="DU3">
            <v>0.43043100000000001</v>
          </cell>
          <cell r="DV3">
            <v>0</v>
          </cell>
          <cell r="DW3">
            <v>5.0930499999999999</v>
          </cell>
          <cell r="DX3">
            <v>17.347462999999998</v>
          </cell>
          <cell r="DY3">
            <v>32.925401000000001</v>
          </cell>
          <cell r="DZ3">
            <v>0.28940399999999999</v>
          </cell>
          <cell r="EA3">
            <v>157.63781699999998</v>
          </cell>
          <cell r="EB3">
            <v>0</v>
          </cell>
          <cell r="EC3">
            <v>0.29927300000000001</v>
          </cell>
          <cell r="ED3">
            <v>5.1407636256149143</v>
          </cell>
          <cell r="EG3">
            <v>614.34380976875707</v>
          </cell>
          <cell r="EH3">
            <v>551.20480599999996</v>
          </cell>
          <cell r="EI3">
            <v>3.7549759999999996</v>
          </cell>
          <cell r="EJ3">
            <v>30.827302999999997</v>
          </cell>
          <cell r="EK3">
            <v>18.572762152202134</v>
          </cell>
          <cell r="EL3">
            <v>5.8541449999999999</v>
          </cell>
          <cell r="EM3">
            <v>4.9473999999999997E-2</v>
          </cell>
          <cell r="EN3">
            <v>83.276996999999994</v>
          </cell>
          <cell r="EO3">
            <v>0</v>
          </cell>
          <cell r="EP3">
            <v>0</v>
          </cell>
          <cell r="EQ3">
            <v>6.7312149999999997</v>
          </cell>
          <cell r="ER3">
            <v>0.49806699999999998</v>
          </cell>
          <cell r="ES3">
            <v>1.82304</v>
          </cell>
          <cell r="ET3">
            <v>0.72831999999999997</v>
          </cell>
          <cell r="EU3">
            <v>409.96499999999997</v>
          </cell>
          <cell r="EV3">
            <v>249.76281799999998</v>
          </cell>
          <cell r="EW3">
            <v>39.106000000000002</v>
          </cell>
          <cell r="EX3">
            <v>55.706212999999998</v>
          </cell>
          <cell r="EY3">
            <v>5.2352299999999996</v>
          </cell>
          <cell r="EZ3">
            <v>0</v>
          </cell>
          <cell r="FA3">
            <v>6.4175839999999997</v>
          </cell>
          <cell r="FB3">
            <v>114.754992</v>
          </cell>
          <cell r="FC3">
            <v>58.547106999999997</v>
          </cell>
          <cell r="FD3">
            <v>0</v>
          </cell>
          <cell r="FE3">
            <v>8.0957000000000001E-2</v>
          </cell>
          <cell r="FF3">
            <v>4.1001522021362542E-2</v>
          </cell>
          <cell r="FG3">
            <v>63.673082999999998</v>
          </cell>
          <cell r="FH3">
            <v>4.8261509999999994</v>
          </cell>
          <cell r="FI3">
            <v>808.75075699999991</v>
          </cell>
          <cell r="FJ3">
            <v>19.504777999999998</v>
          </cell>
          <cell r="FK3">
            <v>44.389333000000001</v>
          </cell>
          <cell r="FL3">
            <v>56.161742036294356</v>
          </cell>
          <cell r="FN3">
            <v>27.154948768757162</v>
          </cell>
          <cell r="FO3">
            <v>514.08460690290758</v>
          </cell>
          <cell r="FP3">
            <v>82.970472000000001</v>
          </cell>
          <cell r="FQ3">
            <v>27.002359999999999</v>
          </cell>
          <cell r="FR3">
            <v>1.26484</v>
          </cell>
          <cell r="FS3">
            <v>5.3833869999999999</v>
          </cell>
          <cell r="FT3">
            <v>7.4369999999999992E-2</v>
          </cell>
          <cell r="FU3">
            <v>106.85002399999999</v>
          </cell>
          <cell r="FV3">
            <v>38.507168</v>
          </cell>
          <cell r="FW3">
            <v>2.8412669999999998</v>
          </cell>
          <cell r="FX3">
            <v>4.1459969999999995</v>
          </cell>
          <cell r="FY3">
            <v>18.309279999999998</v>
          </cell>
          <cell r="FZ3">
            <v>4.9967090000000001</v>
          </cell>
          <cell r="GA3">
            <v>8.6229549999999993</v>
          </cell>
          <cell r="GB3">
            <v>8.9498800000000003</v>
          </cell>
          <cell r="GC3">
            <v>48.9285</v>
          </cell>
          <cell r="GD3">
            <v>32.227561025598277</v>
          </cell>
          <cell r="GE3">
            <v>75.667000000000002</v>
          </cell>
          <cell r="GF3">
            <v>0.228711</v>
          </cell>
          <cell r="GG3">
            <v>4.7807009999999996</v>
          </cell>
          <cell r="GH3">
            <v>0.70097199999999993</v>
          </cell>
          <cell r="GI3">
            <v>14.746074</v>
          </cell>
          <cell r="GJ3">
            <v>6.1544799999999995</v>
          </cell>
          <cell r="GK3">
            <v>2.4891139999999998</v>
          </cell>
          <cell r="GL3">
            <v>0</v>
          </cell>
          <cell r="GM3">
            <v>7.3232999999999993E-2</v>
          </cell>
          <cell r="GN3">
            <v>90.346137999999996</v>
          </cell>
          <cell r="GO3">
            <v>3.6853039999999999</v>
          </cell>
          <cell r="GP3">
            <v>0.18692</v>
          </cell>
          <cell r="GQ3">
            <v>39.525228424852898</v>
          </cell>
          <cell r="GR3">
            <v>6.9999999999999994E-5</v>
          </cell>
          <cell r="GS3">
            <v>3.2285740000000001</v>
          </cell>
          <cell r="GT3">
            <v>23.726345318460908</v>
          </cell>
          <cell r="GV3">
            <v>26.846355902907629</v>
          </cell>
        </row>
      </sheetData>
      <sheetData sheetId="4">
        <row r="3">
          <cell r="AF3">
            <v>1472.648106124979</v>
          </cell>
          <cell r="AG3">
            <v>1284.3925788152208</v>
          </cell>
          <cell r="AH3">
            <v>33.385292</v>
          </cell>
          <cell r="AI3">
            <v>37.199300000000001</v>
          </cell>
          <cell r="AJ3">
            <v>27.28564993544898</v>
          </cell>
          <cell r="AK3">
            <v>12.780429</v>
          </cell>
          <cell r="AL3">
            <v>191.987798</v>
          </cell>
          <cell r="AM3">
            <v>152.63232099999999</v>
          </cell>
          <cell r="AN3">
            <v>9.8510010000000001</v>
          </cell>
          <cell r="AO3">
            <v>12.348094960558782</v>
          </cell>
          <cell r="AP3">
            <v>62.992092999999997</v>
          </cell>
          <cell r="AQ3">
            <v>7.5021049999999994</v>
          </cell>
          <cell r="AR3">
            <v>73.62420028389397</v>
          </cell>
          <cell r="AS3">
            <v>11.359164999999999</v>
          </cell>
          <cell r="AT3">
            <v>807.81142299999999</v>
          </cell>
          <cell r="AU3">
            <v>368.70325499999996</v>
          </cell>
          <cell r="AV3">
            <v>425.65294399999999</v>
          </cell>
          <cell r="AW3">
            <v>103.66714295985734</v>
          </cell>
          <cell r="AX3">
            <v>45.021575999999996</v>
          </cell>
          <cell r="AY3">
            <v>1.0565229999999999</v>
          </cell>
          <cell r="AZ3">
            <v>15.835242669650569</v>
          </cell>
          <cell r="BA3">
            <v>232.33174799999998</v>
          </cell>
          <cell r="BB3">
            <v>69.097204799342563</v>
          </cell>
          <cell r="BC3">
            <v>0</v>
          </cell>
          <cell r="BD3">
            <v>14.256654999999999</v>
          </cell>
          <cell r="BE3">
            <v>125.16930599999999</v>
          </cell>
          <cell r="BF3">
            <v>126.565359</v>
          </cell>
          <cell r="BG3">
            <v>7.7548979999999998</v>
          </cell>
          <cell r="BH3">
            <v>1158.5037007531805</v>
          </cell>
          <cell r="BI3">
            <v>24.530199</v>
          </cell>
          <cell r="BJ3">
            <v>60.634448999999996</v>
          </cell>
          <cell r="BK3">
            <v>135.52294358401429</v>
          </cell>
          <cell r="BL3">
            <v>7112.1027038861475</v>
          </cell>
          <cell r="BN3">
            <v>78.156978276539263</v>
          </cell>
          <cell r="BQ3">
            <v>228.676977932363</v>
          </cell>
          <cell r="BR3">
            <v>189.55129700000001</v>
          </cell>
          <cell r="BS3">
            <v>18.387438</v>
          </cell>
          <cell r="BT3">
            <v>2.9812119999999998</v>
          </cell>
          <cell r="BU3">
            <v>0.90540100000000001</v>
          </cell>
          <cell r="BV3">
            <v>0.82465599999999994</v>
          </cell>
          <cell r="BW3">
            <v>20.578101999999998</v>
          </cell>
          <cell r="BX3">
            <v>18.959004999999998</v>
          </cell>
          <cell r="BY3">
            <v>0</v>
          </cell>
          <cell r="BZ3">
            <v>4.4533299605587828</v>
          </cell>
          <cell r="CA3">
            <v>0.60901399999999994</v>
          </cell>
          <cell r="CB3">
            <v>6.9648179999999993</v>
          </cell>
          <cell r="CC3">
            <v>60.959412999999998</v>
          </cell>
          <cell r="CD3">
            <v>6.5283999999999995E-2</v>
          </cell>
          <cell r="CE3">
            <v>11.653528</v>
          </cell>
          <cell r="CF3">
            <v>40.315196</v>
          </cell>
          <cell r="CG3">
            <v>303.34135399999997</v>
          </cell>
          <cell r="CH3">
            <v>27.892883305658337</v>
          </cell>
          <cell r="CI3">
            <v>26.522288999999997</v>
          </cell>
          <cell r="CJ3">
            <v>0.80331399999999997</v>
          </cell>
          <cell r="CK3">
            <v>5.70173666965057</v>
          </cell>
          <cell r="CL3">
            <v>1.1359079999999999</v>
          </cell>
          <cell r="CM3">
            <v>4.8264550000000002</v>
          </cell>
          <cell r="CN3">
            <v>0</v>
          </cell>
          <cell r="CO3">
            <v>4.9944069999999998</v>
          </cell>
          <cell r="CP3">
            <v>10.54312</v>
          </cell>
          <cell r="CQ3">
            <v>15.785475</v>
          </cell>
          <cell r="CR3">
            <v>0.60151699999999997</v>
          </cell>
          <cell r="CS3">
            <v>112.83952601508828</v>
          </cell>
          <cell r="CT3">
            <v>0.33590199999999998</v>
          </cell>
          <cell r="CU3">
            <v>0.96489899999999995</v>
          </cell>
          <cell r="CV3">
            <v>33.571768923169529</v>
          </cell>
          <cell r="CW3">
            <v>1155.7452268064885</v>
          </cell>
          <cell r="CX3">
            <v>22.387675767806599</v>
          </cell>
          <cell r="CY3">
            <v>173.492097</v>
          </cell>
          <cell r="CZ3">
            <v>314.86184099999997</v>
          </cell>
          <cell r="DA3">
            <v>5.1472809999999996</v>
          </cell>
          <cell r="DB3">
            <v>0.36693199999999998</v>
          </cell>
          <cell r="DC3">
            <v>3.1195939999999998</v>
          </cell>
          <cell r="DD3">
            <v>2.6628599999999998</v>
          </cell>
          <cell r="DE3">
            <v>41.860918999999996</v>
          </cell>
          <cell r="DF3">
            <v>17.959786999999999</v>
          </cell>
          <cell r="DG3">
            <v>0</v>
          </cell>
          <cell r="DH3">
            <v>0.65302300000000002</v>
          </cell>
          <cell r="DI3">
            <v>23.806653999999998</v>
          </cell>
          <cell r="DJ3">
            <v>3.0499999999999999E-4</v>
          </cell>
          <cell r="DK3">
            <v>1.226559</v>
          </cell>
          <cell r="DL3">
            <v>2.2602999999999998E-2</v>
          </cell>
          <cell r="DM3">
            <v>294.13799999999998</v>
          </cell>
          <cell r="DN3">
            <v>31.145250999999998</v>
          </cell>
          <cell r="DO3">
            <v>34.786619999999999</v>
          </cell>
          <cell r="DP3">
            <v>15.379268999999999</v>
          </cell>
          <cell r="DQ3">
            <v>8.8857939999999989</v>
          </cell>
          <cell r="DR3">
            <v>3.9677999999999998E-2</v>
          </cell>
          <cell r="DS3">
            <v>1.8323849999999999</v>
          </cell>
          <cell r="DT3">
            <v>95.640711999999994</v>
          </cell>
          <cell r="DU3">
            <v>0.48992399999999997</v>
          </cell>
          <cell r="DV3">
            <v>0</v>
          </cell>
          <cell r="DW3">
            <v>8.8356849999999998</v>
          </cell>
          <cell r="DX3">
            <v>20.731824</v>
          </cell>
          <cell r="DY3">
            <v>36.776029999999999</v>
          </cell>
          <cell r="DZ3">
            <v>0.70386799999999994</v>
          </cell>
          <cell r="EA3">
            <v>152.15296799999999</v>
          </cell>
          <cell r="EB3">
            <v>9.9999999999999995E-7</v>
          </cell>
          <cell r="EC3">
            <v>3.3356349999999999</v>
          </cell>
          <cell r="ED3">
            <v>4.0711308992606847</v>
          </cell>
          <cell r="EG3">
            <v>570.38608631715329</v>
          </cell>
          <cell r="EH3">
            <v>697.95705399999997</v>
          </cell>
          <cell r="EI3">
            <v>2.0604230000000001</v>
          </cell>
          <cell r="EJ3">
            <v>32.976680000000002</v>
          </cell>
          <cell r="EK3">
            <v>17.725162000000001</v>
          </cell>
          <cell r="EL3">
            <v>9.1125429999999987</v>
          </cell>
          <cell r="EM3">
            <v>0.31040000000000001</v>
          </cell>
          <cell r="EN3">
            <v>74.258134999999996</v>
          </cell>
          <cell r="EO3">
            <v>0</v>
          </cell>
          <cell r="EP3">
            <v>8.5120000000000001E-2</v>
          </cell>
          <cell r="EQ3">
            <v>6.7599039999999997</v>
          </cell>
          <cell r="ER3">
            <v>8.0883999999999998E-2</v>
          </cell>
          <cell r="ES3">
            <v>3.92624</v>
          </cell>
          <cell r="ET3">
            <v>0.337588</v>
          </cell>
          <cell r="EU3">
            <v>466.49993699999999</v>
          </cell>
          <cell r="EV3">
            <v>278.95948599999997</v>
          </cell>
          <cell r="EW3">
            <v>28.528309999999998</v>
          </cell>
          <cell r="EX3">
            <v>59.851758232038492</v>
          </cell>
          <cell r="EY3">
            <v>4.7414619999999994</v>
          </cell>
          <cell r="EZ3">
            <v>0</v>
          </cell>
          <cell r="FA3">
            <v>4.6928179999999999</v>
          </cell>
          <cell r="FB3">
            <v>112.08501799999999</v>
          </cell>
          <cell r="FC3">
            <v>61.810319</v>
          </cell>
          <cell r="FD3">
            <v>0</v>
          </cell>
          <cell r="FE3">
            <v>0.26116</v>
          </cell>
          <cell r="FF3">
            <v>0.46271999999999996</v>
          </cell>
          <cell r="FG3">
            <v>69.398465999999999</v>
          </cell>
          <cell r="FH3">
            <v>6.3148729999999995</v>
          </cell>
          <cell r="FI3">
            <v>876.55345799999998</v>
          </cell>
          <cell r="FJ3">
            <v>24.09299</v>
          </cell>
          <cell r="FK3">
            <v>55.493656999999999</v>
          </cell>
          <cell r="FL3">
            <v>76.830280885906006</v>
          </cell>
          <cell r="FN3">
            <v>29.397724999999998</v>
          </cell>
          <cell r="FO3">
            <v>498.12301325963199</v>
          </cell>
          <cell r="FP3">
            <v>81.964823999999993</v>
          </cell>
          <cell r="FQ3">
            <v>7.7901499999999997</v>
          </cell>
          <cell r="FR3">
            <v>0.87440599999999991</v>
          </cell>
          <cell r="FS3">
            <v>5.5354929354489801</v>
          </cell>
          <cell r="FT3">
            <v>0.18037</v>
          </cell>
          <cell r="FU3">
            <v>129.237844</v>
          </cell>
          <cell r="FV3">
            <v>41.453218999999997</v>
          </cell>
          <cell r="FW3">
            <v>9.8509999999999991</v>
          </cell>
          <cell r="FX3">
            <v>6.7677339999999999</v>
          </cell>
          <cell r="FY3">
            <v>31.801727</v>
          </cell>
          <cell r="FZ3">
            <v>0.43898399999999999</v>
          </cell>
          <cell r="GA3">
            <v>7.4649539999999996</v>
          </cell>
          <cell r="GB3">
            <v>10.903321</v>
          </cell>
          <cell r="GC3">
            <v>34.917999000000002</v>
          </cell>
          <cell r="GD3">
            <v>18.012059000000001</v>
          </cell>
          <cell r="GE3">
            <v>58.970641000000001</v>
          </cell>
          <cell r="GF3">
            <v>0.47928199999999999</v>
          </cell>
          <cell r="GG3">
            <v>4.8720309999999998</v>
          </cell>
          <cell r="GH3">
            <v>0.19550599999999999</v>
          </cell>
          <cell r="GI3">
            <v>3.5697229999999998</v>
          </cell>
          <cell r="GJ3">
            <v>22.997329999999998</v>
          </cell>
          <cell r="GK3">
            <v>1.896894198390338</v>
          </cell>
          <cell r="GL3">
            <v>0</v>
          </cell>
          <cell r="GM3">
            <v>0.16500299999999998</v>
          </cell>
          <cell r="GN3">
            <v>93.431641999999997</v>
          </cell>
          <cell r="GO3">
            <v>4.6047699999999994</v>
          </cell>
          <cell r="GP3">
            <v>0.13463999999999998</v>
          </cell>
          <cell r="GQ3">
            <v>16.83362</v>
          </cell>
          <cell r="GR3">
            <v>6.9815000000000002E-2</v>
          </cell>
          <cell r="GS3">
            <v>0.81420300000000001</v>
          </cell>
          <cell r="GT3">
            <v>16.319212605473179</v>
          </cell>
          <cell r="GV3">
            <v>23.40451654091326</v>
          </cell>
        </row>
      </sheetData>
      <sheetData sheetId="5">
        <row r="3">
          <cell r="AF3">
            <v>1506.1171077023462</v>
          </cell>
          <cell r="AG3">
            <v>1406.7885159047019</v>
          </cell>
          <cell r="AH3">
            <v>31.654347999999999</v>
          </cell>
          <cell r="AI3">
            <v>42.126582999999997</v>
          </cell>
          <cell r="AJ3">
            <v>26.579475051202685</v>
          </cell>
          <cell r="AK3">
            <v>19.948003999999997</v>
          </cell>
          <cell r="AL3">
            <v>203.9619242651757</v>
          </cell>
          <cell r="AM3">
            <v>160.09977799999999</v>
          </cell>
          <cell r="AN3">
            <v>12.095352</v>
          </cell>
          <cell r="AO3">
            <v>9.1616239999999998</v>
          </cell>
          <cell r="AP3">
            <v>61.865869999999994</v>
          </cell>
          <cell r="AQ3">
            <v>6.5924039999999993</v>
          </cell>
          <cell r="AR3">
            <v>61.630887320994887</v>
          </cell>
          <cell r="AS3">
            <v>13.163504999999999</v>
          </cell>
          <cell r="AT3">
            <v>854.02754199999993</v>
          </cell>
          <cell r="AU3">
            <v>386.565067</v>
          </cell>
          <cell r="AV3">
            <v>461.86041599999999</v>
          </cell>
          <cell r="AW3">
            <v>88.917856848139508</v>
          </cell>
          <cell r="AX3">
            <v>45.711931</v>
          </cell>
          <cell r="AY3">
            <v>3.5788119999999997</v>
          </cell>
          <cell r="AZ3">
            <v>36.268870999999997</v>
          </cell>
          <cell r="BA3">
            <v>228.83449601042656</v>
          </cell>
          <cell r="BB3">
            <v>67.605869856807146</v>
          </cell>
          <cell r="BC3">
            <v>0</v>
          </cell>
          <cell r="BD3">
            <v>10.304898</v>
          </cell>
          <cell r="BE3">
            <v>118.07792468319451</v>
          </cell>
          <cell r="BF3">
            <v>138.25187700000001</v>
          </cell>
          <cell r="BG3">
            <v>11.593835</v>
          </cell>
          <cell r="BH3">
            <v>1169.2216422921147</v>
          </cell>
          <cell r="BI3">
            <v>22.324355999999998</v>
          </cell>
          <cell r="BJ3">
            <v>86.29965399999999</v>
          </cell>
          <cell r="BK3">
            <v>128.29028588565924</v>
          </cell>
          <cell r="BL3">
            <v>7419.520712820763</v>
          </cell>
          <cell r="BN3">
            <v>81.113128253666275</v>
          </cell>
          <cell r="BQ3">
            <v>218.11348276093955</v>
          </cell>
          <cell r="BR3">
            <v>181.56632399999998</v>
          </cell>
          <cell r="BS3">
            <v>18.135726999999999</v>
          </cell>
          <cell r="BT3">
            <v>3.3372219999999997</v>
          </cell>
          <cell r="BU3">
            <v>1.5041380512026854</v>
          </cell>
          <cell r="BV3">
            <v>0.25050099999999997</v>
          </cell>
          <cell r="BW3">
            <v>20.598991999999999</v>
          </cell>
          <cell r="BX3">
            <v>17.735551999999998</v>
          </cell>
          <cell r="BY3">
            <v>9.9999999999999995E-7</v>
          </cell>
          <cell r="BZ3">
            <v>2.743484</v>
          </cell>
          <cell r="CA3">
            <v>0.927481</v>
          </cell>
          <cell r="CB3">
            <v>4.7790140000000001</v>
          </cell>
          <cell r="CC3">
            <v>45.896209999999996</v>
          </cell>
          <cell r="CD3">
            <v>0.15373999999999999</v>
          </cell>
          <cell r="CE3">
            <v>10.650753999999999</v>
          </cell>
          <cell r="CF3">
            <v>39.392749999999999</v>
          </cell>
          <cell r="CG3">
            <v>303.86001799999997</v>
          </cell>
          <cell r="CH3">
            <v>23.719448999999997</v>
          </cell>
          <cell r="CI3">
            <v>25.419401999999998</v>
          </cell>
          <cell r="CJ3">
            <v>0.99075099999999994</v>
          </cell>
          <cell r="CK3">
            <v>5.5934919999999995</v>
          </cell>
          <cell r="CL3">
            <v>0.16408999999999999</v>
          </cell>
          <cell r="CM3">
            <v>4.6658900000000001</v>
          </cell>
          <cell r="CN3">
            <v>0</v>
          </cell>
          <cell r="CO3">
            <v>1.1640029999999999</v>
          </cell>
          <cell r="CP3">
            <v>9.0336249999999989</v>
          </cell>
          <cell r="CQ3">
            <v>17.019817</v>
          </cell>
          <cell r="CR3">
            <v>0.52098100000000003</v>
          </cell>
          <cell r="CS3">
            <v>97.281023292114796</v>
          </cell>
          <cell r="CT3">
            <v>0.23275199999999999</v>
          </cell>
          <cell r="CU3">
            <v>2.1628179999999997</v>
          </cell>
          <cell r="CV3">
            <v>27.533890699972339</v>
          </cell>
          <cell r="CW3">
            <v>1085.1473748042295</v>
          </cell>
          <cell r="CX3">
            <v>22.788462805965288</v>
          </cell>
          <cell r="CY3">
            <v>160.87379199999998</v>
          </cell>
          <cell r="CZ3">
            <v>263.85892799999999</v>
          </cell>
          <cell r="DA3">
            <v>4.2157819999999999</v>
          </cell>
          <cell r="DB3">
            <v>0.33882000000000001</v>
          </cell>
          <cell r="DC3">
            <v>2.5956799999999998</v>
          </cell>
          <cell r="DD3">
            <v>0.94219900000000001</v>
          </cell>
          <cell r="DE3">
            <v>41.934463999999998</v>
          </cell>
          <cell r="DF3">
            <v>19.810261000000001</v>
          </cell>
          <cell r="DG3">
            <v>0</v>
          </cell>
          <cell r="DH3">
            <v>2.0348699999999997</v>
          </cell>
          <cell r="DI3">
            <v>48.090555999999999</v>
          </cell>
          <cell r="DJ3">
            <v>0.19398899999999999</v>
          </cell>
          <cell r="DK3">
            <v>0.82435799999999992</v>
          </cell>
          <cell r="DL3">
            <v>7.3641999999999999E-2</v>
          </cell>
          <cell r="DM3">
            <v>292.53400799999997</v>
          </cell>
          <cell r="DN3">
            <v>32.235397999999996</v>
          </cell>
          <cell r="DO3">
            <v>37.006369999999997</v>
          </cell>
          <cell r="DP3">
            <v>3.7534899999999998</v>
          </cell>
          <cell r="DQ3">
            <v>6.2883949999999995</v>
          </cell>
          <cell r="DR3">
            <v>0.02</v>
          </cell>
          <cell r="DS3">
            <v>2.1480479999999997</v>
          </cell>
          <cell r="DT3">
            <v>93.934589010426578</v>
          </cell>
          <cell r="DU3">
            <v>0.424514</v>
          </cell>
          <cell r="DV3">
            <v>0</v>
          </cell>
          <cell r="DW3">
            <v>9.1005640000000003</v>
          </cell>
          <cell r="DX3">
            <v>21.414178</v>
          </cell>
          <cell r="DY3">
            <v>37.334897999999995</v>
          </cell>
          <cell r="DZ3">
            <v>0.83007999999999993</v>
          </cell>
          <cell r="EA3">
            <v>127.36118599999999</v>
          </cell>
          <cell r="EB3">
            <v>0</v>
          </cell>
          <cell r="EC3">
            <v>3.4284999999999997</v>
          </cell>
          <cell r="ED3">
            <v>6.6419008358910636</v>
          </cell>
          <cell r="EG3">
            <v>572.34792803983373</v>
          </cell>
          <cell r="EH3">
            <v>910.21089799999993</v>
          </cell>
          <cell r="EI3">
            <v>2.4077669999999998</v>
          </cell>
          <cell r="EJ3">
            <v>37.912267</v>
          </cell>
          <cell r="EK3">
            <v>17.011793999999998</v>
          </cell>
          <cell r="EL3">
            <v>18.755057000000001</v>
          </cell>
          <cell r="EM3">
            <v>9.0739E-2</v>
          </cell>
          <cell r="EN3">
            <v>74.208421000000001</v>
          </cell>
          <cell r="EO3">
            <v>5.8999999999999998E-5</v>
          </cell>
          <cell r="EP3">
            <v>0.10087</v>
          </cell>
          <cell r="EQ3">
            <v>5.0883599999999998</v>
          </cell>
          <cell r="ER3">
            <v>1.5330359999999998</v>
          </cell>
          <cell r="ES3">
            <v>1.57168</v>
          </cell>
          <cell r="ET3">
            <v>0.162055</v>
          </cell>
          <cell r="EU3">
            <v>497.83878999999996</v>
          </cell>
          <cell r="EV3">
            <v>299.47190699999999</v>
          </cell>
          <cell r="EW3">
            <v>32.810760000000002</v>
          </cell>
          <cell r="EX3">
            <v>60.871093848139502</v>
          </cell>
          <cell r="EY3">
            <v>10.035969999999999</v>
          </cell>
          <cell r="EZ3">
            <v>0</v>
          </cell>
          <cell r="FA3">
            <v>3.8725199999999997</v>
          </cell>
          <cell r="FB3">
            <v>128.71957699999999</v>
          </cell>
          <cell r="FC3">
            <v>60.326585999999999</v>
          </cell>
          <cell r="FD3">
            <v>0</v>
          </cell>
          <cell r="FE3">
            <v>4.0160000000000001E-2</v>
          </cell>
          <cell r="FF3">
            <v>1.0940399999999999</v>
          </cell>
          <cell r="FG3">
            <v>80.524867</v>
          </cell>
          <cell r="FH3">
            <v>8.1942950000000003</v>
          </cell>
          <cell r="FI3">
            <v>926.62772199999995</v>
          </cell>
          <cell r="FJ3">
            <v>21.913328</v>
          </cell>
          <cell r="FK3">
            <v>78.366377</v>
          </cell>
          <cell r="FL3">
            <v>71.229558709937834</v>
          </cell>
          <cell r="FN3">
            <v>32.966600039833793</v>
          </cell>
          <cell r="FO3">
            <v>552.17171472788641</v>
          </cell>
          <cell r="FP3">
            <v>51.034514999999999</v>
          </cell>
          <cell r="FQ3">
            <v>6.8945719999999993</v>
          </cell>
          <cell r="FR3">
            <v>0.53737699999999999</v>
          </cell>
          <cell r="FS3">
            <v>5.4632889999999996</v>
          </cell>
          <cell r="FT3">
            <v>2.4699999999999999E-4</v>
          </cell>
          <cell r="FU3">
            <v>141.30392999999998</v>
          </cell>
          <cell r="FV3">
            <v>48.342313999999995</v>
          </cell>
          <cell r="FW3">
            <v>12.095291999999999</v>
          </cell>
          <cell r="FX3">
            <v>2.2222759999999999</v>
          </cell>
          <cell r="FY3">
            <v>7.7521739999999992</v>
          </cell>
          <cell r="FZ3">
            <v>8.6291999999999994E-2</v>
          </cell>
          <cell r="GA3">
            <v>9.3496539999999992</v>
          </cell>
          <cell r="GB3">
            <v>12.730682999999999</v>
          </cell>
          <cell r="GC3">
            <v>52.420352000000001</v>
          </cell>
          <cell r="GD3">
            <v>15.158662999999999</v>
          </cell>
          <cell r="GE3">
            <v>88.181460000000001</v>
          </cell>
          <cell r="GF3">
            <v>0.51058399999999993</v>
          </cell>
          <cell r="GG3">
            <v>3.9680389999999996</v>
          </cell>
          <cell r="GH3">
            <v>2.5653199999999998</v>
          </cell>
          <cell r="GI3">
            <v>24.603203999999998</v>
          </cell>
          <cell r="GJ3">
            <v>5.2783299999999995</v>
          </cell>
          <cell r="GK3">
            <v>2.0837479999999999</v>
          </cell>
          <cell r="GL3">
            <v>0</v>
          </cell>
          <cell r="GM3">
            <v>1.6099999999999998E-4</v>
          </cell>
          <cell r="GN3">
            <v>86.53608168319451</v>
          </cell>
          <cell r="GO3">
            <v>3.3722749999999997</v>
          </cell>
          <cell r="GP3">
            <v>2.0484789999999999</v>
          </cell>
          <cell r="GQ3">
            <v>17.874931999999998</v>
          </cell>
          <cell r="GR3">
            <v>6.7990999999999996E-2</v>
          </cell>
          <cell r="GS3">
            <v>2.2603559999999998</v>
          </cell>
          <cell r="GT3">
            <v>17.989463940942155</v>
          </cell>
          <cell r="GV3">
            <v>22.597406152245757</v>
          </cell>
        </row>
      </sheetData>
      <sheetData sheetId="6">
        <row r="3">
          <cell r="AF3">
            <v>1560.9767710718463</v>
          </cell>
          <cell r="AG3">
            <v>1612.1037839790276</v>
          </cell>
          <cell r="AH3">
            <v>37.590671219799312</v>
          </cell>
          <cell r="AI3">
            <v>42.627699999999997</v>
          </cell>
          <cell r="AJ3">
            <v>24.666221999999998</v>
          </cell>
          <cell r="AK3">
            <v>34.346786000000002</v>
          </cell>
          <cell r="AL3">
            <v>186.83408704169833</v>
          </cell>
          <cell r="AM3">
            <v>149.801974</v>
          </cell>
          <cell r="AN3">
            <v>10.215052</v>
          </cell>
          <cell r="AO3">
            <v>9.4277139999999999</v>
          </cell>
          <cell r="AP3">
            <v>49.608228999999994</v>
          </cell>
          <cell r="AQ3">
            <v>8.6081900013475661</v>
          </cell>
          <cell r="AR3">
            <v>42.825626</v>
          </cell>
          <cell r="AS3">
            <v>19.902995999999998</v>
          </cell>
          <cell r="AT3">
            <v>891.68070499999999</v>
          </cell>
          <cell r="AU3">
            <v>380.30593264477443</v>
          </cell>
          <cell r="AV3">
            <v>520.76266501690088</v>
          </cell>
          <cell r="AW3">
            <v>84.230730005766191</v>
          </cell>
          <cell r="AX3">
            <v>46.576720999999999</v>
          </cell>
          <cell r="AY3">
            <v>9.2338789999999999</v>
          </cell>
          <cell r="AZ3">
            <v>47.172694755949998</v>
          </cell>
          <cell r="BA3">
            <v>184.24467899697356</v>
          </cell>
          <cell r="BB3">
            <v>64.083855</v>
          </cell>
          <cell r="BC3">
            <v>0</v>
          </cell>
          <cell r="BD3">
            <v>7.1860749999999998</v>
          </cell>
          <cell r="BE3">
            <v>105.56111866446913</v>
          </cell>
          <cell r="BF3">
            <v>140.19747999999998</v>
          </cell>
          <cell r="BG3">
            <v>13.420373</v>
          </cell>
          <cell r="BH3">
            <v>1011.7803189879505</v>
          </cell>
          <cell r="BI3">
            <v>21.396089</v>
          </cell>
          <cell r="BJ3">
            <v>147.309121</v>
          </cell>
          <cell r="BK3">
            <v>116.26022187509182</v>
          </cell>
          <cell r="BL3">
            <v>7580.938461261595</v>
          </cell>
          <cell r="BN3">
            <v>87.859245223110719</v>
          </cell>
          <cell r="BQ3">
            <v>261.52303809881408</v>
          </cell>
          <cell r="BR3">
            <v>257.137654</v>
          </cell>
          <cell r="BS3">
            <v>23.620963999999997</v>
          </cell>
          <cell r="BT3">
            <v>3.5784199999999999</v>
          </cell>
          <cell r="BU3">
            <v>0.84067700000000001</v>
          </cell>
          <cell r="BV3">
            <v>0.11158899999999999</v>
          </cell>
          <cell r="BW3">
            <v>20.166668999999999</v>
          </cell>
          <cell r="BX3">
            <v>19.770996</v>
          </cell>
          <cell r="BY3">
            <v>6.9999999999999999E-6</v>
          </cell>
          <cell r="BZ3">
            <v>4.0336819999999998</v>
          </cell>
          <cell r="CA3">
            <v>0.32212799999999997</v>
          </cell>
          <cell r="CB3">
            <v>7.4461860013475656</v>
          </cell>
          <cell r="CC3">
            <v>30.258047999999999</v>
          </cell>
          <cell r="CD3">
            <v>8.2047999999999996E-2</v>
          </cell>
          <cell r="CE3">
            <v>11.014752999999999</v>
          </cell>
          <cell r="CF3">
            <v>38.273145999999997</v>
          </cell>
          <cell r="CG3">
            <v>330.41135600000001</v>
          </cell>
          <cell r="CH3">
            <v>22.935541999999998</v>
          </cell>
          <cell r="CI3">
            <v>24.854879999999998</v>
          </cell>
          <cell r="CJ3">
            <v>1.5374829999999999</v>
          </cell>
          <cell r="CK3">
            <v>16.329228755949995</v>
          </cell>
          <cell r="CL3">
            <v>0.25815776916544858</v>
          </cell>
          <cell r="CM3">
            <v>4.0299199999999997</v>
          </cell>
          <cell r="CN3">
            <v>0</v>
          </cell>
          <cell r="CO3">
            <v>2.281806</v>
          </cell>
          <cell r="CP3">
            <v>9.3055399999999988</v>
          </cell>
          <cell r="CQ3">
            <v>17.338998</v>
          </cell>
          <cell r="CR3">
            <v>0.40659099999999998</v>
          </cell>
          <cell r="CS3">
            <v>68.325493758158956</v>
          </cell>
          <cell r="CT3">
            <v>0.203233</v>
          </cell>
          <cell r="CU3">
            <v>2.0410249999999999</v>
          </cell>
          <cell r="CV3">
            <v>27.965395805260872</v>
          </cell>
          <cell r="CW3">
            <v>1206.404655188697</v>
          </cell>
          <cell r="CX3">
            <v>22.478487723324882</v>
          </cell>
          <cell r="CY3">
            <v>169.78625941858667</v>
          </cell>
          <cell r="CZ3">
            <v>280.42082499999998</v>
          </cell>
          <cell r="DA3">
            <v>5.1116229999999998</v>
          </cell>
          <cell r="DB3">
            <v>0.46493199999999996</v>
          </cell>
          <cell r="DC3">
            <v>2.2006399999999999</v>
          </cell>
          <cell r="DD3">
            <v>2.724189</v>
          </cell>
          <cell r="DE3">
            <v>43.169703999999996</v>
          </cell>
          <cell r="DF3">
            <v>19.488281000000001</v>
          </cell>
          <cell r="DG3">
            <v>0</v>
          </cell>
          <cell r="DH3">
            <v>1.225187</v>
          </cell>
          <cell r="DI3">
            <v>31.982471</v>
          </cell>
          <cell r="DJ3">
            <v>0.11114599999999999</v>
          </cell>
          <cell r="DK3">
            <v>0.20952999999999999</v>
          </cell>
          <cell r="DL3">
            <v>0</v>
          </cell>
          <cell r="DM3">
            <v>284.78400799999997</v>
          </cell>
          <cell r="DN3">
            <v>31.016814</v>
          </cell>
          <cell r="DO3">
            <v>31.181419999999999</v>
          </cell>
          <cell r="DP3">
            <v>3.4217469999999999</v>
          </cell>
          <cell r="DQ3">
            <v>8.9969839999999994</v>
          </cell>
          <cell r="DR3">
            <v>5.9905999999999994E-2</v>
          </cell>
          <cell r="DS3">
            <v>5.572749</v>
          </cell>
          <cell r="DT3">
            <v>56.304089999999995</v>
          </cell>
          <cell r="DU3">
            <v>0.67351699999999992</v>
          </cell>
          <cell r="DV3">
            <v>0</v>
          </cell>
          <cell r="DW3">
            <v>4.5046189999999999</v>
          </cell>
          <cell r="DX3">
            <v>21.861360999999999</v>
          </cell>
          <cell r="DY3">
            <v>38.805267999999998</v>
          </cell>
          <cell r="DZ3">
            <v>0.54860399999999998</v>
          </cell>
          <cell r="EA3">
            <v>106.41722</v>
          </cell>
          <cell r="EB3">
            <v>0</v>
          </cell>
          <cell r="EC3">
            <v>18.086155999999999</v>
          </cell>
          <cell r="ED3">
            <v>2.5140477694026289</v>
          </cell>
          <cell r="EG3">
            <v>584.50178433124131</v>
          </cell>
          <cell r="EH3">
            <v>1025.8712759999999</v>
          </cell>
          <cell r="EI3">
            <v>3.1488869999999998</v>
          </cell>
          <cell r="EJ3">
            <v>38.294373999999998</v>
          </cell>
          <cell r="EK3">
            <v>15.787474999999999</v>
          </cell>
          <cell r="EL3">
            <v>31.507752999999997</v>
          </cell>
          <cell r="EM3">
            <v>2.7056E-2</v>
          </cell>
          <cell r="EN3">
            <v>65.923896999999997</v>
          </cell>
          <cell r="EO3">
            <v>0</v>
          </cell>
          <cell r="EP3">
            <v>0.10639999999999999</v>
          </cell>
          <cell r="EQ3">
            <v>9.4934379999999994</v>
          </cell>
          <cell r="ER3">
            <v>0.94179599999999997</v>
          </cell>
          <cell r="ES3">
            <v>2.2176</v>
          </cell>
          <cell r="ET3">
            <v>1.658296</v>
          </cell>
          <cell r="EU3">
            <v>488.59</v>
          </cell>
          <cell r="EV3">
            <v>302.256575</v>
          </cell>
          <cell r="EW3">
            <v>41.463949999999997</v>
          </cell>
          <cell r="EX3">
            <v>57.321754999999996</v>
          </cell>
          <cell r="EY3">
            <v>10.056445999999999</v>
          </cell>
          <cell r="EZ3">
            <v>2.5000000000000001E-4</v>
          </cell>
          <cell r="FA3">
            <v>2.20594</v>
          </cell>
          <cell r="FB3">
            <v>125.3366362278081</v>
          </cell>
          <cell r="FC3">
            <v>55.890905999999994</v>
          </cell>
          <cell r="FD3">
            <v>0</v>
          </cell>
          <cell r="FE3">
            <v>0</v>
          </cell>
          <cell r="FF3">
            <v>0.55789181050092818</v>
          </cell>
          <cell r="FG3">
            <v>79.731771999999992</v>
          </cell>
          <cell r="FH3">
            <v>10.605397999999999</v>
          </cell>
          <cell r="FI3">
            <v>815.03428622979163</v>
          </cell>
          <cell r="FJ3">
            <v>20.942235</v>
          </cell>
          <cell r="FK3">
            <v>117.140153</v>
          </cell>
          <cell r="FL3">
            <v>60.59959789379154</v>
          </cell>
          <cell r="FN3">
            <v>36.712816331241292</v>
          </cell>
          <cell r="FO3">
            <v>543.65860924894469</v>
          </cell>
          <cell r="FP3">
            <v>48.534376999999999</v>
          </cell>
          <cell r="FQ3">
            <v>5.7091972197993046</v>
          </cell>
          <cell r="FR3">
            <v>0.28995499999999996</v>
          </cell>
          <cell r="FS3">
            <v>5.8374299999999995</v>
          </cell>
          <cell r="FT3">
            <v>3.2549999999999996E-3</v>
          </cell>
          <cell r="FU3">
            <v>123.43732643537803</v>
          </cell>
          <cell r="FV3">
            <v>44.566306999999995</v>
          </cell>
          <cell r="FW3">
            <v>10.215045</v>
          </cell>
          <cell r="FX3">
            <v>3.2953729999999997</v>
          </cell>
          <cell r="FY3">
            <v>7.8042449999999999</v>
          </cell>
          <cell r="FZ3">
            <v>0.10804</v>
          </cell>
          <cell r="GA3">
            <v>9.6364479999999997</v>
          </cell>
          <cell r="GB3">
            <v>18.162651999999998</v>
          </cell>
          <cell r="GC3">
            <v>106.619305</v>
          </cell>
          <cell r="GD3">
            <v>8.4989889999999999</v>
          </cell>
          <cell r="GE3">
            <v>117.62822799999999</v>
          </cell>
          <cell r="GF3">
            <v>0.44576200576619629</v>
          </cell>
          <cell r="GG3">
            <v>2.6684109999999999</v>
          </cell>
          <cell r="GH3">
            <v>7.617375</v>
          </cell>
          <cell r="GI3">
            <v>23.050856</v>
          </cell>
          <cell r="GJ3">
            <v>1.5373949999999998</v>
          </cell>
          <cell r="GK3">
            <v>3.3973079999999998</v>
          </cell>
          <cell r="GL3">
            <v>0</v>
          </cell>
          <cell r="GM3">
            <v>0.39965000000000001</v>
          </cell>
          <cell r="GN3">
            <v>73.817062853968196</v>
          </cell>
          <cell r="GO3">
            <v>4.3207819999999995</v>
          </cell>
          <cell r="GP3">
            <v>1.85978</v>
          </cell>
          <cell r="GQ3">
            <v>21.907696999999999</v>
          </cell>
          <cell r="GR3">
            <v>9.8163E-2</v>
          </cell>
          <cell r="GS3">
            <v>9.8340560000000004</v>
          </cell>
          <cell r="GT3">
            <v>18.309583272968041</v>
          </cell>
          <cell r="GV3">
            <v>25.653959446290003</v>
          </cell>
        </row>
      </sheetData>
      <sheetData sheetId="7">
        <row r="3">
          <cell r="AF3">
            <v>1702.1314305056662</v>
          </cell>
          <cell r="AG3">
            <v>1648.1319379052914</v>
          </cell>
          <cell r="AH3">
            <v>24.858725999999997</v>
          </cell>
          <cell r="AI3">
            <v>40.411404999999995</v>
          </cell>
          <cell r="AJ3">
            <v>24.542640989730032</v>
          </cell>
          <cell r="AK3">
            <v>36.577444</v>
          </cell>
          <cell r="AL3">
            <v>230.18071234668975</v>
          </cell>
          <cell r="AM3">
            <v>143.70207179165641</v>
          </cell>
          <cell r="AN3">
            <v>8.1955380036533985</v>
          </cell>
          <cell r="AO3">
            <v>7.9262069999999998</v>
          </cell>
          <cell r="AP3">
            <v>113.473157</v>
          </cell>
          <cell r="AQ3">
            <v>9.8815200290262002</v>
          </cell>
          <cell r="AR3">
            <v>0</v>
          </cell>
          <cell r="AS3">
            <v>15.839359</v>
          </cell>
          <cell r="AT3">
            <v>855.79447099999993</v>
          </cell>
          <cell r="AU3">
            <v>393.75165699999997</v>
          </cell>
          <cell r="AV3">
            <v>634.94423099999995</v>
          </cell>
          <cell r="AW3">
            <v>80.789185612197372</v>
          </cell>
          <cell r="AX3">
            <v>42.747040999999996</v>
          </cell>
          <cell r="AY3">
            <v>9.9543959999999991</v>
          </cell>
          <cell r="AZ3">
            <v>48.820214857414037</v>
          </cell>
          <cell r="BA3">
            <v>158.19691418345445</v>
          </cell>
          <cell r="BB3">
            <v>67.756092519144772</v>
          </cell>
          <cell r="BC3">
            <v>0</v>
          </cell>
          <cell r="BD3">
            <v>8.6494298387750472</v>
          </cell>
          <cell r="BE3">
            <v>119.07338945005375</v>
          </cell>
          <cell r="BF3">
            <v>152.66408663776207</v>
          </cell>
          <cell r="BG3">
            <v>12.277844</v>
          </cell>
          <cell r="BH3">
            <v>1028.6955436944161</v>
          </cell>
          <cell r="BI3">
            <v>12.024681181957233</v>
          </cell>
          <cell r="BJ3">
            <v>92.442036453124757</v>
          </cell>
          <cell r="BK3">
            <v>136.68067594524712</v>
          </cell>
          <cell r="BL3">
            <v>7861.1140399452643</v>
          </cell>
          <cell r="BN3">
            <v>139.11173524304661</v>
          </cell>
          <cell r="BQ3">
            <v>334.36068742405956</v>
          </cell>
          <cell r="BR3">
            <v>240.26071590529136</v>
          </cell>
          <cell r="BS3">
            <v>16.312427</v>
          </cell>
          <cell r="BT3">
            <v>3.4868769999999998</v>
          </cell>
          <cell r="BU3">
            <v>0.52842198973003485</v>
          </cell>
          <cell r="BV3">
            <v>4.5585999999999995E-2</v>
          </cell>
          <cell r="BW3">
            <v>21.706364000000001</v>
          </cell>
          <cell r="BX3">
            <v>20.410454791656413</v>
          </cell>
          <cell r="BY3">
            <v>3.4E-5</v>
          </cell>
          <cell r="BZ3">
            <v>3.4947999999999997</v>
          </cell>
          <cell r="CA3">
            <v>0.35753199999999996</v>
          </cell>
          <cell r="CB3">
            <v>8.180925848812425</v>
          </cell>
          <cell r="CC3">
            <v>0</v>
          </cell>
          <cell r="CD3">
            <v>0.51360399999999995</v>
          </cell>
          <cell r="CE3">
            <v>12.809578999999999</v>
          </cell>
          <cell r="CF3">
            <v>38.997774</v>
          </cell>
          <cell r="CG3">
            <v>358.15192400000001</v>
          </cell>
          <cell r="CH3">
            <v>22.531769789384995</v>
          </cell>
          <cell r="CI3">
            <v>23.089759999999998</v>
          </cell>
          <cell r="CJ3">
            <v>0.61469699999999994</v>
          </cell>
          <cell r="CK3">
            <v>17.379173999999999</v>
          </cell>
          <cell r="CL3">
            <v>0.22147399999999998</v>
          </cell>
          <cell r="CM3">
            <v>2.4011830000000001</v>
          </cell>
          <cell r="CN3">
            <v>0</v>
          </cell>
          <cell r="CO3">
            <v>1.181136</v>
          </cell>
          <cell r="CP3">
            <v>8.200171973862675</v>
          </cell>
          <cell r="CQ3">
            <v>19.40499630100879</v>
          </cell>
          <cell r="CR3">
            <v>0.39959099999999997</v>
          </cell>
          <cell r="CS3">
            <v>89.17805146161416</v>
          </cell>
          <cell r="CT3">
            <v>0.14471999999999999</v>
          </cell>
          <cell r="CU3">
            <v>1.13205</v>
          </cell>
          <cell r="CV3">
            <v>27.420430203775133</v>
          </cell>
          <cell r="CW3">
            <v>1272.9169116891951</v>
          </cell>
          <cell r="CX3">
            <v>22.244852740811854</v>
          </cell>
          <cell r="CY3">
            <v>161.22203348549289</v>
          </cell>
          <cell r="CZ3">
            <v>216.730413</v>
          </cell>
          <cell r="DA3">
            <v>2.1196229999999998</v>
          </cell>
          <cell r="DB3">
            <v>0.29158600000000001</v>
          </cell>
          <cell r="DC3">
            <v>1.9590399999999999</v>
          </cell>
          <cell r="DD3">
            <v>4.8478759999999994</v>
          </cell>
          <cell r="DE3">
            <v>49.431494999999998</v>
          </cell>
          <cell r="DF3">
            <v>24.110872000000001</v>
          </cell>
          <cell r="DG3">
            <v>0</v>
          </cell>
          <cell r="DH3">
            <v>2.0333749999999999</v>
          </cell>
          <cell r="DI3">
            <v>63.774241999999994</v>
          </cell>
          <cell r="DJ3">
            <v>1.1425650000000001</v>
          </cell>
          <cell r="DK3">
            <v>0</v>
          </cell>
          <cell r="DL3">
            <v>3.0499999999999998E-3</v>
          </cell>
          <cell r="DM3">
            <v>250.09200799999999</v>
          </cell>
          <cell r="DN3">
            <v>31.051576999999998</v>
          </cell>
          <cell r="DO3">
            <v>67.854289999999992</v>
          </cell>
          <cell r="DP3">
            <v>4.2696004330623119</v>
          </cell>
          <cell r="DQ3">
            <v>7.1370639999999996</v>
          </cell>
          <cell r="DR3">
            <v>9.6634999999999999E-2</v>
          </cell>
          <cell r="DS3">
            <v>4.5153280000000002</v>
          </cell>
          <cell r="DT3">
            <v>46.685174806052011</v>
          </cell>
          <cell r="DU3">
            <v>1.3091159999999999</v>
          </cell>
          <cell r="DV3">
            <v>0</v>
          </cell>
          <cell r="DW3">
            <v>7.4673599999999993</v>
          </cell>
          <cell r="DX3">
            <v>20.507658277772084</v>
          </cell>
          <cell r="DY3">
            <v>36.123511999999998</v>
          </cell>
          <cell r="DZ3">
            <v>0.75659500000000002</v>
          </cell>
          <cell r="EA3">
            <v>226.96662699999999</v>
          </cell>
          <cell r="EB3">
            <v>0</v>
          </cell>
          <cell r="EC3">
            <v>14.518521</v>
          </cell>
          <cell r="ED3">
            <v>4.0837152247033277</v>
          </cell>
          <cell r="EG3">
            <v>645.73585195356247</v>
          </cell>
          <cell r="EH3">
            <v>1148.3694739999999</v>
          </cell>
          <cell r="EI3">
            <v>3.1827669999999997</v>
          </cell>
          <cell r="EJ3">
            <v>36.246952999999998</v>
          </cell>
          <cell r="EK3">
            <v>15.675694</v>
          </cell>
          <cell r="EL3">
            <v>31.665589999999998</v>
          </cell>
          <cell r="EM3">
            <v>6.6752999999999993E-2</v>
          </cell>
          <cell r="EN3">
            <v>63.914918</v>
          </cell>
          <cell r="EO3">
            <v>0</v>
          </cell>
          <cell r="EP3">
            <v>0.15310799999999999</v>
          </cell>
          <cell r="EQ3">
            <v>44.896248</v>
          </cell>
          <cell r="ER3">
            <v>0.41216599999999998</v>
          </cell>
          <cell r="ES3">
            <v>0</v>
          </cell>
          <cell r="ET3">
            <v>0.46814599999999995</v>
          </cell>
          <cell r="EU3">
            <v>471.67001599999998</v>
          </cell>
          <cell r="EV3">
            <v>298.69143600000001</v>
          </cell>
          <cell r="EW3">
            <v>70.964839999999995</v>
          </cell>
          <cell r="EX3">
            <v>53.586659870215783</v>
          </cell>
          <cell r="EY3">
            <v>10.860458999999999</v>
          </cell>
          <cell r="EZ3">
            <v>3.7593999999999995E-2</v>
          </cell>
          <cell r="FA3">
            <v>13.369426857414041</v>
          </cell>
          <cell r="FB3">
            <v>109.20569399999999</v>
          </cell>
          <cell r="FC3">
            <v>60.616664999999998</v>
          </cell>
          <cell r="FD3">
            <v>0</v>
          </cell>
          <cell r="FE3">
            <v>0</v>
          </cell>
          <cell r="FF3">
            <v>0.40018699999999996</v>
          </cell>
          <cell r="FG3">
            <v>91.91181499999999</v>
          </cell>
          <cell r="FH3">
            <v>10.968572999999999</v>
          </cell>
          <cell r="FI3">
            <v>692.21399488937618</v>
          </cell>
          <cell r="FJ3">
            <v>11.752875999999999</v>
          </cell>
          <cell r="FK3">
            <v>72.150603000000004</v>
          </cell>
          <cell r="FL3">
            <v>72.34748956135806</v>
          </cell>
          <cell r="FN3">
            <v>56.934391863258739</v>
          </cell>
          <cell r="FO3">
            <v>557.12543066618844</v>
          </cell>
          <cell r="FP3">
            <v>42.710544999999996</v>
          </cell>
          <cell r="FQ3">
            <v>3.242893</v>
          </cell>
          <cell r="FR3">
            <v>0.38598699999999997</v>
          </cell>
          <cell r="FS3">
            <v>6.3786849999999999</v>
          </cell>
          <cell r="FT3">
            <v>1.8391999999999999E-2</v>
          </cell>
          <cell r="FU3">
            <v>158.955308</v>
          </cell>
          <cell r="FV3">
            <v>35.264755000000001</v>
          </cell>
          <cell r="FW3">
            <v>8.195504003653399</v>
          </cell>
          <cell r="FX3">
            <v>2.0106419999999998</v>
          </cell>
          <cell r="FY3">
            <v>4.4398210000000002</v>
          </cell>
          <cell r="FZ3">
            <v>0.14163118021377705</v>
          </cell>
          <cell r="GA3">
            <v>0</v>
          </cell>
          <cell r="GB3">
            <v>14.854559</v>
          </cell>
          <cell r="GC3">
            <v>120.48880199999999</v>
          </cell>
          <cell r="GD3">
            <v>24.810306999999998</v>
          </cell>
          <cell r="GE3">
            <v>137.62862799999999</v>
          </cell>
          <cell r="GF3">
            <v>0.26267999999999997</v>
          </cell>
          <cell r="GG3">
            <v>1.6597579999999998</v>
          </cell>
          <cell r="GH3">
            <v>9.2054019999999994</v>
          </cell>
          <cell r="GI3">
            <v>13.539904</v>
          </cell>
          <cell r="GJ3">
            <v>1.2064735024642637</v>
          </cell>
          <cell r="GK3">
            <v>3.2989529607492982</v>
          </cell>
          <cell r="GL3">
            <v>0</v>
          </cell>
          <cell r="GM3">
            <v>9.3383877504723894E-4</v>
          </cell>
          <cell r="GN3">
            <v>89.96537219841899</v>
          </cell>
          <cell r="GO3">
            <v>5.2183479999999998</v>
          </cell>
          <cell r="GP3">
            <v>0.153085</v>
          </cell>
          <cell r="GQ3">
            <v>20.198903137907934</v>
          </cell>
          <cell r="GR3">
            <v>7.0768999999999999E-2</v>
          </cell>
          <cell r="GS3">
            <v>4.1847189999999994</v>
          </cell>
          <cell r="GT3">
            <v>25.561906066995505</v>
          </cell>
          <cell r="GV3">
            <v>56.07259064305395</v>
          </cell>
        </row>
      </sheetData>
      <sheetData sheetId="8">
        <row r="3">
          <cell r="AF3">
            <v>1484.341768668801</v>
          </cell>
          <cell r="AG3">
            <v>1681.558458391115</v>
          </cell>
          <cell r="AH3">
            <v>18.265601544624687</v>
          </cell>
          <cell r="AI3">
            <v>35.340807999999996</v>
          </cell>
          <cell r="AJ3">
            <v>24.994290823356085</v>
          </cell>
          <cell r="AK3">
            <v>29.005147918098373</v>
          </cell>
          <cell r="AL3">
            <v>243.73147208628296</v>
          </cell>
          <cell r="AM3">
            <v>142.54260524011809</v>
          </cell>
          <cell r="AN3">
            <v>9.1048041239700037</v>
          </cell>
          <cell r="AO3">
            <v>21.654876999999999</v>
          </cell>
          <cell r="AP3">
            <v>80.805762999999999</v>
          </cell>
          <cell r="AQ3">
            <v>13.104056504392803</v>
          </cell>
          <cell r="AR3">
            <v>0</v>
          </cell>
          <cell r="AS3">
            <v>20.021740999999999</v>
          </cell>
          <cell r="AT3">
            <v>857.68805299999997</v>
          </cell>
          <cell r="AU3">
            <v>373.57941499999998</v>
          </cell>
          <cell r="AV3">
            <v>522.47360200000003</v>
          </cell>
          <cell r="AW3">
            <v>79.532645638923256</v>
          </cell>
          <cell r="AX3">
            <v>40.210775999999996</v>
          </cell>
          <cell r="AY3">
            <v>12.357871999999999</v>
          </cell>
          <cell r="AZ3">
            <v>41.588204280811667</v>
          </cell>
          <cell r="BA3">
            <v>138.27819124083496</v>
          </cell>
          <cell r="BB3">
            <v>62.770763675279007</v>
          </cell>
          <cell r="BC3">
            <v>0</v>
          </cell>
          <cell r="BD3">
            <v>3.6356565976054256</v>
          </cell>
          <cell r="BE3">
            <v>102.24974247169429</v>
          </cell>
          <cell r="BF3">
            <v>144.3138389721266</v>
          </cell>
          <cell r="BG3">
            <v>12.490606</v>
          </cell>
          <cell r="BH3">
            <v>1140.4249478112436</v>
          </cell>
          <cell r="BI3">
            <v>17.856111751642711</v>
          </cell>
          <cell r="BJ3">
            <v>66.987633000000002</v>
          </cell>
          <cell r="BK3">
            <v>128.70340542146366</v>
          </cell>
          <cell r="BL3">
            <v>7549.6128591623847</v>
          </cell>
          <cell r="BN3">
            <v>92.371275522809313</v>
          </cell>
          <cell r="BQ3">
            <v>267.61479414329568</v>
          </cell>
          <cell r="BR3">
            <v>246.20110499999998</v>
          </cell>
          <cell r="BS3">
            <v>10.148755999999999</v>
          </cell>
          <cell r="BT3">
            <v>2.855642</v>
          </cell>
          <cell r="BU3">
            <v>0.56441999999999992</v>
          </cell>
          <cell r="BV3">
            <v>9.4041E-2</v>
          </cell>
          <cell r="BW3">
            <v>22.752945</v>
          </cell>
          <cell r="BX3">
            <v>20.611035933910166</v>
          </cell>
          <cell r="BY3">
            <v>6.9999999999999999E-6</v>
          </cell>
          <cell r="BZ3">
            <v>3.537709</v>
          </cell>
          <cell r="CA3">
            <v>0.13618</v>
          </cell>
          <cell r="CB3">
            <v>7.9854606826418388</v>
          </cell>
          <cell r="CC3">
            <v>0</v>
          </cell>
          <cell r="CD3">
            <v>7.9629999999999992E-2</v>
          </cell>
          <cell r="CE3">
            <v>17.875278999999999</v>
          </cell>
          <cell r="CF3">
            <v>35.569519999999997</v>
          </cell>
          <cell r="CG3">
            <v>341.19801000000001</v>
          </cell>
          <cell r="CH3">
            <v>22.933371850637478</v>
          </cell>
          <cell r="CI3">
            <v>21.761181000000001</v>
          </cell>
          <cell r="CJ3">
            <v>0.29258899999999999</v>
          </cell>
          <cell r="CK3">
            <v>7.4144439999999996</v>
          </cell>
          <cell r="CL3">
            <v>0.16983899999999999</v>
          </cell>
          <cell r="CM3">
            <v>1.452488</v>
          </cell>
          <cell r="CN3">
            <v>0</v>
          </cell>
          <cell r="CO3">
            <v>0.83004499999999992</v>
          </cell>
          <cell r="CP3">
            <v>8.1391495655108752</v>
          </cell>
          <cell r="CQ3">
            <v>16.529626999999998</v>
          </cell>
          <cell r="CR3">
            <v>0.27245399999999997</v>
          </cell>
          <cell r="CS3">
            <v>93.721154207065041</v>
          </cell>
          <cell r="CT3">
            <v>0.16361421580265048</v>
          </cell>
          <cell r="CU3">
            <v>1.999784</v>
          </cell>
          <cell r="CV3">
            <v>30.294576469908332</v>
          </cell>
          <cell r="CW3">
            <v>1183.1988520687719</v>
          </cell>
          <cell r="CX3">
            <v>16.396450908407854</v>
          </cell>
          <cell r="CY3">
            <v>138.84877207302401</v>
          </cell>
          <cell r="CZ3">
            <v>244.55253599999998</v>
          </cell>
          <cell r="DA3">
            <v>1.5124759999999999</v>
          </cell>
          <cell r="DB3">
            <v>0.27746399999999999</v>
          </cell>
          <cell r="DC3">
            <v>2.1008</v>
          </cell>
          <cell r="DD3">
            <v>3.7387799999999998</v>
          </cell>
          <cell r="DE3">
            <v>50.144676999999994</v>
          </cell>
          <cell r="DF3">
            <v>25.398546999999997</v>
          </cell>
          <cell r="DG3">
            <v>0</v>
          </cell>
          <cell r="DH3">
            <v>0.213782</v>
          </cell>
          <cell r="DI3">
            <v>26.299609999999998</v>
          </cell>
          <cell r="DJ3">
            <v>3.1999145203648913</v>
          </cell>
          <cell r="DK3">
            <v>0</v>
          </cell>
          <cell r="DL3">
            <v>8.0639999999999989E-2</v>
          </cell>
          <cell r="DM3">
            <v>234.78575699999999</v>
          </cell>
          <cell r="DN3">
            <v>27.267177999999998</v>
          </cell>
          <cell r="DO3">
            <v>29.563625999999999</v>
          </cell>
          <cell r="DP3">
            <v>3.1914769999999999</v>
          </cell>
          <cell r="DQ3">
            <v>6.4642419999999996</v>
          </cell>
          <cell r="DR3">
            <v>2.579E-2</v>
          </cell>
          <cell r="DS3">
            <v>3.2701659999999997</v>
          </cell>
          <cell r="DT3">
            <v>41.877099999999999</v>
          </cell>
          <cell r="DU3">
            <v>4.0564559999999998</v>
          </cell>
          <cell r="DV3">
            <v>0</v>
          </cell>
          <cell r="DW3">
            <v>2.8054950000000001</v>
          </cell>
          <cell r="DX3">
            <v>17.893986999999999</v>
          </cell>
          <cell r="DY3">
            <v>26.175667999999998</v>
          </cell>
          <cell r="DZ3">
            <v>1.5192839999999999</v>
          </cell>
          <cell r="EA3">
            <v>128.58490961047741</v>
          </cell>
          <cell r="EB3">
            <v>1.0675631989024428E-3</v>
          </cell>
          <cell r="EC3">
            <v>17.608809000000001</v>
          </cell>
          <cell r="ED3">
            <v>4.1325246004069465</v>
          </cell>
          <cell r="EG3">
            <v>600.03882254642019</v>
          </cell>
          <cell r="EH3">
            <v>1141.3131739999999</v>
          </cell>
          <cell r="EI3">
            <v>2.3180099999999997</v>
          </cell>
          <cell r="EJ3">
            <v>31.904889999999998</v>
          </cell>
          <cell r="EK3">
            <v>11.994359999999999</v>
          </cell>
          <cell r="EL3">
            <v>25.136863999999999</v>
          </cell>
          <cell r="EM3">
            <v>9.8046924360996215</v>
          </cell>
          <cell r="EN3">
            <v>66.417896999999996</v>
          </cell>
          <cell r="EO3">
            <v>1.1171239700030655E-3</v>
          </cell>
          <cell r="EP3">
            <v>4.7089999999999996E-3</v>
          </cell>
          <cell r="EQ3">
            <v>49.500901999999996</v>
          </cell>
          <cell r="ER3">
            <v>0.79268130138607229</v>
          </cell>
          <cell r="ES3">
            <v>0</v>
          </cell>
          <cell r="ET3">
            <v>0.49219999999999997</v>
          </cell>
          <cell r="EU3">
            <v>526.77698399999997</v>
          </cell>
          <cell r="EV3">
            <v>300.94732499999998</v>
          </cell>
          <cell r="EW3">
            <v>68.054744999999997</v>
          </cell>
          <cell r="EX3">
            <v>52.328523999999994</v>
          </cell>
          <cell r="EY3">
            <v>10.561245999999999</v>
          </cell>
          <cell r="EZ3">
            <v>2.0479999999999998E-2</v>
          </cell>
          <cell r="FA3">
            <v>26.087640280811662</v>
          </cell>
          <cell r="FB3">
            <v>93.473076448918704</v>
          </cell>
          <cell r="FC3">
            <v>53.242286753267656</v>
          </cell>
          <cell r="FD3">
            <v>0</v>
          </cell>
          <cell r="FE3">
            <v>2.4999999999999998E-5</v>
          </cell>
          <cell r="FF3">
            <v>0.25306000000000001</v>
          </cell>
          <cell r="FG3">
            <v>95.497042999999991</v>
          </cell>
          <cell r="FH3">
            <v>10.632567999999999</v>
          </cell>
          <cell r="FI3">
            <v>898.30251499609301</v>
          </cell>
          <cell r="FJ3">
            <v>15.774429999999999</v>
          </cell>
          <cell r="FK3">
            <v>40.600097999999996</v>
          </cell>
          <cell r="FL3">
            <v>56.573192001458864</v>
          </cell>
          <cell r="FN3">
            <v>39.194657721131861</v>
          </cell>
          <cell r="FO3">
            <v>475.58933232426131</v>
          </cell>
          <cell r="FP3">
            <v>49.360841999999998</v>
          </cell>
          <cell r="FQ3">
            <v>4.2863595446246849</v>
          </cell>
          <cell r="FR3">
            <v>0.30280999999999997</v>
          </cell>
          <cell r="FS3">
            <v>10.334710823356081</v>
          </cell>
          <cell r="FT3">
            <v>3.5462918098375457E-2</v>
          </cell>
          <cell r="FU3">
            <v>161.02902665018334</v>
          </cell>
          <cell r="FV3">
            <v>30.101663306207943</v>
          </cell>
          <cell r="FW3">
            <v>9.1036599999999996</v>
          </cell>
          <cell r="FX3">
            <v>17.731732999999998</v>
          </cell>
          <cell r="FY3">
            <v>4.8680539999999999</v>
          </cell>
          <cell r="FZ3">
            <v>0.65449199999999996</v>
          </cell>
          <cell r="GA3">
            <v>0</v>
          </cell>
          <cell r="GB3">
            <v>19.369270999999998</v>
          </cell>
          <cell r="GC3">
            <v>77.61318399999999</v>
          </cell>
          <cell r="GD3">
            <v>9.5753369999999993</v>
          </cell>
          <cell r="GE3">
            <v>83.114903999999996</v>
          </cell>
          <cell r="GF3">
            <v>0.93823950686233104</v>
          </cell>
          <cell r="GG3">
            <v>1.423667</v>
          </cell>
          <cell r="GH3">
            <v>12.008612999999999</v>
          </cell>
          <cell r="GI3">
            <v>4.8024279999999999</v>
          </cell>
          <cell r="GJ3">
            <v>2.0120045121764081</v>
          </cell>
          <cell r="GK3">
            <v>3.9267932800624741</v>
          </cell>
          <cell r="GL3">
            <v>0</v>
          </cell>
          <cell r="GM3">
            <v>9.1597605425828798E-5</v>
          </cell>
          <cell r="GN3">
            <v>75.963545906183413</v>
          </cell>
          <cell r="GO3">
            <v>6.1109609999999996</v>
          </cell>
          <cell r="GP3">
            <v>5.0000000000000001E-3</v>
          </cell>
          <cell r="GQ3">
            <v>19.745168501013424</v>
          </cell>
          <cell r="GR3">
            <v>1.4275939726411573</v>
          </cell>
          <cell r="GS3">
            <v>5.6142059999999994</v>
          </cell>
          <cell r="GT3">
            <v>29.119011531055058</v>
          </cell>
          <cell r="GV3">
            <v>33.789161903582581</v>
          </cell>
        </row>
      </sheetData>
      <sheetData sheetId="9">
        <row r="3">
          <cell r="AF3">
            <v>1104.78578592348</v>
          </cell>
          <cell r="AG3">
            <v>1710.7815665610519</v>
          </cell>
          <cell r="AH3">
            <v>13.256229244447846</v>
          </cell>
          <cell r="AI3">
            <v>35.450642999999999</v>
          </cell>
          <cell r="AJ3">
            <v>16.515038999999998</v>
          </cell>
          <cell r="AK3">
            <v>28.830190128698582</v>
          </cell>
          <cell r="AL3">
            <v>161.36332742045633</v>
          </cell>
          <cell r="AM3">
            <v>105.8394757569318</v>
          </cell>
          <cell r="AN3">
            <v>12.568695903807402</v>
          </cell>
          <cell r="AO3">
            <v>10.83728336592538</v>
          </cell>
          <cell r="AP3">
            <v>159.77650197803658</v>
          </cell>
          <cell r="AQ3">
            <v>13.058971948495479</v>
          </cell>
          <cell r="AR3">
            <v>0</v>
          </cell>
          <cell r="AS3">
            <v>9.8479240717787917</v>
          </cell>
          <cell r="AT3">
            <v>605.42944899999998</v>
          </cell>
          <cell r="AU3">
            <v>346.3436641038997</v>
          </cell>
          <cell r="AV3">
            <v>739.38672308858236</v>
          </cell>
          <cell r="AW3">
            <v>67.051369068684963</v>
          </cell>
          <cell r="AX3">
            <v>29.163447999999999</v>
          </cell>
          <cell r="AY3">
            <v>4.3517572661905195</v>
          </cell>
          <cell r="AZ3">
            <v>28.590630338844573</v>
          </cell>
          <cell r="BA3">
            <v>112.10881403330411</v>
          </cell>
          <cell r="BB3">
            <v>54.483665737098626</v>
          </cell>
          <cell r="BC3">
            <v>0</v>
          </cell>
          <cell r="BD3">
            <v>5.1916929999999999</v>
          </cell>
          <cell r="BE3">
            <v>93.104479053283754</v>
          </cell>
          <cell r="BF3">
            <v>112.25317166985933</v>
          </cell>
          <cell r="BG3">
            <v>5.0805009999999999</v>
          </cell>
          <cell r="BH3">
            <v>704.86681132741398</v>
          </cell>
          <cell r="BI3">
            <v>13.938011383374096</v>
          </cell>
          <cell r="BJ3">
            <v>119.00014458413519</v>
          </cell>
          <cell r="BK3">
            <v>97.687430552345788</v>
          </cell>
          <cell r="BL3">
            <v>6520.943397510121</v>
          </cell>
          <cell r="BN3">
            <v>120.13680982432123</v>
          </cell>
          <cell r="BQ3">
            <v>237.9299355491128</v>
          </cell>
          <cell r="BR3">
            <v>300.07851099999999</v>
          </cell>
          <cell r="BS3">
            <v>8.108841</v>
          </cell>
          <cell r="BT3">
            <v>2.7233929999999997</v>
          </cell>
          <cell r="BU3">
            <v>0.51058799999999993</v>
          </cell>
          <cell r="BV3">
            <v>8.1864999999999993E-2</v>
          </cell>
          <cell r="BW3">
            <v>23.340252087032564</v>
          </cell>
          <cell r="BX3">
            <v>14.222521756931815</v>
          </cell>
          <cell r="BY3">
            <v>1.341E-3</v>
          </cell>
          <cell r="BZ3">
            <v>4.3706239999999994</v>
          </cell>
          <cell r="CA3">
            <v>3.30884</v>
          </cell>
          <cell r="CB3">
            <v>10.962755803946024</v>
          </cell>
          <cell r="CC3">
            <v>0</v>
          </cell>
          <cell r="CD3">
            <v>2.3720999999999999E-2</v>
          </cell>
          <cell r="CE3">
            <v>20.323152999999998</v>
          </cell>
          <cell r="CF3">
            <v>35.059995999999998</v>
          </cell>
          <cell r="CG3">
            <v>357.25394299999999</v>
          </cell>
          <cell r="CH3">
            <v>18.937769439670934</v>
          </cell>
          <cell r="CI3">
            <v>14.150055</v>
          </cell>
          <cell r="CJ3">
            <v>0.167938</v>
          </cell>
          <cell r="CK3">
            <v>3.4900973388445746</v>
          </cell>
          <cell r="CL3">
            <v>0.148372</v>
          </cell>
          <cell r="CM3">
            <v>1.6621428662004742</v>
          </cell>
          <cell r="CN3">
            <v>0</v>
          </cell>
          <cell r="CO3">
            <v>1.9754929999999999</v>
          </cell>
          <cell r="CP3">
            <v>7.8279219881170281</v>
          </cell>
          <cell r="CQ3">
            <v>15.561111741197081</v>
          </cell>
          <cell r="CR3">
            <v>0.13211899999999999</v>
          </cell>
          <cell r="CS3">
            <v>69.944654118256764</v>
          </cell>
          <cell r="CT3">
            <v>0.18989496388670243</v>
          </cell>
          <cell r="CU3">
            <v>2.0244219999999999</v>
          </cell>
          <cell r="CV3">
            <v>25.616459025928965</v>
          </cell>
          <cell r="CW3">
            <v>1180.1287316791256</v>
          </cell>
          <cell r="CX3">
            <v>50.8603065736418</v>
          </cell>
          <cell r="CY3">
            <v>92.696204597576781</v>
          </cell>
          <cell r="CZ3">
            <v>231.35719</v>
          </cell>
          <cell r="DA3">
            <v>1.3363218374415999</v>
          </cell>
          <cell r="DB3">
            <v>0.279505</v>
          </cell>
          <cell r="DC3">
            <v>1.8701599999999998</v>
          </cell>
          <cell r="DD3">
            <v>2.722302</v>
          </cell>
          <cell r="DE3">
            <v>33.539209999999997</v>
          </cell>
          <cell r="DF3">
            <v>14.968624999999999</v>
          </cell>
          <cell r="DG3">
            <v>0</v>
          </cell>
          <cell r="DH3">
            <v>0.30793847538588986</v>
          </cell>
          <cell r="DI3">
            <v>79.204340999999999</v>
          </cell>
          <cell r="DJ3">
            <v>0.40759407662715991</v>
          </cell>
          <cell r="DK3">
            <v>0</v>
          </cell>
          <cell r="DL3">
            <v>8.1279999999999991E-2</v>
          </cell>
          <cell r="DM3">
            <v>145.29200799999998</v>
          </cell>
          <cell r="DN3">
            <v>26.322306999999999</v>
          </cell>
          <cell r="DO3">
            <v>31.104071999999999</v>
          </cell>
          <cell r="DP3">
            <v>3.7319929999999997</v>
          </cell>
          <cell r="DQ3">
            <v>6.4837299999999995</v>
          </cell>
          <cell r="DR3">
            <v>0.166215</v>
          </cell>
          <cell r="DS3">
            <v>2.0850239999999998</v>
          </cell>
          <cell r="DT3">
            <v>23.626124401425546</v>
          </cell>
          <cell r="DU3">
            <v>4.1241690000000002</v>
          </cell>
          <cell r="DV3">
            <v>0</v>
          </cell>
          <cell r="DW3">
            <v>3.1387529999999999</v>
          </cell>
          <cell r="DX3">
            <v>14.406056</v>
          </cell>
          <cell r="DY3">
            <v>20.032726</v>
          </cell>
          <cell r="DZ3">
            <v>0.41381699999999999</v>
          </cell>
          <cell r="EA3">
            <v>75.390628130570605</v>
          </cell>
          <cell r="EB3">
            <v>3.5884104458565455E-4</v>
          </cell>
          <cell r="EC3">
            <v>21.432372999999998</v>
          </cell>
          <cell r="ED3">
            <v>2.8093655557970409</v>
          </cell>
          <cell r="EG3">
            <v>450.85875271377796</v>
          </cell>
          <cell r="EH3">
            <v>1144.2986369999999</v>
          </cell>
          <cell r="EI3">
            <v>1.5974224070062464</v>
          </cell>
          <cell r="EJ3">
            <v>32.168684999999996</v>
          </cell>
          <cell r="EK3">
            <v>9.4963619999999995</v>
          </cell>
          <cell r="EL3">
            <v>25.993392</v>
          </cell>
          <cell r="EM3">
            <v>10.013071626268088</v>
          </cell>
          <cell r="EN3">
            <v>52.516774999999996</v>
          </cell>
          <cell r="EO3">
            <v>1.953948824481935E-3</v>
          </cell>
          <cell r="EP3">
            <v>0</v>
          </cell>
          <cell r="EQ3">
            <v>68.104873999999995</v>
          </cell>
          <cell r="ER3">
            <v>1.2858630679222958</v>
          </cell>
          <cell r="ES3">
            <v>0</v>
          </cell>
          <cell r="ET3">
            <v>4.4819939999999994</v>
          </cell>
          <cell r="EU3">
            <v>426.42389299999996</v>
          </cell>
          <cell r="EV3">
            <v>273.74188099999998</v>
          </cell>
          <cell r="EW3">
            <v>198.154833</v>
          </cell>
          <cell r="EX3">
            <v>43.194125999999997</v>
          </cell>
          <cell r="EY3">
            <v>7.8120689999999993</v>
          </cell>
          <cell r="EZ3">
            <v>0.104</v>
          </cell>
          <cell r="FA3">
            <v>21.450899</v>
          </cell>
          <cell r="FB3">
            <v>86.837053999999995</v>
          </cell>
          <cell r="FC3">
            <v>45.598351999999998</v>
          </cell>
          <cell r="FD3">
            <v>0</v>
          </cell>
          <cell r="FE3">
            <v>6.055E-2</v>
          </cell>
          <cell r="FF3">
            <v>0.29759999999999998</v>
          </cell>
          <cell r="FG3">
            <v>71.547836000000004</v>
          </cell>
          <cell r="FH3">
            <v>4.5090649999999997</v>
          </cell>
          <cell r="FI3">
            <v>551.16493469949125</v>
          </cell>
          <cell r="FJ3">
            <v>13.510911999999999</v>
          </cell>
          <cell r="FK3">
            <v>79.094217</v>
          </cell>
          <cell r="FL3">
            <v>49.83128860816241</v>
          </cell>
          <cell r="FN3">
            <v>55.482671564799134</v>
          </cell>
          <cell r="FO3">
            <v>322.39455141208174</v>
          </cell>
          <cell r="FP3">
            <v>34.867581999999999</v>
          </cell>
          <cell r="FQ3">
            <v>2.2136439999999999</v>
          </cell>
          <cell r="FR3">
            <v>0.27898600000000001</v>
          </cell>
          <cell r="FS3">
            <v>4.6379289999999997</v>
          </cell>
          <cell r="FT3">
            <v>3.2631128698581709E-2</v>
          </cell>
          <cell r="FU3">
            <v>94.470496999999995</v>
          </cell>
          <cell r="FV3">
            <v>24.118855999999997</v>
          </cell>
          <cell r="FW3">
            <v>12.565400954982922</v>
          </cell>
          <cell r="FX3">
            <v>5.912869994812028</v>
          </cell>
          <cell r="FY3">
            <v>9.1584469780365705</v>
          </cell>
          <cell r="FZ3">
            <v>0.139458</v>
          </cell>
          <cell r="GA3">
            <v>0</v>
          </cell>
          <cell r="GB3">
            <v>5.2539879999999997</v>
          </cell>
          <cell r="GC3">
            <v>12.875895</v>
          </cell>
          <cell r="GD3">
            <v>11.003053</v>
          </cell>
          <cell r="GE3">
            <v>152.19917008858238</v>
          </cell>
          <cell r="GF3">
            <v>1.0835138290123283</v>
          </cell>
          <cell r="GG3">
            <v>0.71721299999999999</v>
          </cell>
          <cell r="GH3">
            <v>3.8141039999999999</v>
          </cell>
          <cell r="GI3">
            <v>1.560878</v>
          </cell>
          <cell r="GJ3">
            <v>1.0826336318785574</v>
          </cell>
          <cell r="GK3">
            <v>3.0324661368669719</v>
          </cell>
          <cell r="GL3">
            <v>0</v>
          </cell>
          <cell r="GM3">
            <v>1.6896999999999999E-2</v>
          </cell>
          <cell r="GN3">
            <v>70.572901065166704</v>
          </cell>
          <cell r="GO3">
            <v>5.1064769286622571</v>
          </cell>
          <cell r="GP3">
            <v>0.01</v>
          </cell>
          <cell r="GQ3">
            <v>8.3479554859321627</v>
          </cell>
          <cell r="GR3">
            <v>3.3168087311764342E-2</v>
          </cell>
          <cell r="GS3">
            <v>16.224782584135195</v>
          </cell>
          <cell r="GT3">
            <v>16.627824017310832</v>
          </cell>
          <cell r="GV3">
            <v>12.476391087510903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  <sheetName val="1997"/>
      <sheetName val="1998"/>
      <sheetName val="1999"/>
    </sheetNames>
    <sheetDataSet>
      <sheetData sheetId="0">
        <row r="3">
          <cell r="AF3">
            <v>1092.5470351057786</v>
          </cell>
          <cell r="AG3">
            <v>553.32883600000002</v>
          </cell>
          <cell r="AH3">
            <v>96.819914999999995</v>
          </cell>
          <cell r="AI3">
            <v>32.784411999999996</v>
          </cell>
          <cell r="AJ3">
            <v>46.677729999999997</v>
          </cell>
          <cell r="AK3">
            <v>0</v>
          </cell>
          <cell r="AL3">
            <v>92.915869999999998</v>
          </cell>
          <cell r="AM3">
            <v>118.574905</v>
          </cell>
          <cell r="AN3">
            <v>4.3999999999999999E-5</v>
          </cell>
          <cell r="AO3">
            <v>17.328869999999998</v>
          </cell>
          <cell r="AP3">
            <v>19.769750999999999</v>
          </cell>
          <cell r="AQ3">
            <v>4.7298609999999996</v>
          </cell>
          <cell r="AR3">
            <v>0</v>
          </cell>
          <cell r="AS3">
            <v>11.844896034518502</v>
          </cell>
          <cell r="AT3">
            <v>732.83477699999992</v>
          </cell>
          <cell r="AU3">
            <v>321.33283799999998</v>
          </cell>
          <cell r="AV3">
            <v>270.68120999999996</v>
          </cell>
          <cell r="AW3">
            <v>81.656660000000002</v>
          </cell>
          <cell r="AX3">
            <v>0</v>
          </cell>
          <cell r="AY3">
            <v>0.61325799999999997</v>
          </cell>
          <cell r="AZ3">
            <v>16.672152999999998</v>
          </cell>
          <cell r="BA3">
            <v>260.870811</v>
          </cell>
          <cell r="BB3">
            <v>0</v>
          </cell>
          <cell r="BC3">
            <v>56.236861999999995</v>
          </cell>
          <cell r="BD3">
            <v>0</v>
          </cell>
          <cell r="BE3">
            <v>0</v>
          </cell>
          <cell r="BF3">
            <v>86.361723999999995</v>
          </cell>
          <cell r="BG3">
            <v>12.516071</v>
          </cell>
          <cell r="BH3">
            <v>1033.804036</v>
          </cell>
          <cell r="BI3">
            <v>18.004512999999999</v>
          </cell>
          <cell r="BJ3">
            <v>0</v>
          </cell>
          <cell r="BK3">
            <v>133.57174605600835</v>
          </cell>
          <cell r="BL3">
            <v>5112.4787841963062</v>
          </cell>
          <cell r="BN3">
            <v>44.334548424239664</v>
          </cell>
          <cell r="BQ3">
            <v>163.13996247999071</v>
          </cell>
          <cell r="BR3">
            <v>75.604503999999991</v>
          </cell>
          <cell r="BS3">
            <v>32.395617999999999</v>
          </cell>
          <cell r="BT3">
            <v>2.639462</v>
          </cell>
          <cell r="BU3">
            <v>1.57812</v>
          </cell>
          <cell r="BV3">
            <v>0</v>
          </cell>
          <cell r="BW3">
            <v>12.956932</v>
          </cell>
          <cell r="BX3">
            <v>5.1960329999999999</v>
          </cell>
          <cell r="BY3">
            <v>1.9999999999999999E-6</v>
          </cell>
          <cell r="BZ3">
            <v>3.29908</v>
          </cell>
          <cell r="CA3">
            <v>9.2000979999999988</v>
          </cell>
          <cell r="CB3">
            <v>3.3582380000000001</v>
          </cell>
          <cell r="CC3">
            <v>0</v>
          </cell>
          <cell r="CD3">
            <v>0.27768549712644608</v>
          </cell>
          <cell r="CE3">
            <v>17.414528999999998</v>
          </cell>
          <cell r="CF3">
            <v>39.16375</v>
          </cell>
          <cell r="CG3">
            <v>115.06037499999999</v>
          </cell>
          <cell r="CH3">
            <v>24.794546999999998</v>
          </cell>
          <cell r="CI3">
            <v>0</v>
          </cell>
          <cell r="CJ3">
            <v>0.41666899999999996</v>
          </cell>
          <cell r="CK3">
            <v>1.5945449999999999</v>
          </cell>
          <cell r="CL3">
            <v>18.812891</v>
          </cell>
          <cell r="CM3">
            <v>0</v>
          </cell>
          <cell r="CN3">
            <v>6.1540929999999996</v>
          </cell>
          <cell r="CO3">
            <v>0</v>
          </cell>
          <cell r="CP3">
            <v>0</v>
          </cell>
          <cell r="CQ3">
            <v>12.830606999999999</v>
          </cell>
          <cell r="CR3">
            <v>0.58698600000000001</v>
          </cell>
          <cell r="CS3">
            <v>94.260562999999991</v>
          </cell>
          <cell r="CT3">
            <v>0.73100199999999993</v>
          </cell>
          <cell r="CU3">
            <v>0</v>
          </cell>
          <cell r="CV3">
            <v>29.1685672843813</v>
          </cell>
          <cell r="CW3">
            <v>670.63485926149838</v>
          </cell>
          <cell r="CX3">
            <v>20.49012435999304</v>
          </cell>
          <cell r="CY3">
            <v>264.64504399999998</v>
          </cell>
          <cell r="CZ3">
            <v>256.41198600000001</v>
          </cell>
          <cell r="DA3">
            <v>26.962281999999998</v>
          </cell>
          <cell r="DB3">
            <v>0.50724599999999997</v>
          </cell>
          <cell r="DC3">
            <v>4.3276880000000002</v>
          </cell>
          <cell r="DD3">
            <v>0</v>
          </cell>
          <cell r="DE3">
            <v>29.177819</v>
          </cell>
          <cell r="DF3">
            <v>25.125637999999999</v>
          </cell>
          <cell r="DG3">
            <v>0</v>
          </cell>
          <cell r="DH3">
            <v>1.7006239999999999</v>
          </cell>
          <cell r="DI3">
            <v>3.7071869999999998</v>
          </cell>
          <cell r="DJ3">
            <v>0.469088</v>
          </cell>
          <cell r="DK3">
            <v>0</v>
          </cell>
          <cell r="DL3">
            <v>0.79079582560966211</v>
          </cell>
          <cell r="DM3">
            <v>437.02199999999999</v>
          </cell>
          <cell r="DN3">
            <v>41.069058999999996</v>
          </cell>
          <cell r="DO3">
            <v>52.283251</v>
          </cell>
          <cell r="DP3">
            <v>0.33080199999999998</v>
          </cell>
          <cell r="DQ3">
            <v>0</v>
          </cell>
          <cell r="DR3">
            <v>0</v>
          </cell>
          <cell r="DS3">
            <v>0.91289299999999995</v>
          </cell>
          <cell r="DT3">
            <v>70.645904000000002</v>
          </cell>
          <cell r="DU3">
            <v>0</v>
          </cell>
          <cell r="DV3">
            <v>0.163187</v>
          </cell>
          <cell r="DW3">
            <v>0</v>
          </cell>
          <cell r="DX3">
            <v>0</v>
          </cell>
          <cell r="DY3">
            <v>17.040731000000001</v>
          </cell>
          <cell r="DZ3">
            <v>0.88613500000000001</v>
          </cell>
          <cell r="EA3">
            <v>142.317823</v>
          </cell>
          <cell r="EB3">
            <v>0.277777</v>
          </cell>
          <cell r="EC3">
            <v>0</v>
          </cell>
          <cell r="ED3">
            <v>2.7329951832696242</v>
          </cell>
          <cell r="EG3">
            <v>323.71320700000001</v>
          </cell>
          <cell r="EH3">
            <v>81.214593999999991</v>
          </cell>
          <cell r="EI3">
            <v>24.721008999999999</v>
          </cell>
          <cell r="EJ3">
            <v>26.016766000000001</v>
          </cell>
          <cell r="EK3">
            <v>40.363464999999998</v>
          </cell>
          <cell r="EL3">
            <v>0</v>
          </cell>
          <cell r="EM3">
            <v>6.0018999999999996E-2</v>
          </cell>
          <cell r="EN3">
            <v>50.747436999999998</v>
          </cell>
          <cell r="EO3">
            <v>0</v>
          </cell>
          <cell r="EP3">
            <v>4.9699E-2</v>
          </cell>
          <cell r="EQ3">
            <v>1.2812729999999999</v>
          </cell>
          <cell r="ER3">
            <v>0.55139399999999994</v>
          </cell>
          <cell r="ES3">
            <v>0</v>
          </cell>
          <cell r="ET3">
            <v>0.22276716622256038</v>
          </cell>
          <cell r="EU3">
            <v>90.646999999999991</v>
          </cell>
          <cell r="EV3">
            <v>105.914429</v>
          </cell>
          <cell r="EW3">
            <v>9.8198259999999991</v>
          </cell>
          <cell r="EX3">
            <v>55.656275999999998</v>
          </cell>
          <cell r="EY3">
            <v>0</v>
          </cell>
          <cell r="EZ3">
            <v>0</v>
          </cell>
          <cell r="FA3">
            <v>1.2280899999999999</v>
          </cell>
          <cell r="FB3">
            <v>130.72842399999999</v>
          </cell>
          <cell r="FC3">
            <v>0</v>
          </cell>
          <cell r="FD3">
            <v>49.228614</v>
          </cell>
          <cell r="FE3">
            <v>0</v>
          </cell>
          <cell r="FF3">
            <v>0</v>
          </cell>
          <cell r="FG3">
            <v>55.935379999999995</v>
          </cell>
          <cell r="FH3">
            <v>5.9372639999999999</v>
          </cell>
          <cell r="FI3">
            <v>712.36974199999997</v>
          </cell>
          <cell r="FJ3">
            <v>11.682089999999999</v>
          </cell>
          <cell r="FK3">
            <v>0</v>
          </cell>
          <cell r="FL3">
            <v>75.690447102607067</v>
          </cell>
          <cell r="FN3">
            <v>10.746412999999999</v>
          </cell>
          <cell r="FO3">
            <v>339.97392500000001</v>
          </cell>
          <cell r="FP3">
            <v>137.79928699999999</v>
          </cell>
          <cell r="FQ3">
            <v>12.741005999999999</v>
          </cell>
          <cell r="FR3">
            <v>3.6208849999999999</v>
          </cell>
          <cell r="FS3">
            <v>0.39790699999999996</v>
          </cell>
          <cell r="FT3">
            <v>0</v>
          </cell>
          <cell r="FU3">
            <v>50.701346000000001</v>
          </cell>
          <cell r="FV3">
            <v>37.501297000000001</v>
          </cell>
          <cell r="FW3">
            <v>4.1E-5</v>
          </cell>
          <cell r="FX3">
            <v>6.7216379999999996</v>
          </cell>
          <cell r="FY3">
            <v>5.5720679999999998</v>
          </cell>
          <cell r="FZ3">
            <v>0.35043299999999999</v>
          </cell>
          <cell r="GA3">
            <v>0</v>
          </cell>
          <cell r="GB3">
            <v>10.527999999999999</v>
          </cell>
          <cell r="GC3">
            <v>186.135187</v>
          </cell>
          <cell r="GD3">
            <v>134.23521099999999</v>
          </cell>
          <cell r="GE3">
            <v>93.446137999999991</v>
          </cell>
          <cell r="GF3">
            <v>0.67409999999999992</v>
          </cell>
          <cell r="GG3">
            <v>0</v>
          </cell>
          <cell r="GH3">
            <v>0.19624999999999998</v>
          </cell>
          <cell r="GI3">
            <v>12.917688</v>
          </cell>
          <cell r="GJ3">
            <v>40.612815999999995</v>
          </cell>
          <cell r="GK3">
            <v>0</v>
          </cell>
          <cell r="GL3">
            <v>0.66937999999999998</v>
          </cell>
          <cell r="GM3">
            <v>0</v>
          </cell>
          <cell r="GN3">
            <v>0</v>
          </cell>
          <cell r="GO3">
            <v>0.55491699999999999</v>
          </cell>
          <cell r="GP3">
            <v>5.1056859999999995</v>
          </cell>
          <cell r="GQ3">
            <v>84.731873999999991</v>
          </cell>
          <cell r="GR3">
            <v>5.2565900000000001</v>
          </cell>
          <cell r="GS3">
            <v>0</v>
          </cell>
          <cell r="GT3">
            <v>25.25040869896382</v>
          </cell>
          <cell r="GV3">
            <v>11.036109999999999</v>
          </cell>
        </row>
        <row r="4">
          <cell r="AF4" t="str">
            <v>EU-28</v>
          </cell>
          <cell r="AG4" t="str">
            <v>China</v>
          </cell>
          <cell r="AH4" t="str">
            <v>Hong Kong</v>
          </cell>
          <cell r="AI4" t="str">
            <v>Argentina</v>
          </cell>
          <cell r="AJ4" t="str">
            <v>Australia</v>
          </cell>
          <cell r="AK4" t="str">
            <v>Belarus</v>
          </cell>
          <cell r="AL4" t="str">
            <v>Brazil</v>
          </cell>
          <cell r="AM4" t="str">
            <v>Canada</v>
          </cell>
          <cell r="AN4" t="str">
            <v>Côte d'Ivoire</v>
          </cell>
          <cell r="AO4" t="str">
            <v>Egypt</v>
          </cell>
          <cell r="AP4" t="str">
            <v>India</v>
          </cell>
          <cell r="AQ4" t="str">
            <v>Indonesia</v>
          </cell>
          <cell r="AR4" t="str">
            <v>Iran</v>
          </cell>
          <cell r="AS4" t="str">
            <v>Israel</v>
          </cell>
          <cell r="AT4" t="str">
            <v>Japan</v>
          </cell>
          <cell r="AU4" t="str">
            <v>Korea, South</v>
          </cell>
          <cell r="AV4" t="str">
            <v>Malaysia</v>
          </cell>
          <cell r="AW4" t="str">
            <v>Mexico</v>
          </cell>
          <cell r="AX4" t="str">
            <v>Pakistan</v>
          </cell>
          <cell r="AY4" t="str">
            <v>Philippines</v>
          </cell>
          <cell r="AZ4" t="str">
            <v>Russian Federation</v>
          </cell>
          <cell r="BA4" t="str">
            <v>Singapore</v>
          </cell>
          <cell r="BB4" t="str">
            <v>South Africa</v>
          </cell>
          <cell r="BC4" t="str">
            <v>Southern African Customs Union</v>
          </cell>
          <cell r="BD4" t="str">
            <v>Sri Lanka</v>
          </cell>
          <cell r="BE4" t="str">
            <v>Taiwan</v>
          </cell>
          <cell r="BF4" t="str">
            <v>Turkey</v>
          </cell>
          <cell r="BG4" t="str">
            <v>Ukraine</v>
          </cell>
          <cell r="BH4" t="str">
            <v>USA</v>
          </cell>
          <cell r="BI4" t="str">
            <v>Venezuela</v>
          </cell>
          <cell r="BJ4" t="str">
            <v>Viet Nam</v>
          </cell>
          <cell r="BK4" t="str">
            <v>Rest of World</v>
          </cell>
          <cell r="BN4" t="str">
            <v>Intra-EU</v>
          </cell>
        </row>
      </sheetData>
      <sheetData sheetId="1">
        <row r="3">
          <cell r="AF3">
            <v>1184.9241220192064</v>
          </cell>
          <cell r="AG3">
            <v>431.59333999999996</v>
          </cell>
          <cell r="AH3">
            <v>96.982264999999998</v>
          </cell>
          <cell r="AI3">
            <v>39.706924000000001</v>
          </cell>
          <cell r="AJ3">
            <v>46.594435999999995</v>
          </cell>
          <cell r="AK3">
            <v>0</v>
          </cell>
          <cell r="AL3">
            <v>105.53766899999999</v>
          </cell>
          <cell r="AM3">
            <v>135.454137</v>
          </cell>
          <cell r="AN3">
            <v>0.54028100000000001</v>
          </cell>
          <cell r="AO3">
            <v>14.793778</v>
          </cell>
          <cell r="AP3">
            <v>32.070085999999996</v>
          </cell>
          <cell r="AQ3">
            <v>6.5983450000000001</v>
          </cell>
          <cell r="AR3">
            <v>43.098782</v>
          </cell>
          <cell r="AS3">
            <v>9.1894755876098309</v>
          </cell>
          <cell r="AT3">
            <v>740.44022499999994</v>
          </cell>
          <cell r="AU3">
            <v>318.91944999999998</v>
          </cell>
          <cell r="AV3">
            <v>432.281184</v>
          </cell>
          <cell r="AW3">
            <v>93.70979404972357</v>
          </cell>
          <cell r="AX3">
            <v>0</v>
          </cell>
          <cell r="AY3">
            <v>0.80729099999999998</v>
          </cell>
          <cell r="AZ3">
            <v>6.7108260623313152</v>
          </cell>
          <cell r="BA3">
            <v>279.55530799999997</v>
          </cell>
          <cell r="BB3">
            <v>0</v>
          </cell>
          <cell r="BC3">
            <v>58.183208</v>
          </cell>
          <cell r="BD3">
            <v>0</v>
          </cell>
          <cell r="BE3">
            <v>107.25358299999999</v>
          </cell>
          <cell r="BF3">
            <v>92.970483999999999</v>
          </cell>
          <cell r="BG3">
            <v>12.464101999999999</v>
          </cell>
          <cell r="BH3">
            <v>1067.5412409999999</v>
          </cell>
          <cell r="BI3">
            <v>19.69022</v>
          </cell>
          <cell r="BJ3">
            <v>0</v>
          </cell>
          <cell r="BK3">
            <v>108.5495288704262</v>
          </cell>
          <cell r="BL3">
            <v>5486.1600855892966</v>
          </cell>
          <cell r="BN3">
            <v>53.167750074929195</v>
          </cell>
          <cell r="BQ3">
            <v>160.59242599999999</v>
          </cell>
          <cell r="BR3">
            <v>72.625407999999993</v>
          </cell>
          <cell r="BS3">
            <v>32.892109999999995</v>
          </cell>
          <cell r="BT3">
            <v>3.1448639999999997</v>
          </cell>
          <cell r="BU3">
            <v>1.3155299999999999</v>
          </cell>
          <cell r="BV3">
            <v>0</v>
          </cell>
          <cell r="BW3">
            <v>13.905776999999999</v>
          </cell>
          <cell r="BX3">
            <v>5.460858</v>
          </cell>
          <cell r="BY3">
            <v>0.54002600000000001</v>
          </cell>
          <cell r="BZ3">
            <v>3.4138359999999999</v>
          </cell>
          <cell r="CA3">
            <v>17.945833999999998</v>
          </cell>
          <cell r="CB3">
            <v>5.0723609999999999</v>
          </cell>
          <cell r="CC3">
            <v>24.867902999999998</v>
          </cell>
          <cell r="CD3">
            <v>0.14563136037325364</v>
          </cell>
          <cell r="CE3">
            <v>18.817466</v>
          </cell>
          <cell r="CF3">
            <v>41.333304999999996</v>
          </cell>
          <cell r="CG3">
            <v>171.45675199999999</v>
          </cell>
          <cell r="CH3">
            <v>27.643243999999999</v>
          </cell>
          <cell r="CI3">
            <v>0</v>
          </cell>
          <cell r="CJ3">
            <v>0.46637699999999999</v>
          </cell>
          <cell r="CK3">
            <v>3.2655379999999998</v>
          </cell>
          <cell r="CL3">
            <v>17.843060999999999</v>
          </cell>
          <cell r="CM3">
            <v>0</v>
          </cell>
          <cell r="CN3">
            <v>6.8206559999999996</v>
          </cell>
          <cell r="CO3">
            <v>0</v>
          </cell>
          <cell r="CP3">
            <v>15.667672999999999</v>
          </cell>
          <cell r="CQ3">
            <v>15.167261</v>
          </cell>
          <cell r="CR3">
            <v>0.42589299999999997</v>
          </cell>
          <cell r="CS3">
            <v>91.781784999999999</v>
          </cell>
          <cell r="CT3">
            <v>1.2587059999999999</v>
          </cell>
          <cell r="CU3">
            <v>0</v>
          </cell>
          <cell r="CV3">
            <v>22.350680999999998</v>
          </cell>
          <cell r="CW3">
            <v>776.22096236037328</v>
          </cell>
          <cell r="CX3">
            <v>19.442430999999999</v>
          </cell>
          <cell r="CY3">
            <v>254.19888399999999</v>
          </cell>
          <cell r="CZ3">
            <v>176.91224199999999</v>
          </cell>
          <cell r="DA3">
            <v>27.119558999999999</v>
          </cell>
          <cell r="DB3">
            <v>0.48899499999999996</v>
          </cell>
          <cell r="DC3">
            <v>4.7166249999999996</v>
          </cell>
          <cell r="DD3">
            <v>0</v>
          </cell>
          <cell r="DE3">
            <v>23.938798999999999</v>
          </cell>
          <cell r="DF3">
            <v>24.162101999999997</v>
          </cell>
          <cell r="DG3">
            <v>0</v>
          </cell>
          <cell r="DH3">
            <v>0.38329599999999997</v>
          </cell>
          <cell r="DI3">
            <v>5.0895109999999999</v>
          </cell>
          <cell r="DJ3">
            <v>1.007171</v>
          </cell>
          <cell r="DK3">
            <v>0.38450000000000001</v>
          </cell>
          <cell r="DL3">
            <v>0.92062619289776659</v>
          </cell>
          <cell r="DM3">
            <v>404.03999999999996</v>
          </cell>
          <cell r="DN3">
            <v>37.401316999999999</v>
          </cell>
          <cell r="DO3">
            <v>56.376449000000001</v>
          </cell>
          <cell r="DP3">
            <v>0.45067399999999996</v>
          </cell>
          <cell r="DQ3">
            <v>0</v>
          </cell>
          <cell r="DR3">
            <v>0</v>
          </cell>
          <cell r="DS3">
            <v>0.98527599999999993</v>
          </cell>
          <cell r="DT3">
            <v>73.905924999999996</v>
          </cell>
          <cell r="DU3">
            <v>0</v>
          </cell>
          <cell r="DV3">
            <v>0.229932</v>
          </cell>
          <cell r="DW3">
            <v>0</v>
          </cell>
          <cell r="DX3">
            <v>22.090188999999999</v>
          </cell>
          <cell r="DY3">
            <v>19.354990000000001</v>
          </cell>
          <cell r="DZ3">
            <v>0.36517299999999997</v>
          </cell>
          <cell r="EA3">
            <v>139.06308099999998</v>
          </cell>
          <cell r="EB3">
            <v>0.21071799999999999</v>
          </cell>
          <cell r="EC3">
            <v>0</v>
          </cell>
          <cell r="ED3">
            <v>2.1290839999999998</v>
          </cell>
          <cell r="EG3">
            <v>383.74639999999999</v>
          </cell>
          <cell r="EH3">
            <v>70.643850999999998</v>
          </cell>
          <cell r="EI3">
            <v>22.202497999999999</v>
          </cell>
          <cell r="EJ3">
            <v>32.621581999999997</v>
          </cell>
          <cell r="EK3">
            <v>40.427220999999996</v>
          </cell>
          <cell r="EL3">
            <v>0</v>
          </cell>
          <cell r="EM3">
            <v>0.32356199999999996</v>
          </cell>
          <cell r="EN3">
            <v>47.342371</v>
          </cell>
          <cell r="EO3">
            <v>0</v>
          </cell>
          <cell r="EP3">
            <v>0.11733099999999999</v>
          </cell>
          <cell r="EQ3">
            <v>3.0830289999999998</v>
          </cell>
          <cell r="ER3">
            <v>0.34128900000000001</v>
          </cell>
          <cell r="ES3">
            <v>2.0539290000000001</v>
          </cell>
          <cell r="ET3">
            <v>4.7538986935152773E-2</v>
          </cell>
          <cell r="EU3">
            <v>135.934</v>
          </cell>
          <cell r="EV3">
            <v>128.504582</v>
          </cell>
          <cell r="EW3">
            <v>32.962190999999997</v>
          </cell>
          <cell r="EX3">
            <v>62.346306999999996</v>
          </cell>
          <cell r="EY3">
            <v>0</v>
          </cell>
          <cell r="EZ3">
            <v>0</v>
          </cell>
          <cell r="FA3">
            <v>0.94264300000000001</v>
          </cell>
          <cell r="FB3">
            <v>130.86412199999998</v>
          </cell>
          <cell r="FC3">
            <v>0</v>
          </cell>
          <cell r="FD3">
            <v>50.690951999999996</v>
          </cell>
          <cell r="FE3">
            <v>0</v>
          </cell>
          <cell r="FF3">
            <v>0.14579899999999998</v>
          </cell>
          <cell r="FG3">
            <v>58.235236999999998</v>
          </cell>
          <cell r="FH3">
            <v>6.576562</v>
          </cell>
          <cell r="FI3">
            <v>792.18348099999992</v>
          </cell>
          <cell r="FJ3">
            <v>13.095799</v>
          </cell>
          <cell r="FK3">
            <v>0</v>
          </cell>
          <cell r="FL3">
            <v>56.470265999999995</v>
          </cell>
          <cell r="FN3">
            <v>14.012143999999999</v>
          </cell>
          <cell r="FO3">
            <v>385.37275385048559</v>
          </cell>
          <cell r="FP3">
            <v>109.695712</v>
          </cell>
          <cell r="FQ3">
            <v>14.768098</v>
          </cell>
          <cell r="FR3">
            <v>3.4512839999999998</v>
          </cell>
          <cell r="FS3">
            <v>0.10334699999999999</v>
          </cell>
          <cell r="FT3">
            <v>0</v>
          </cell>
          <cell r="FU3">
            <v>67.369013999999993</v>
          </cell>
          <cell r="FV3">
            <v>58.482869000000001</v>
          </cell>
          <cell r="FW3">
            <v>6.7999999999999999E-5</v>
          </cell>
          <cell r="FX3">
            <v>7.2096019999999994</v>
          </cell>
          <cell r="FY3">
            <v>5.9457119999999994</v>
          </cell>
          <cell r="FZ3">
            <v>0.17571599999999998</v>
          </cell>
          <cell r="GA3">
            <v>15.757686</v>
          </cell>
          <cell r="GB3">
            <v>8.0508199999999999</v>
          </cell>
          <cell r="GC3">
            <v>179.29</v>
          </cell>
          <cell r="GD3">
            <v>110.896908</v>
          </cell>
          <cell r="GE3">
            <v>170.68223499999999</v>
          </cell>
          <cell r="GF3">
            <v>3.044524</v>
          </cell>
          <cell r="GG3">
            <v>0</v>
          </cell>
          <cell r="GH3">
            <v>0.33993000000000001</v>
          </cell>
          <cell r="GI3">
            <v>1.514867062331315</v>
          </cell>
          <cell r="GJ3">
            <v>56.941199999999995</v>
          </cell>
          <cell r="GK3">
            <v>0</v>
          </cell>
          <cell r="GL3">
            <v>0.40649799999999997</v>
          </cell>
          <cell r="GM3">
            <v>0</v>
          </cell>
          <cell r="GN3">
            <v>69.349921999999992</v>
          </cell>
          <cell r="GO3">
            <v>0.21299499999999999</v>
          </cell>
          <cell r="GP3">
            <v>5.0964739999999997</v>
          </cell>
          <cell r="GQ3">
            <v>44.219344</v>
          </cell>
          <cell r="GR3">
            <v>5.0819580000000002</v>
          </cell>
          <cell r="GS3">
            <v>0</v>
          </cell>
          <cell r="GT3">
            <v>26.284673703320941</v>
          </cell>
          <cell r="GV3">
            <v>17.174988896832897</v>
          </cell>
        </row>
      </sheetData>
      <sheetData sheetId="2">
        <row r="3">
          <cell r="AF3">
            <v>1374.1366619992245</v>
          </cell>
          <cell r="AG3">
            <v>431.830376</v>
          </cell>
          <cell r="AH3">
            <v>86.801216999999994</v>
          </cell>
          <cell r="AI3">
            <v>43.362417999999998</v>
          </cell>
          <cell r="AJ3">
            <v>45.365640999999997</v>
          </cell>
          <cell r="AK3">
            <v>9.8358559999999997</v>
          </cell>
          <cell r="AL3">
            <v>122.473838</v>
          </cell>
          <cell r="AM3">
            <v>148.88767899999999</v>
          </cell>
          <cell r="AN3">
            <v>7.7690209999999995</v>
          </cell>
          <cell r="AO3">
            <v>18.362010999999999</v>
          </cell>
          <cell r="AP3">
            <v>29.537257999999998</v>
          </cell>
          <cell r="AQ3">
            <v>13.893103</v>
          </cell>
          <cell r="AR3">
            <v>42.012854999999995</v>
          </cell>
          <cell r="AS3">
            <v>9.8471339388256744</v>
          </cell>
          <cell r="AT3">
            <v>686.21484999999996</v>
          </cell>
          <cell r="AU3">
            <v>296.86669899999998</v>
          </cell>
          <cell r="AV3">
            <v>564.247792</v>
          </cell>
          <cell r="AW3">
            <v>100.37605838392668</v>
          </cell>
          <cell r="AX3">
            <v>0</v>
          </cell>
          <cell r="AY3">
            <v>0.70424699999999996</v>
          </cell>
          <cell r="AZ3">
            <v>5.5584510521850721</v>
          </cell>
          <cell r="BA3">
            <v>262.16893999999996</v>
          </cell>
          <cell r="BB3">
            <v>0</v>
          </cell>
          <cell r="BC3">
            <v>55.867106</v>
          </cell>
          <cell r="BD3">
            <v>0</v>
          </cell>
          <cell r="BE3">
            <v>102.77794384688221</v>
          </cell>
          <cell r="BF3">
            <v>89.237634</v>
          </cell>
          <cell r="BG3">
            <v>15.289356999999999</v>
          </cell>
          <cell r="BH3">
            <v>1200.401116</v>
          </cell>
          <cell r="BI3">
            <v>20.511140999999999</v>
          </cell>
          <cell r="BJ3">
            <v>0</v>
          </cell>
          <cell r="BK3">
            <v>112.42552745552183</v>
          </cell>
          <cell r="BL3">
            <v>5896.7619316765649</v>
          </cell>
          <cell r="BN3">
            <v>80.249862189184043</v>
          </cell>
          <cell r="BQ3">
            <v>180.71108099999998</v>
          </cell>
          <cell r="BR3">
            <v>66.094370999999995</v>
          </cell>
          <cell r="BS3">
            <v>31.133970999999999</v>
          </cell>
          <cell r="BT3">
            <v>2.7519469999999999</v>
          </cell>
          <cell r="BU3">
            <v>1.307803</v>
          </cell>
          <cell r="BV3">
            <v>1.4568619999999999</v>
          </cell>
          <cell r="BW3">
            <v>17.811837999999998</v>
          </cell>
          <cell r="BX3">
            <v>3.951282</v>
          </cell>
          <cell r="BY3">
            <v>0.45999999999999996</v>
          </cell>
          <cell r="BZ3">
            <v>3.9953099999999999</v>
          </cell>
          <cell r="CA3">
            <v>13.167988999999999</v>
          </cell>
          <cell r="CB3">
            <v>9.9037740000000003</v>
          </cell>
          <cell r="CC3">
            <v>33.704746999999998</v>
          </cell>
          <cell r="CD3">
            <v>0.30044890798273577</v>
          </cell>
          <cell r="CE3">
            <v>14.706538</v>
          </cell>
          <cell r="CF3">
            <v>33.579034999999998</v>
          </cell>
          <cell r="CG3">
            <v>315.3193</v>
          </cell>
          <cell r="CH3">
            <v>30.008761</v>
          </cell>
          <cell r="CI3">
            <v>0</v>
          </cell>
          <cell r="CJ3">
            <v>0.26595799999999997</v>
          </cell>
          <cell r="CK3">
            <v>2.318727</v>
          </cell>
          <cell r="CL3">
            <v>18.338718</v>
          </cell>
          <cell r="CM3">
            <v>0</v>
          </cell>
          <cell r="CN3">
            <v>5.1869459999999998</v>
          </cell>
          <cell r="CO3">
            <v>0</v>
          </cell>
          <cell r="CP3">
            <v>13.400919999999999</v>
          </cell>
          <cell r="CQ3">
            <v>13.034965</v>
          </cell>
          <cell r="CR3">
            <v>0.82692199999999993</v>
          </cell>
          <cell r="CS3">
            <v>112.02574899999999</v>
          </cell>
          <cell r="CT3">
            <v>0.51929199999999998</v>
          </cell>
          <cell r="CU3">
            <v>0</v>
          </cell>
          <cell r="CV3">
            <v>22.619897645319863</v>
          </cell>
          <cell r="CW3">
            <v>948.90315255330245</v>
          </cell>
          <cell r="CX3">
            <v>28.238185999999999</v>
          </cell>
          <cell r="CY3">
            <v>290.50705699999997</v>
          </cell>
          <cell r="CZ3">
            <v>180.180406</v>
          </cell>
          <cell r="DA3">
            <v>25.200301999999997</v>
          </cell>
          <cell r="DB3">
            <v>0.731101</v>
          </cell>
          <cell r="DC3">
            <v>3.9966239999999997</v>
          </cell>
          <cell r="DD3">
            <v>5.0000000000000001E-3</v>
          </cell>
          <cell r="DE3">
            <v>25.038568999999999</v>
          </cell>
          <cell r="DF3">
            <v>28.241078999999999</v>
          </cell>
          <cell r="DG3">
            <v>0</v>
          </cell>
          <cell r="DH3">
            <v>1.159613</v>
          </cell>
          <cell r="DI3">
            <v>5.7730920000000001</v>
          </cell>
          <cell r="DJ3">
            <v>2.4754149999999999</v>
          </cell>
          <cell r="DK3">
            <v>0.42433099999999996</v>
          </cell>
          <cell r="DL3">
            <v>0.94607111270826494</v>
          </cell>
          <cell r="DM3">
            <v>389.12399999999997</v>
          </cell>
          <cell r="DN3">
            <v>39.556244</v>
          </cell>
          <cell r="DO3">
            <v>49.164400000000001</v>
          </cell>
          <cell r="DP3">
            <v>0.325096</v>
          </cell>
          <cell r="DQ3">
            <v>0</v>
          </cell>
          <cell r="DR3">
            <v>0</v>
          </cell>
          <cell r="DS3">
            <v>0.92918999999999996</v>
          </cell>
          <cell r="DT3">
            <v>92.858748999999989</v>
          </cell>
          <cell r="DU3">
            <v>0</v>
          </cell>
          <cell r="DV3">
            <v>0.27694399999999997</v>
          </cell>
          <cell r="DW3">
            <v>0</v>
          </cell>
          <cell r="DX3">
            <v>14.649649999999999</v>
          </cell>
          <cell r="DY3">
            <v>16.612166999999999</v>
          </cell>
          <cell r="DZ3">
            <v>0</v>
          </cell>
          <cell r="EA3">
            <v>157.36391599999999</v>
          </cell>
          <cell r="EB3">
            <v>9.5158999999999994E-2</v>
          </cell>
          <cell r="EC3">
            <v>0</v>
          </cell>
          <cell r="ED3">
            <v>1.8464079999999998</v>
          </cell>
          <cell r="EG3">
            <v>460.30836099999999</v>
          </cell>
          <cell r="EH3">
            <v>95.928081999999989</v>
          </cell>
          <cell r="EI3">
            <v>9.6358230000000002</v>
          </cell>
          <cell r="EJ3">
            <v>36.662785999999997</v>
          </cell>
          <cell r="EK3">
            <v>39.022166999999996</v>
          </cell>
          <cell r="EL3">
            <v>1.240772</v>
          </cell>
          <cell r="EM3">
            <v>0.29108800000000001</v>
          </cell>
          <cell r="EN3">
            <v>40.638694000000001</v>
          </cell>
          <cell r="EO3">
            <v>0.25822200000000001</v>
          </cell>
          <cell r="EP3">
            <v>0</v>
          </cell>
          <cell r="EQ3">
            <v>5.269584</v>
          </cell>
          <cell r="ER3">
            <v>0.55569299999999999</v>
          </cell>
          <cell r="ES3">
            <v>1.7372099999999999</v>
          </cell>
          <cell r="ET3">
            <v>0</v>
          </cell>
          <cell r="EU3">
            <v>183.67</v>
          </cell>
          <cell r="EV3">
            <v>111.748436</v>
          </cell>
          <cell r="EW3">
            <v>33.708270999999996</v>
          </cell>
          <cell r="EX3">
            <v>67.838250000000002</v>
          </cell>
          <cell r="EY3">
            <v>0</v>
          </cell>
          <cell r="EZ3">
            <v>0.12851899999999999</v>
          </cell>
          <cell r="FA3">
            <v>1.2494259999999999</v>
          </cell>
          <cell r="FB3">
            <v>117.62836899999999</v>
          </cell>
          <cell r="FC3">
            <v>0</v>
          </cell>
          <cell r="FD3">
            <v>48.946314999999998</v>
          </cell>
          <cell r="FE3">
            <v>0</v>
          </cell>
          <cell r="FF3">
            <v>0.191999</v>
          </cell>
          <cell r="FG3">
            <v>59.383499999999998</v>
          </cell>
          <cell r="FH3">
            <v>8.0879130000000004</v>
          </cell>
          <cell r="FI3">
            <v>866.98380499999996</v>
          </cell>
          <cell r="FJ3">
            <v>13.710011</v>
          </cell>
          <cell r="FK3">
            <v>0</v>
          </cell>
          <cell r="FL3">
            <v>62.083185999999998</v>
          </cell>
          <cell r="FN3">
            <v>15.708577999999999</v>
          </cell>
          <cell r="FO3">
            <v>441.972419</v>
          </cell>
          <cell r="FP3">
            <v>89.305590999999993</v>
          </cell>
          <cell r="FQ3">
            <v>20.827575</v>
          </cell>
          <cell r="FR3">
            <v>3.2165839999999997</v>
          </cell>
          <cell r="FS3">
            <v>1.0055079999999998</v>
          </cell>
          <cell r="FT3">
            <v>7.133222</v>
          </cell>
          <cell r="FU3">
            <v>79.320483999999993</v>
          </cell>
          <cell r="FV3">
            <v>76.051492999999994</v>
          </cell>
          <cell r="FW3">
            <v>7.0507989999999996</v>
          </cell>
          <cell r="FX3">
            <v>11.166653999999999</v>
          </cell>
          <cell r="FY3">
            <v>5.3184079999999998</v>
          </cell>
          <cell r="FZ3">
            <v>0.63229299999999999</v>
          </cell>
          <cell r="GA3">
            <v>6.0961689999999997</v>
          </cell>
          <cell r="GB3">
            <v>8.590695023616119</v>
          </cell>
          <cell r="GC3">
            <v>96.521310999999997</v>
          </cell>
          <cell r="GD3">
            <v>111.45279099999999</v>
          </cell>
          <cell r="GE3">
            <v>165.92102199999999</v>
          </cell>
          <cell r="GF3">
            <v>2.1926049999999999</v>
          </cell>
          <cell r="GG3">
            <v>0</v>
          </cell>
          <cell r="GH3">
            <v>0.30976999999999999</v>
          </cell>
          <cell r="GI3">
            <v>1.0598559999999999</v>
          </cell>
          <cell r="GJ3">
            <v>33.272672</v>
          </cell>
          <cell r="GK3">
            <v>0</v>
          </cell>
          <cell r="GL3">
            <v>1.4517199999999999</v>
          </cell>
          <cell r="GM3">
            <v>0</v>
          </cell>
          <cell r="GN3">
            <v>74.535175846882211</v>
          </cell>
          <cell r="GO3">
            <v>0.20666299999999999</v>
          </cell>
          <cell r="GP3">
            <v>6.3745219999999998</v>
          </cell>
          <cell r="GQ3">
            <v>63.299606999999995</v>
          </cell>
          <cell r="GR3">
            <v>6.1571479999999994</v>
          </cell>
          <cell r="GS3">
            <v>0</v>
          </cell>
          <cell r="GT3">
            <v>24.398101191061894</v>
          </cell>
          <cell r="GV3">
            <v>28.162440999999998</v>
          </cell>
        </row>
      </sheetData>
      <sheetData sheetId="3">
        <row r="3">
          <cell r="AF3">
            <v>1318.3369718018473</v>
          </cell>
          <cell r="AG3">
            <v>429.44284899999997</v>
          </cell>
          <cell r="AH3">
            <v>140.058843</v>
          </cell>
          <cell r="AI3">
            <v>24.708413999999998</v>
          </cell>
          <cell r="AJ3">
            <v>46.529654999999998</v>
          </cell>
          <cell r="AK3">
            <v>10.498505</v>
          </cell>
          <cell r="AL3">
            <v>105.493995</v>
          </cell>
          <cell r="AM3">
            <v>141.77953299999999</v>
          </cell>
          <cell r="AN3">
            <v>16.28837</v>
          </cell>
          <cell r="AO3">
            <v>14.584904999999999</v>
          </cell>
          <cell r="AP3">
            <v>20.212574</v>
          </cell>
          <cell r="AQ3">
            <v>18.033564999999999</v>
          </cell>
          <cell r="AR3">
            <v>40.135141999999995</v>
          </cell>
          <cell r="AS3">
            <v>11.126935804442249</v>
          </cell>
          <cell r="AT3">
            <v>762.36870699999997</v>
          </cell>
          <cell r="AU3">
            <v>349.87466000000001</v>
          </cell>
          <cell r="AV3">
            <v>548.30284299999994</v>
          </cell>
          <cell r="AW3">
            <v>101.07651086767784</v>
          </cell>
          <cell r="AX3">
            <v>0</v>
          </cell>
          <cell r="AY3">
            <v>0.60508600000000001</v>
          </cell>
          <cell r="AZ3">
            <v>15.467233999999999</v>
          </cell>
          <cell r="BA3">
            <v>269.54006199999998</v>
          </cell>
          <cell r="BB3">
            <v>0</v>
          </cell>
          <cell r="BC3">
            <v>49.193013000000001</v>
          </cell>
          <cell r="BD3">
            <v>0.67728499999999991</v>
          </cell>
          <cell r="BE3">
            <v>112.43495058946924</v>
          </cell>
          <cell r="BF3">
            <v>74.213155999999998</v>
          </cell>
          <cell r="BG3">
            <v>5.5787019999999998</v>
          </cell>
          <cell r="BH3">
            <v>1144.0907049999998</v>
          </cell>
          <cell r="BI3">
            <v>15.214440999999999</v>
          </cell>
          <cell r="BJ3">
            <v>0</v>
          </cell>
          <cell r="BK3">
            <v>106.48889092075643</v>
          </cell>
          <cell r="BL3">
            <v>5892.3565039841951</v>
          </cell>
          <cell r="BN3">
            <v>88.608565821717761</v>
          </cell>
          <cell r="BQ3">
            <v>163.619134</v>
          </cell>
          <cell r="BR3">
            <v>58.903497999999999</v>
          </cell>
          <cell r="BS3">
            <v>53.941476999999999</v>
          </cell>
          <cell r="BT3">
            <v>2.4567129999999997</v>
          </cell>
          <cell r="BU3">
            <v>1.211373</v>
          </cell>
          <cell r="BV3">
            <v>4.7287999999999997E-2</v>
          </cell>
          <cell r="BW3">
            <v>19.193949999999997</v>
          </cell>
          <cell r="BX3">
            <v>3.8284509999999998</v>
          </cell>
          <cell r="BY3">
            <v>0.93440999999999996</v>
          </cell>
          <cell r="BZ3">
            <v>1.9188029999999998</v>
          </cell>
          <cell r="CA3">
            <v>6.2156019999999996</v>
          </cell>
          <cell r="CB3">
            <v>9.7528309999999987</v>
          </cell>
          <cell r="CC3">
            <v>26.103083999999999</v>
          </cell>
          <cell r="CD3">
            <v>0.17182384355254357</v>
          </cell>
          <cell r="CE3">
            <v>14.828479</v>
          </cell>
          <cell r="CF3">
            <v>43.063859999999998</v>
          </cell>
          <cell r="CG3">
            <v>296.09903099999997</v>
          </cell>
          <cell r="CH3">
            <v>30.908037</v>
          </cell>
          <cell r="CI3">
            <v>0</v>
          </cell>
          <cell r="CJ3">
            <v>0.44528099999999998</v>
          </cell>
          <cell r="CK3">
            <v>6.4226570000000001</v>
          </cell>
          <cell r="CL3">
            <v>17.788999999999998</v>
          </cell>
          <cell r="CM3">
            <v>0</v>
          </cell>
          <cell r="CN3">
            <v>5.4961380000000002</v>
          </cell>
          <cell r="CO3">
            <v>0.47833499999999995</v>
          </cell>
          <cell r="CP3">
            <v>15.670019</v>
          </cell>
          <cell r="CQ3">
            <v>12.932544999999999</v>
          </cell>
          <cell r="CR3">
            <v>0.22830199999999998</v>
          </cell>
          <cell r="CS3">
            <v>112.16355499999999</v>
          </cell>
          <cell r="CT3">
            <v>0.42413399999999996</v>
          </cell>
          <cell r="CU3">
            <v>0</v>
          </cell>
          <cell r="CV3">
            <v>18.122644522042801</v>
          </cell>
          <cell r="CW3">
            <v>923.37045536559526</v>
          </cell>
          <cell r="CX3">
            <v>23.084941999999998</v>
          </cell>
          <cell r="CY3">
            <v>270.28941599999996</v>
          </cell>
          <cell r="CZ3">
            <v>129.42349400000001</v>
          </cell>
          <cell r="DA3">
            <v>39.734119</v>
          </cell>
          <cell r="DB3">
            <v>0.62343700000000002</v>
          </cell>
          <cell r="DC3">
            <v>3.0563859999999998</v>
          </cell>
          <cell r="DD3">
            <v>2.09287</v>
          </cell>
          <cell r="DE3">
            <v>24.319754999999997</v>
          </cell>
          <cell r="DF3">
            <v>25.144214999999999</v>
          </cell>
          <cell r="DG3">
            <v>0</v>
          </cell>
          <cell r="DH3">
            <v>1.225163</v>
          </cell>
          <cell r="DI3">
            <v>5.6760219999999997</v>
          </cell>
          <cell r="DJ3">
            <v>7.26525</v>
          </cell>
          <cell r="DK3">
            <v>0.67522599999999999</v>
          </cell>
          <cell r="DL3">
            <v>0.63967292901322514</v>
          </cell>
          <cell r="DM3">
            <v>420.78199999999998</v>
          </cell>
          <cell r="DN3">
            <v>46.291612000000001</v>
          </cell>
          <cell r="DO3">
            <v>83.311285999999996</v>
          </cell>
          <cell r="DP3">
            <v>0.38680399999999998</v>
          </cell>
          <cell r="DQ3">
            <v>0</v>
          </cell>
          <cell r="DR3">
            <v>3.662E-2</v>
          </cell>
          <cell r="DS3">
            <v>3.066252</v>
          </cell>
          <cell r="DT3">
            <v>94.926999999999992</v>
          </cell>
          <cell r="DU3">
            <v>0</v>
          </cell>
          <cell r="DV3">
            <v>0.15589799999999998</v>
          </cell>
          <cell r="DW3">
            <v>0.19004399999999999</v>
          </cell>
          <cell r="DX3">
            <v>13.213526</v>
          </cell>
          <cell r="DY3">
            <v>17.581814999999999</v>
          </cell>
          <cell r="DZ3">
            <v>0.265511</v>
          </cell>
          <cell r="EA3">
            <v>165.42463999999998</v>
          </cell>
          <cell r="EB3">
            <v>1.9999999999999999E-6</v>
          </cell>
          <cell r="EC3">
            <v>0</v>
          </cell>
          <cell r="ED3">
            <v>1.9858383516705949</v>
          </cell>
          <cell r="EG3">
            <v>514.58904099999995</v>
          </cell>
          <cell r="EH3">
            <v>167.394532</v>
          </cell>
          <cell r="EI3">
            <v>14.436847999999999</v>
          </cell>
          <cell r="EJ3">
            <v>18.548448999999998</v>
          </cell>
          <cell r="EK3">
            <v>37.662915999999996</v>
          </cell>
          <cell r="EL3">
            <v>6.7818139999999998</v>
          </cell>
          <cell r="EM3">
            <v>0.19616599999999998</v>
          </cell>
          <cell r="EN3">
            <v>48.619104999999998</v>
          </cell>
          <cell r="EO3">
            <v>1.5186999999999999E-2</v>
          </cell>
          <cell r="EP3">
            <v>0.15937499999999999</v>
          </cell>
          <cell r="EQ3">
            <v>3.901875</v>
          </cell>
          <cell r="ER3">
            <v>0.51381100000000002</v>
          </cell>
          <cell r="ES3">
            <v>0.95193699999999992</v>
          </cell>
          <cell r="ET3">
            <v>0</v>
          </cell>
          <cell r="EU3">
            <v>218.161</v>
          </cell>
          <cell r="EV3">
            <v>133.08882</v>
          </cell>
          <cell r="EW3">
            <v>44.319029</v>
          </cell>
          <cell r="EX3">
            <v>68.072955999999991</v>
          </cell>
          <cell r="EY3">
            <v>0</v>
          </cell>
          <cell r="EZ3">
            <v>0.02</v>
          </cell>
          <cell r="FA3">
            <v>2.9161429999999999</v>
          </cell>
          <cell r="FB3">
            <v>122.85749999999999</v>
          </cell>
          <cell r="FC3">
            <v>0</v>
          </cell>
          <cell r="FD3">
            <v>41.726103999999999</v>
          </cell>
          <cell r="FE3">
            <v>0</v>
          </cell>
          <cell r="FF3">
            <v>0.21920199999999998</v>
          </cell>
          <cell r="FG3">
            <v>42.801482999999998</v>
          </cell>
          <cell r="FH3">
            <v>4.8844989999999999</v>
          </cell>
          <cell r="FI3">
            <v>791.073939</v>
          </cell>
          <cell r="FJ3">
            <v>11.952864999999999</v>
          </cell>
          <cell r="FK3">
            <v>0</v>
          </cell>
          <cell r="FL3">
            <v>57.752224981853033</v>
          </cell>
          <cell r="FN3">
            <v>21.961154000000001</v>
          </cell>
          <cell r="FO3">
            <v>369.304328</v>
          </cell>
          <cell r="FP3">
            <v>73.327896999999993</v>
          </cell>
          <cell r="FQ3">
            <v>31.945070999999999</v>
          </cell>
          <cell r="FR3">
            <v>2.53992</v>
          </cell>
          <cell r="FS3">
            <v>4.553973</v>
          </cell>
          <cell r="FT3">
            <v>1.576533</v>
          </cell>
          <cell r="FU3">
            <v>61.782757999999994</v>
          </cell>
          <cell r="FV3">
            <v>64.185630000000003</v>
          </cell>
          <cell r="FW3">
            <v>15.338210999999999</v>
          </cell>
          <cell r="FX3">
            <v>10.111549999999999</v>
          </cell>
          <cell r="FY3">
            <v>4.4185479999999995</v>
          </cell>
          <cell r="FZ3">
            <v>0.50129499999999994</v>
          </cell>
          <cell r="GA3">
            <v>12.404344999999999</v>
          </cell>
          <cell r="GB3">
            <v>10.298493871267704</v>
          </cell>
          <cell r="GC3">
            <v>107.695937</v>
          </cell>
          <cell r="GD3">
            <v>126.976624</v>
          </cell>
          <cell r="GE3">
            <v>124.561685</v>
          </cell>
          <cell r="GF3">
            <v>1.4825919999999999</v>
          </cell>
          <cell r="GG3">
            <v>0</v>
          </cell>
          <cell r="GH3">
            <v>0.103185</v>
          </cell>
          <cell r="GI3">
            <v>3.0596709999999998</v>
          </cell>
          <cell r="GJ3">
            <v>33.966561999999996</v>
          </cell>
          <cell r="GK3">
            <v>0</v>
          </cell>
          <cell r="GL3">
            <v>1.795067</v>
          </cell>
          <cell r="GM3">
            <v>6.7189999999999993E-3</v>
          </cell>
          <cell r="GN3">
            <v>83.082492000000002</v>
          </cell>
          <cell r="GO3">
            <v>0.87688099999999991</v>
          </cell>
          <cell r="GP3">
            <v>0.20038999999999998</v>
          </cell>
          <cell r="GQ3">
            <v>74.684935999999993</v>
          </cell>
          <cell r="GR3">
            <v>2.8373489999999997</v>
          </cell>
          <cell r="GS3">
            <v>0</v>
          </cell>
          <cell r="GT3">
            <v>27.029222090310085</v>
          </cell>
          <cell r="GV3">
            <v>34.022886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11"/>
      <sheetName val="2012"/>
      <sheetName val="2013"/>
      <sheetName val="2014"/>
      <sheetName val="2015"/>
      <sheetName val="2016"/>
      <sheetName val="2017"/>
      <sheetName val="2018"/>
      <sheetName val="2019"/>
    </sheetNames>
    <sheetDataSet>
      <sheetData sheetId="0">
        <row r="3">
          <cell r="AF3">
            <v>1501.8768888305158</v>
          </cell>
          <cell r="AG3">
            <v>1861.2108102941277</v>
          </cell>
          <cell r="AH3">
            <v>9.9081989999999998</v>
          </cell>
          <cell r="AI3">
            <v>38.938556332079635</v>
          </cell>
          <cell r="AJ3">
            <v>10.58174</v>
          </cell>
          <cell r="AK3">
            <v>28.233445999999997</v>
          </cell>
          <cell r="AL3">
            <v>260.80490623971696</v>
          </cell>
          <cell r="AM3">
            <v>150.35426899999999</v>
          </cell>
          <cell r="AN3">
            <v>9.5744305824388132</v>
          </cell>
          <cell r="AO3">
            <v>36.043602952201546</v>
          </cell>
          <cell r="AP3">
            <v>198.883137</v>
          </cell>
          <cell r="AQ3">
            <v>17.189326999999999</v>
          </cell>
          <cell r="AR3">
            <v>68.624096999999992</v>
          </cell>
          <cell r="AS3">
            <v>9.6972503598791331</v>
          </cell>
          <cell r="AT3">
            <v>758.096813</v>
          </cell>
          <cell r="AU3">
            <v>402.14034299999997</v>
          </cell>
          <cell r="AV3">
            <v>678.882341</v>
          </cell>
          <cell r="AW3">
            <v>82.88885599999999</v>
          </cell>
          <cell r="AX3">
            <v>33.996003999999999</v>
          </cell>
          <cell r="AY3">
            <v>0.14923599999999998</v>
          </cell>
          <cell r="AZ3">
            <v>51.926763999999999</v>
          </cell>
          <cell r="BA3">
            <v>120.88844961443823</v>
          </cell>
          <cell r="BB3">
            <v>55.154767</v>
          </cell>
          <cell r="BC3">
            <v>0</v>
          </cell>
          <cell r="BD3">
            <v>12.441848999999999</v>
          </cell>
          <cell r="BE3">
            <v>117.58327710160884</v>
          </cell>
          <cell r="BF3">
            <v>138.853117</v>
          </cell>
          <cell r="BG3">
            <v>2.8184417539729538</v>
          </cell>
          <cell r="BH3">
            <v>944.96902498823511</v>
          </cell>
          <cell r="BI3">
            <v>16.961795594888457</v>
          </cell>
          <cell r="BJ3">
            <v>89.046656423397295</v>
          </cell>
          <cell r="BK3">
            <v>116.86247675561644</v>
          </cell>
          <cell r="BL3">
            <v>7825.5808728231168</v>
          </cell>
          <cell r="BN3">
            <v>99.08690169871771</v>
          </cell>
          <cell r="BQ3">
            <v>207.9064792371926</v>
          </cell>
          <cell r="BR3">
            <v>251.23478799999998</v>
          </cell>
          <cell r="BS3">
            <v>5.3068159999999995</v>
          </cell>
          <cell r="BT3">
            <v>2.7619189999999998</v>
          </cell>
          <cell r="BU3">
            <v>0.49848399999999998</v>
          </cell>
          <cell r="BV3">
            <v>5.9089999999999997E-2</v>
          </cell>
          <cell r="BW3">
            <v>28.633595999999997</v>
          </cell>
          <cell r="BX3">
            <v>22.24147</v>
          </cell>
          <cell r="BY3">
            <v>9.9999999999999995E-7</v>
          </cell>
          <cell r="BZ3">
            <v>9.183389</v>
          </cell>
          <cell r="CA3">
            <v>1.9281579999999998</v>
          </cell>
          <cell r="CB3">
            <v>14.162108999999999</v>
          </cell>
          <cell r="CC3">
            <v>38.120871999999999</v>
          </cell>
          <cell r="CD3">
            <v>0.25956099999999999</v>
          </cell>
          <cell r="CE3">
            <v>26.154325999999998</v>
          </cell>
          <cell r="CF3">
            <v>35.526688</v>
          </cell>
          <cell r="CG3">
            <v>348.48649699999999</v>
          </cell>
          <cell r="CH3">
            <v>20.322915999999999</v>
          </cell>
          <cell r="CI3">
            <v>18.364678999999999</v>
          </cell>
          <cell r="CJ3">
            <v>4.8668999999999997E-2</v>
          </cell>
          <cell r="CK3">
            <v>4.6716679999999995</v>
          </cell>
          <cell r="CL3">
            <v>0.16405999999999998</v>
          </cell>
          <cell r="CM3">
            <v>0.98279299999999992</v>
          </cell>
          <cell r="CN3">
            <v>0</v>
          </cell>
          <cell r="CO3">
            <v>3.9736069999999999</v>
          </cell>
          <cell r="CP3">
            <v>7.6705033019861633</v>
          </cell>
          <cell r="CQ3">
            <v>16.087651999999999</v>
          </cell>
          <cell r="CR3">
            <v>0.17586599999999999</v>
          </cell>
          <cell r="CS3">
            <v>53.221592000000001</v>
          </cell>
          <cell r="CT3">
            <v>2.1021836455201087E-2</v>
          </cell>
          <cell r="CU3">
            <v>2.1372264192193455</v>
          </cell>
          <cell r="CV3">
            <v>29.765770304614584</v>
          </cell>
          <cell r="CW3">
            <v>1150.0722670994678</v>
          </cell>
          <cell r="CX3">
            <v>20.47224029892794</v>
          </cell>
          <cell r="CY3">
            <v>94.55994299999999</v>
          </cell>
          <cell r="CZ3">
            <v>217.084171</v>
          </cell>
          <cell r="DA3">
            <v>0.60992199999999996</v>
          </cell>
          <cell r="DB3">
            <v>0.25759799999999999</v>
          </cell>
          <cell r="DC3">
            <v>0.181002</v>
          </cell>
          <cell r="DD3">
            <v>1.5573409999999999</v>
          </cell>
          <cell r="DE3">
            <v>45.828876999999999</v>
          </cell>
          <cell r="DF3">
            <v>30.184853</v>
          </cell>
          <cell r="DG3">
            <v>2.4999999999999998E-5</v>
          </cell>
          <cell r="DH3">
            <v>0.110222</v>
          </cell>
          <cell r="DI3">
            <v>82.187738999999993</v>
          </cell>
          <cell r="DJ3">
            <v>0.46403499999999998</v>
          </cell>
          <cell r="DK3">
            <v>0.69840000000000002</v>
          </cell>
          <cell r="DL3">
            <v>0.48512</v>
          </cell>
          <cell r="DM3">
            <v>172.977992</v>
          </cell>
          <cell r="DN3">
            <v>26.166049999999998</v>
          </cell>
          <cell r="DO3">
            <v>39.452190000000002</v>
          </cell>
          <cell r="DP3">
            <v>4.1733009999999995</v>
          </cell>
          <cell r="DQ3">
            <v>6.0921959999999995</v>
          </cell>
          <cell r="DR3">
            <v>2.032E-3</v>
          </cell>
          <cell r="DS3">
            <v>2.6467259999999997</v>
          </cell>
          <cell r="DT3">
            <v>31.408249999999999</v>
          </cell>
          <cell r="DU3">
            <v>4.1531359999999999</v>
          </cell>
          <cell r="DV3">
            <v>0</v>
          </cell>
          <cell r="DW3">
            <v>8.2355499999999999</v>
          </cell>
          <cell r="DX3">
            <v>15.855642</v>
          </cell>
          <cell r="DY3">
            <v>25.878007</v>
          </cell>
          <cell r="DZ3">
            <v>0.34282199999999996</v>
          </cell>
          <cell r="EA3">
            <v>97.295312999999993</v>
          </cell>
          <cell r="EB3">
            <v>6.3E-5</v>
          </cell>
          <cell r="EC3">
            <v>18.268990785077722</v>
          </cell>
          <cell r="ED3">
            <v>6.3403013379443731</v>
          </cell>
          <cell r="EG3">
            <v>699.69745689535046</v>
          </cell>
          <cell r="EH3">
            <v>1353.1886979999999</v>
          </cell>
          <cell r="EI3">
            <v>1.1245749999999999</v>
          </cell>
          <cell r="EJ3">
            <v>35.617899999999999</v>
          </cell>
          <cell r="EK3">
            <v>6.9756779999999994</v>
          </cell>
          <cell r="EL3">
            <v>26.554666999999998</v>
          </cell>
          <cell r="EM3">
            <v>30.397304239716934</v>
          </cell>
          <cell r="EN3">
            <v>68.440821999999997</v>
          </cell>
          <cell r="EO3">
            <v>9.5548582438814242E-2</v>
          </cell>
          <cell r="EP3">
            <v>3.1476999999999998E-2</v>
          </cell>
          <cell r="EQ3">
            <v>93.338836999999998</v>
          </cell>
          <cell r="ER3">
            <v>2.4523159999999997</v>
          </cell>
          <cell r="ES3">
            <v>2.7749099999999998</v>
          </cell>
          <cell r="ET3">
            <v>4.8899239999999997</v>
          </cell>
          <cell r="EU3">
            <v>542.12622499999998</v>
          </cell>
          <cell r="EV3">
            <v>332.47796099999999</v>
          </cell>
          <cell r="EW3">
            <v>158.086882</v>
          </cell>
          <cell r="EX3">
            <v>57.104983999999995</v>
          </cell>
          <cell r="EY3">
            <v>8.7334540000000001</v>
          </cell>
          <cell r="EZ3">
            <v>0</v>
          </cell>
          <cell r="FA3">
            <v>38.988548000000002</v>
          </cell>
          <cell r="FB3">
            <v>87.928647999999995</v>
          </cell>
          <cell r="FC3">
            <v>46.562979999999996</v>
          </cell>
          <cell r="FD3">
            <v>0</v>
          </cell>
          <cell r="FE3">
            <v>8.199999999999999E-2</v>
          </cell>
          <cell r="FF3">
            <v>0.21792</v>
          </cell>
          <cell r="FG3">
            <v>91.717579999999998</v>
          </cell>
          <cell r="FH3">
            <v>2.2866879999999998</v>
          </cell>
          <cell r="FI3">
            <v>783.40644699999996</v>
          </cell>
          <cell r="FJ3">
            <v>16.377065999999999</v>
          </cell>
          <cell r="FK3">
            <v>58.381378999999995</v>
          </cell>
          <cell r="FL3">
            <v>61.651222930275907</v>
          </cell>
          <cell r="FN3">
            <v>64.118601662355616</v>
          </cell>
          <cell r="FO3">
            <v>499.40841730818875</v>
          </cell>
          <cell r="FP3">
            <v>39.562313294127598</v>
          </cell>
          <cell r="FQ3">
            <v>2.866886</v>
          </cell>
          <cell r="FR3">
            <v>0.30102200000000001</v>
          </cell>
          <cell r="FS3">
            <v>2.9265759999999998</v>
          </cell>
          <cell r="FT3">
            <v>6.2348000000000001E-2</v>
          </cell>
          <cell r="FU3">
            <v>155.93485899999999</v>
          </cell>
          <cell r="FV3">
            <v>29.461134999999999</v>
          </cell>
          <cell r="FW3">
            <v>9.4783980000000003</v>
          </cell>
          <cell r="FX3">
            <v>26.019798952201544</v>
          </cell>
          <cell r="FY3">
            <v>21.428062000000001</v>
          </cell>
          <cell r="FZ3">
            <v>7.2270000000000001E-2</v>
          </cell>
          <cell r="GA3">
            <v>27.028914999999998</v>
          </cell>
          <cell r="GB3">
            <v>4.0618679999999996</v>
          </cell>
          <cell r="GC3">
            <v>16.395</v>
          </cell>
          <cell r="GD3">
            <v>7.7510179999999993</v>
          </cell>
          <cell r="GE3">
            <v>132.144195</v>
          </cell>
          <cell r="GF3">
            <v>1.2210319999999999</v>
          </cell>
          <cell r="GG3">
            <v>0.80541499999999999</v>
          </cell>
          <cell r="GH3">
            <v>7.5429999999999997E-2</v>
          </cell>
          <cell r="GI3">
            <v>5.5594409999999996</v>
          </cell>
          <cell r="GJ3">
            <v>1.0786616144382313</v>
          </cell>
          <cell r="GK3">
            <v>3.4494050000000001</v>
          </cell>
          <cell r="GL3">
            <v>0</v>
          </cell>
          <cell r="GM3">
            <v>4.1891999999999999E-2</v>
          </cell>
          <cell r="GN3">
            <v>93.83921179962266</v>
          </cell>
          <cell r="GO3">
            <v>5.1502319999999999</v>
          </cell>
          <cell r="GP3">
            <v>1.3065753972954244E-2</v>
          </cell>
          <cell r="GQ3">
            <v>10.986952988235062</v>
          </cell>
          <cell r="GR3">
            <v>2.702E-3</v>
          </cell>
          <cell r="GS3">
            <v>9.9732684824153193</v>
          </cell>
          <cell r="GT3">
            <v>15.957483466006012</v>
          </cell>
          <cell r="GV3">
            <v>13.782840737434157</v>
          </cell>
        </row>
      </sheetData>
      <sheetData sheetId="1">
        <row r="3">
          <cell r="AF3">
            <v>1741.8383403058949</v>
          </cell>
          <cell r="AG3">
            <v>2100.9236403779905</v>
          </cell>
          <cell r="AH3">
            <v>7.7291499999999997</v>
          </cell>
          <cell r="AI3">
            <v>36.703910999999998</v>
          </cell>
          <cell r="AJ3">
            <v>9.1331889999999998</v>
          </cell>
          <cell r="AK3">
            <v>34.251725</v>
          </cell>
          <cell r="AL3">
            <v>234.94909058951288</v>
          </cell>
          <cell r="AM3">
            <v>147.99759146987068</v>
          </cell>
          <cell r="AN3">
            <v>9.1438069999999989</v>
          </cell>
          <cell r="AO3">
            <v>25.727907999999999</v>
          </cell>
          <cell r="AP3">
            <v>159.80013</v>
          </cell>
          <cell r="AQ3">
            <v>16.668039999999998</v>
          </cell>
          <cell r="AR3">
            <v>68.578216999999995</v>
          </cell>
          <cell r="AS3">
            <v>15.542247</v>
          </cell>
          <cell r="AT3">
            <v>795.42951599999992</v>
          </cell>
          <cell r="AU3">
            <v>415.24161378497246</v>
          </cell>
          <cell r="AV3">
            <v>667.81210799999997</v>
          </cell>
          <cell r="AW3">
            <v>78.596340086775569</v>
          </cell>
          <cell r="AX3">
            <v>27.624281999999997</v>
          </cell>
          <cell r="AY3">
            <v>0.174818</v>
          </cell>
          <cell r="AZ3">
            <v>57.817349333717068</v>
          </cell>
          <cell r="BA3">
            <v>106.49591224790498</v>
          </cell>
          <cell r="BB3">
            <v>51.539575168808355</v>
          </cell>
          <cell r="BC3">
            <v>0</v>
          </cell>
          <cell r="BD3">
            <v>16.522323999999998</v>
          </cell>
          <cell r="BE3">
            <v>109.46974299900734</v>
          </cell>
          <cell r="BF3">
            <v>153.09572315999992</v>
          </cell>
          <cell r="BG3">
            <v>2.8598759999999999</v>
          </cell>
          <cell r="BH3">
            <v>1047.6601234656064</v>
          </cell>
          <cell r="BI3">
            <v>17.753912</v>
          </cell>
          <cell r="BJ3">
            <v>103.07526383107596</v>
          </cell>
          <cell r="BK3">
            <v>104.7327373719779</v>
          </cell>
          <cell r="BL3">
            <v>8364.8882041931156</v>
          </cell>
          <cell r="BN3">
            <v>133.8316941014649</v>
          </cell>
          <cell r="BQ3">
            <v>193.859587813411</v>
          </cell>
          <cell r="BR3">
            <v>270.47665799999999</v>
          </cell>
          <cell r="BS3">
            <v>4.2702499999999999</v>
          </cell>
          <cell r="BT3">
            <v>2.6514150000000001</v>
          </cell>
          <cell r="BU3">
            <v>0.48747399999999996</v>
          </cell>
          <cell r="BV3">
            <v>6.5327999999999997E-2</v>
          </cell>
          <cell r="BW3">
            <v>29.598351589512866</v>
          </cell>
          <cell r="BX3">
            <v>23.058456</v>
          </cell>
          <cell r="BY3">
            <v>2.722E-3</v>
          </cell>
          <cell r="BZ3">
            <v>8.931317</v>
          </cell>
          <cell r="CA3">
            <v>1.5816809999999999</v>
          </cell>
          <cell r="CB3">
            <v>9.9706939999999999</v>
          </cell>
          <cell r="CC3">
            <v>34.774695999999999</v>
          </cell>
          <cell r="CD3">
            <v>5.6493999999999996E-2</v>
          </cell>
          <cell r="CE3">
            <v>24.163522999999998</v>
          </cell>
          <cell r="CF3">
            <v>32.085836</v>
          </cell>
          <cell r="CG3">
            <v>306.56132600000001</v>
          </cell>
          <cell r="CH3">
            <v>19.441717734324058</v>
          </cell>
          <cell r="CI3">
            <v>14.819405999999999</v>
          </cell>
          <cell r="CJ3">
            <v>5.0222999999999997E-2</v>
          </cell>
          <cell r="CK3">
            <v>4.7165357966126109</v>
          </cell>
          <cell r="CL3">
            <v>0.15162999999999999</v>
          </cell>
          <cell r="CM3">
            <v>0.93959399999999993</v>
          </cell>
          <cell r="CN3">
            <v>0</v>
          </cell>
          <cell r="CO3">
            <v>4.6864720000000002</v>
          </cell>
          <cell r="CP3">
            <v>7.6235900000000001</v>
          </cell>
          <cell r="CQ3">
            <v>16.576802999999998</v>
          </cell>
          <cell r="CR3">
            <v>0.130859</v>
          </cell>
          <cell r="CS3">
            <v>47.469946910597329</v>
          </cell>
          <cell r="CT3">
            <v>4.2179000000000001E-2</v>
          </cell>
          <cell r="CU3">
            <v>4.062577029463557</v>
          </cell>
          <cell r="CV3">
            <v>23.64705262586612</v>
          </cell>
          <cell r="CW3">
            <v>1086.9543954997876</v>
          </cell>
          <cell r="CX3">
            <v>22.473970594546444</v>
          </cell>
          <cell r="CY3">
            <v>114.89496559086535</v>
          </cell>
          <cell r="CZ3">
            <v>214.10867499999998</v>
          </cell>
          <cell r="DA3">
            <v>0.39837</v>
          </cell>
          <cell r="DB3">
            <v>0.26277</v>
          </cell>
          <cell r="DC3">
            <v>1.788E-2</v>
          </cell>
          <cell r="DD3">
            <v>3.7274449999999999</v>
          </cell>
          <cell r="DE3">
            <v>37.175643999999998</v>
          </cell>
          <cell r="DF3">
            <v>24.754068999999998</v>
          </cell>
          <cell r="DG3">
            <v>1.2E-5</v>
          </cell>
          <cell r="DH3">
            <v>0.13084799999999999</v>
          </cell>
          <cell r="DI3">
            <v>72.301317999999995</v>
          </cell>
          <cell r="DJ3">
            <v>1.0375529999999999</v>
          </cell>
          <cell r="DK3">
            <v>0.65903999999999996</v>
          </cell>
          <cell r="DL3">
            <v>1.8625729999999998</v>
          </cell>
          <cell r="DM3">
            <v>185.98300799999998</v>
          </cell>
          <cell r="DN3">
            <v>26.905860000000001</v>
          </cell>
          <cell r="DO3">
            <v>35.798271999999997</v>
          </cell>
          <cell r="DP3">
            <v>3.8206579999999999</v>
          </cell>
          <cell r="DQ3">
            <v>5.4473329999999995</v>
          </cell>
          <cell r="DR3">
            <v>5.5275999999999999E-2</v>
          </cell>
          <cell r="DS3">
            <v>2.4799340000000001</v>
          </cell>
          <cell r="DT3">
            <v>32.097901</v>
          </cell>
          <cell r="DU3">
            <v>3.1615859999999998</v>
          </cell>
          <cell r="DV3">
            <v>0</v>
          </cell>
          <cell r="DW3">
            <v>11.772684999999999</v>
          </cell>
          <cell r="DX3">
            <v>13.713680999999999</v>
          </cell>
          <cell r="DY3">
            <v>22.431597999999997</v>
          </cell>
          <cell r="DZ3">
            <v>0.43286399999999997</v>
          </cell>
          <cell r="EA3">
            <v>124.435897</v>
          </cell>
          <cell r="EB3">
            <v>9.0000000000000002E-6</v>
          </cell>
          <cell r="EC3">
            <v>34.430113170631415</v>
          </cell>
          <cell r="ED3">
            <v>2.7100712244934715</v>
          </cell>
          <cell r="EG3">
            <v>875.20203134042561</v>
          </cell>
          <cell r="EH3">
            <v>1588.3739739999999</v>
          </cell>
          <cell r="EI3">
            <v>0.18198299999999998</v>
          </cell>
          <cell r="EJ3">
            <v>33.593868000000001</v>
          </cell>
          <cell r="EK3">
            <v>5.5638819999999996</v>
          </cell>
          <cell r="EL3">
            <v>30.454734999999999</v>
          </cell>
          <cell r="EM3">
            <v>57.318939999999998</v>
          </cell>
          <cell r="EN3">
            <v>71.975217999999998</v>
          </cell>
          <cell r="EO3">
            <v>4.44E-4</v>
          </cell>
          <cell r="EP3">
            <v>2.79216</v>
          </cell>
          <cell r="EQ3">
            <v>75.435892999999993</v>
          </cell>
          <cell r="ER3">
            <v>4.8769260000000001</v>
          </cell>
          <cell r="ES3">
            <v>3.6278379999999997</v>
          </cell>
          <cell r="ET3">
            <v>11.380196999999999</v>
          </cell>
          <cell r="EU3">
            <v>570.84851300000003</v>
          </cell>
          <cell r="EV3">
            <v>349.11885899999999</v>
          </cell>
          <cell r="EW3">
            <v>166.036261</v>
          </cell>
          <cell r="EX3">
            <v>54.054212999999997</v>
          </cell>
          <cell r="EY3">
            <v>6.304163</v>
          </cell>
          <cell r="EZ3">
            <v>0</v>
          </cell>
          <cell r="FA3">
            <v>39.779652999999996</v>
          </cell>
          <cell r="FB3">
            <v>73.607937872340429</v>
          </cell>
          <cell r="FC3">
            <v>43.471954234042556</v>
          </cell>
          <cell r="FD3">
            <v>0</v>
          </cell>
          <cell r="FE3">
            <v>4.1999999999999996E-2</v>
          </cell>
          <cell r="FF3">
            <v>9.7919999999999993E-2</v>
          </cell>
          <cell r="FG3">
            <v>108.92620599999999</v>
          </cell>
          <cell r="FH3">
            <v>2.2781259999999999</v>
          </cell>
          <cell r="FI3">
            <v>851.81396519148927</v>
          </cell>
          <cell r="FJ3">
            <v>17.446057</v>
          </cell>
          <cell r="FK3">
            <v>49.990605808510637</v>
          </cell>
          <cell r="FL3">
            <v>59.868256425531911</v>
          </cell>
          <cell r="FN3">
            <v>85.384344510638314</v>
          </cell>
          <cell r="FO3">
            <v>556.8905655499251</v>
          </cell>
          <cell r="FP3">
            <v>27.950165999999999</v>
          </cell>
          <cell r="FQ3">
            <v>2.8785469999999997</v>
          </cell>
          <cell r="FR3">
            <v>0.195855</v>
          </cell>
          <cell r="FS3">
            <v>3.0639529999999997</v>
          </cell>
          <cell r="FT3">
            <v>4.2169999999999994E-3</v>
          </cell>
          <cell r="FU3">
            <v>110.855958</v>
          </cell>
          <cell r="FV3">
            <v>28.181355469870685</v>
          </cell>
          <cell r="FW3">
            <v>9.1406289999999988</v>
          </cell>
          <cell r="FX3">
            <v>13.522032999999999</v>
          </cell>
          <cell r="FY3">
            <v>10.48096</v>
          </cell>
          <cell r="FZ3">
            <v>0.74222899999999992</v>
          </cell>
          <cell r="GA3">
            <v>29.485443</v>
          </cell>
          <cell r="GB3">
            <v>2.2429829999999997</v>
          </cell>
          <cell r="GC3">
            <v>13.976877</v>
          </cell>
          <cell r="GD3">
            <v>6.8832949999999995</v>
          </cell>
          <cell r="GE3">
            <v>159.03707699999998</v>
          </cell>
          <cell r="GF3">
            <v>1.2707709999999999</v>
          </cell>
          <cell r="GG3">
            <v>1.0533569999999999</v>
          </cell>
          <cell r="GH3">
            <v>3.1241999999999999E-2</v>
          </cell>
          <cell r="GI3">
            <v>10.812890537104456</v>
          </cell>
          <cell r="GJ3">
            <v>0.23897337556456116</v>
          </cell>
          <cell r="GK3">
            <v>3.9390619999999998</v>
          </cell>
          <cell r="GL3">
            <v>0</v>
          </cell>
          <cell r="GM3">
            <v>2.1165999999999997E-2</v>
          </cell>
          <cell r="GN3">
            <v>88.034551999007334</v>
          </cell>
          <cell r="GO3">
            <v>5.1409111599999484</v>
          </cell>
          <cell r="GP3">
            <v>1.8026999999999998E-2</v>
          </cell>
          <cell r="GQ3">
            <v>23.710031661522354</v>
          </cell>
          <cell r="GR3">
            <v>0.18974299999999999</v>
          </cell>
          <cell r="GS3">
            <v>12.83491882247036</v>
          </cell>
          <cell r="GT3">
            <v>15.475400742651454</v>
          </cell>
          <cell r="GV3">
            <v>24.129607591430272</v>
          </cell>
        </row>
      </sheetData>
      <sheetData sheetId="2">
        <row r="3">
          <cell r="AF3">
            <v>1512.4078762351201</v>
          </cell>
          <cell r="AG3">
            <v>2177.4731999999999</v>
          </cell>
          <cell r="AH3">
            <v>6.9037519999999999</v>
          </cell>
          <cell r="AI3">
            <v>41.840944</v>
          </cell>
          <cell r="AJ3">
            <v>8.2048081199772529</v>
          </cell>
          <cell r="AK3">
            <v>50.641794999999995</v>
          </cell>
          <cell r="AL3">
            <v>192.74589073878195</v>
          </cell>
          <cell r="AM3">
            <v>143.55713599999999</v>
          </cell>
          <cell r="AN3">
            <v>5.1752287728540063</v>
          </cell>
          <cell r="AO3">
            <v>17.249130000000001</v>
          </cell>
          <cell r="AP3">
            <v>291.40399199999996</v>
          </cell>
          <cell r="AQ3">
            <v>27.183462598674673</v>
          </cell>
          <cell r="AR3">
            <v>0</v>
          </cell>
          <cell r="AS3">
            <v>9.2258809999999993</v>
          </cell>
          <cell r="AT3">
            <v>709.99363499999993</v>
          </cell>
          <cell r="AU3">
            <v>410.341114109074</v>
          </cell>
          <cell r="AV3">
            <v>872.6810539999999</v>
          </cell>
          <cell r="AW3">
            <v>89.841312339190608</v>
          </cell>
          <cell r="AX3">
            <v>25.976385999999998</v>
          </cell>
          <cell r="AY3">
            <v>7.1762999999999993E-2</v>
          </cell>
          <cell r="AZ3">
            <v>66.479903272783801</v>
          </cell>
          <cell r="BA3">
            <v>97.294861496046735</v>
          </cell>
          <cell r="BB3">
            <v>52.664387295658344</v>
          </cell>
          <cell r="BC3">
            <v>0</v>
          </cell>
          <cell r="BD3">
            <v>15.675712517462674</v>
          </cell>
          <cell r="BE3">
            <v>107.70134399999999</v>
          </cell>
          <cell r="BF3">
            <v>134.1393463852605</v>
          </cell>
          <cell r="BG3">
            <v>3.2106990201069818</v>
          </cell>
          <cell r="BH3">
            <v>968.99677621287776</v>
          </cell>
          <cell r="BI3">
            <v>21.483152026173684</v>
          </cell>
          <cell r="BJ3">
            <v>93.670366999999999</v>
          </cell>
          <cell r="BK3">
            <v>117.3389307622481</v>
          </cell>
          <cell r="BL3">
            <v>8271.5738409022906</v>
          </cell>
          <cell r="BN3">
            <v>141.68516435004557</v>
          </cell>
          <cell r="BQ3">
            <v>189.48969847045555</v>
          </cell>
          <cell r="BR3">
            <v>317.78253899999999</v>
          </cell>
          <cell r="BS3">
            <v>3.628358</v>
          </cell>
          <cell r="BT3">
            <v>2.9993099999999999</v>
          </cell>
          <cell r="BU3">
            <v>0.49452199999999996</v>
          </cell>
          <cell r="BV3">
            <v>6.0204999999999995E-2</v>
          </cell>
          <cell r="BW3">
            <v>29.001114787950971</v>
          </cell>
          <cell r="BX3">
            <v>23.315441</v>
          </cell>
          <cell r="BY3">
            <v>9.0133665759006745E-3</v>
          </cell>
          <cell r="BZ3">
            <v>4.3178529999999995</v>
          </cell>
          <cell r="CA3">
            <v>2.279452</v>
          </cell>
          <cell r="CB3">
            <v>17.452621941021196</v>
          </cell>
          <cell r="CC3">
            <v>0</v>
          </cell>
          <cell r="CD3">
            <v>7.2383000000000003E-2</v>
          </cell>
          <cell r="CE3">
            <v>23.565052999999999</v>
          </cell>
          <cell r="CF3">
            <v>32.176594999999999</v>
          </cell>
          <cell r="CG3">
            <v>330.90951899999999</v>
          </cell>
          <cell r="CH3">
            <v>19.974806339190618</v>
          </cell>
          <cell r="CI3">
            <v>14.020873999999999</v>
          </cell>
          <cell r="CJ3">
            <v>3.4617999999999996E-2</v>
          </cell>
          <cell r="CK3">
            <v>5.299016527382169</v>
          </cell>
          <cell r="CL3">
            <v>0.45035199999999997</v>
          </cell>
          <cell r="CM3">
            <v>1.3303763569677285</v>
          </cell>
          <cell r="CN3">
            <v>0</v>
          </cell>
          <cell r="CO3">
            <v>4.2172219999999996</v>
          </cell>
          <cell r="CP3">
            <v>7.7227790000000001</v>
          </cell>
          <cell r="CQ3">
            <v>17.255172999999999</v>
          </cell>
          <cell r="CR3">
            <v>0.18773699999999999</v>
          </cell>
          <cell r="CS3">
            <v>44.913599731914069</v>
          </cell>
          <cell r="CT3">
            <v>6.3215026173685865E-2</v>
          </cell>
          <cell r="CU3">
            <v>3.637785</v>
          </cell>
          <cell r="CV3">
            <v>26.676321806275404</v>
          </cell>
          <cell r="CW3">
            <v>1123.3375543539071</v>
          </cell>
          <cell r="CX3">
            <v>20.145156202950584</v>
          </cell>
          <cell r="CY3">
            <v>105.37762139407212</v>
          </cell>
          <cell r="CZ3">
            <v>208.08886699999999</v>
          </cell>
          <cell r="DA3">
            <v>0.33180199999999999</v>
          </cell>
          <cell r="DB3">
            <v>0.22544999999999998</v>
          </cell>
          <cell r="DC3">
            <v>0</v>
          </cell>
          <cell r="DD3">
            <v>7.3994619999999998</v>
          </cell>
          <cell r="DE3">
            <v>29.243680999999999</v>
          </cell>
          <cell r="DF3">
            <v>20.310618999999999</v>
          </cell>
          <cell r="DG3">
            <v>3.1000000000000001E-5</v>
          </cell>
          <cell r="DH3">
            <v>3.8071000000000001E-2</v>
          </cell>
          <cell r="DI3">
            <v>129.33676199999999</v>
          </cell>
          <cell r="DJ3">
            <v>1.5522209999999999</v>
          </cell>
          <cell r="DK3">
            <v>0</v>
          </cell>
          <cell r="DL3">
            <v>0.68543999999999994</v>
          </cell>
          <cell r="DM3">
            <v>144.435992</v>
          </cell>
          <cell r="DN3">
            <v>27.526653</v>
          </cell>
          <cell r="DO3">
            <v>40.054414999999999</v>
          </cell>
          <cell r="DP3">
            <v>3.1592379999999998</v>
          </cell>
          <cell r="DQ3">
            <v>4.4263909999999997</v>
          </cell>
          <cell r="DR3">
            <v>2.3677999999999998E-2</v>
          </cell>
          <cell r="DS3">
            <v>1.4315739999999999</v>
          </cell>
          <cell r="DT3">
            <v>29.25827</v>
          </cell>
          <cell r="DU3">
            <v>2.7009840000000001</v>
          </cell>
          <cell r="DV3">
            <v>0</v>
          </cell>
          <cell r="DW3">
            <v>11.146509</v>
          </cell>
          <cell r="DX3">
            <v>16.348205</v>
          </cell>
          <cell r="DY3">
            <v>18.841628999999998</v>
          </cell>
          <cell r="DZ3">
            <v>0.32365899999999997</v>
          </cell>
          <cell r="EA3">
            <v>104.87995666490656</v>
          </cell>
          <cell r="EB3">
            <v>0</v>
          </cell>
          <cell r="EC3">
            <v>24.230896999999999</v>
          </cell>
          <cell r="ED3">
            <v>8.7593680353545853</v>
          </cell>
          <cell r="EG3">
            <v>805.4686814420055</v>
          </cell>
          <cell r="EH3">
            <v>1626.8424049999999</v>
          </cell>
          <cell r="EI3">
            <v>0.26233299999999998</v>
          </cell>
          <cell r="EJ3">
            <v>38.330169999999995</v>
          </cell>
          <cell r="EK3">
            <v>6.1359939999999993</v>
          </cell>
          <cell r="EL3">
            <v>43.17774</v>
          </cell>
          <cell r="EM3">
            <v>94.623223534394739</v>
          </cell>
          <cell r="EN3">
            <v>68.574184000000002</v>
          </cell>
          <cell r="EO3">
            <v>1.6255289496687803E-4</v>
          </cell>
          <cell r="EP3">
            <v>5.5982989999999999</v>
          </cell>
          <cell r="EQ3">
            <v>145.618878</v>
          </cell>
          <cell r="ER3">
            <v>7.3584879999999995</v>
          </cell>
          <cell r="ES3">
            <v>0</v>
          </cell>
          <cell r="ET3">
            <v>7.2733419999999995</v>
          </cell>
          <cell r="EU3">
            <v>530.56999199999996</v>
          </cell>
          <cell r="EV3">
            <v>343.672056</v>
          </cell>
          <cell r="EW3">
            <v>301.318333</v>
          </cell>
          <cell r="EX3">
            <v>64.564365999999993</v>
          </cell>
          <cell r="EY3">
            <v>6.4265049999999997</v>
          </cell>
          <cell r="EZ3">
            <v>0</v>
          </cell>
          <cell r="FA3">
            <v>50.613194</v>
          </cell>
          <cell r="FB3">
            <v>66.117438996433393</v>
          </cell>
          <cell r="FC3">
            <v>46.105145999999998</v>
          </cell>
          <cell r="FD3">
            <v>0</v>
          </cell>
          <cell r="FE3">
            <v>0.126002</v>
          </cell>
          <cell r="FF3">
            <v>0.27293099999999998</v>
          </cell>
          <cell r="FG3">
            <v>91.574792000000002</v>
          </cell>
          <cell r="FH3">
            <v>2.6849119999999997</v>
          </cell>
          <cell r="FI3">
            <v>804.93447600000002</v>
          </cell>
          <cell r="FJ3">
            <v>21.132694000000001</v>
          </cell>
          <cell r="FK3">
            <v>58.578849999999996</v>
          </cell>
          <cell r="FL3">
            <v>55.92710126861946</v>
          </cell>
          <cell r="FN3">
            <v>102.46561099325571</v>
          </cell>
          <cell r="FO3">
            <v>411.68506715457909</v>
          </cell>
          <cell r="FP3">
            <v>24.715147999999999</v>
          </cell>
          <cell r="FQ3">
            <v>2.6812589999999998</v>
          </cell>
          <cell r="FR3">
            <v>0.28601399999999999</v>
          </cell>
          <cell r="FS3">
            <v>1.5742921199772528</v>
          </cell>
          <cell r="FT3">
            <v>4.3879999999999995E-3</v>
          </cell>
          <cell r="FU3">
            <v>39.877708416436235</v>
          </cell>
          <cell r="FV3">
            <v>31.324292999999997</v>
          </cell>
          <cell r="FW3">
            <v>5.1660218533831381</v>
          </cell>
          <cell r="FX3">
            <v>6.8907229999999995</v>
          </cell>
          <cell r="FY3">
            <v>14.168541999999999</v>
          </cell>
          <cell r="FZ3">
            <v>0.76223599999999991</v>
          </cell>
          <cell r="GA3">
            <v>0</v>
          </cell>
          <cell r="GB3">
            <v>1.1947159999999999</v>
          </cell>
          <cell r="GC3">
            <v>10.970585999999999</v>
          </cell>
          <cell r="GD3">
            <v>6.8193716747644224</v>
          </cell>
          <cell r="GE3">
            <v>200.14626699999999</v>
          </cell>
          <cell r="GF3">
            <v>2.123068</v>
          </cell>
          <cell r="GG3">
            <v>1.101982</v>
          </cell>
          <cell r="GH3">
            <v>2.33E-4</v>
          </cell>
          <cell r="GI3">
            <v>9.1175247454016315</v>
          </cell>
          <cell r="GJ3">
            <v>0.32369449961334384</v>
          </cell>
          <cell r="GK3">
            <v>2.5179149386906148</v>
          </cell>
          <cell r="GL3">
            <v>0</v>
          </cell>
          <cell r="GM3">
            <v>0.18597951746267355</v>
          </cell>
          <cell r="GN3">
            <v>83.357428999999996</v>
          </cell>
          <cell r="GO3">
            <v>6.4650783852605089</v>
          </cell>
          <cell r="GP3">
            <v>7.26E-3</v>
          </cell>
          <cell r="GQ3">
            <v>14.238273720610424</v>
          </cell>
          <cell r="GR3">
            <v>0.28501299999999996</v>
          </cell>
          <cell r="GS3">
            <v>7.013153</v>
          </cell>
          <cell r="GT3">
            <v>21.849893534483019</v>
          </cell>
          <cell r="GV3">
            <v>17.115340697291238</v>
          </cell>
        </row>
      </sheetData>
      <sheetData sheetId="3">
        <row r="3">
          <cell r="AF3">
            <v>1551.8894568703711</v>
          </cell>
          <cell r="AG3">
            <v>2472.6458196855992</v>
          </cell>
          <cell r="AH3">
            <v>6.0433899999999996</v>
          </cell>
          <cell r="AI3">
            <v>45.082974</v>
          </cell>
          <cell r="AJ3">
            <v>7.5887799999999999</v>
          </cell>
          <cell r="AK3">
            <v>33.31803</v>
          </cell>
          <cell r="AL3">
            <v>235.67063370162759</v>
          </cell>
          <cell r="AM3">
            <v>131.74830399999999</v>
          </cell>
          <cell r="AN3">
            <v>1.2908208301807358</v>
          </cell>
          <cell r="AO3">
            <v>25.48255902240539</v>
          </cell>
          <cell r="AP3">
            <v>336.18562900000001</v>
          </cell>
          <cell r="AQ3">
            <v>24.744656917818247</v>
          </cell>
          <cell r="AR3">
            <v>0</v>
          </cell>
          <cell r="AS3">
            <v>8.6157120000000003</v>
          </cell>
          <cell r="AT3">
            <v>728.94558241435516</v>
          </cell>
          <cell r="AU3">
            <v>409.93152073623099</v>
          </cell>
          <cell r="AV3">
            <v>1004.8543129999999</v>
          </cell>
          <cell r="AW3">
            <v>81.692294081050662</v>
          </cell>
          <cell r="AX3">
            <v>28.955617</v>
          </cell>
          <cell r="AY3">
            <v>0.110176</v>
          </cell>
          <cell r="AZ3">
            <v>79.309108537682889</v>
          </cell>
          <cell r="BA3">
            <v>65.815889902862082</v>
          </cell>
          <cell r="BB3">
            <v>47.738670457372237</v>
          </cell>
          <cell r="BC3">
            <v>0</v>
          </cell>
          <cell r="BD3">
            <v>8.4681920000000002</v>
          </cell>
          <cell r="BE3">
            <v>109.98142999999999</v>
          </cell>
          <cell r="BF3">
            <v>143.87643656167069</v>
          </cell>
          <cell r="BG3">
            <v>3.2992981800875509</v>
          </cell>
          <cell r="BH3">
            <v>928.17474287915388</v>
          </cell>
          <cell r="BI3">
            <v>10.142123999999999</v>
          </cell>
          <cell r="BJ3">
            <v>80.833101854809016</v>
          </cell>
          <cell r="BK3">
            <v>121.30174652981641</v>
          </cell>
          <cell r="BL3">
            <v>8733.7370101630913</v>
          </cell>
          <cell r="BN3">
            <v>131.14433909687915</v>
          </cell>
          <cell r="BQ3">
            <v>243.40473598452439</v>
          </cell>
          <cell r="BR3">
            <v>335.61972493018692</v>
          </cell>
          <cell r="BS3">
            <v>3.3514879999999998</v>
          </cell>
          <cell r="BT3">
            <v>3.0546530000000001</v>
          </cell>
          <cell r="BU3">
            <v>0.49932099999999996</v>
          </cell>
          <cell r="BV3">
            <v>6.2182999999999995E-2</v>
          </cell>
          <cell r="BW3">
            <v>29.758074284878067</v>
          </cell>
          <cell r="BX3">
            <v>22.317208999999998</v>
          </cell>
          <cell r="BY3">
            <v>9.946E-3</v>
          </cell>
          <cell r="BZ3">
            <v>6.3969969999999998</v>
          </cell>
          <cell r="CA3">
            <v>4.7952959999999996</v>
          </cell>
          <cell r="CB3">
            <v>17.366874917818247</v>
          </cell>
          <cell r="CC3">
            <v>0</v>
          </cell>
          <cell r="CD3">
            <v>6.9683999999999996E-2</v>
          </cell>
          <cell r="CE3">
            <v>17.092620114162013</v>
          </cell>
          <cell r="CF3">
            <v>33.549725803305314</v>
          </cell>
          <cell r="CG3">
            <v>344.58112999999997</v>
          </cell>
          <cell r="CH3">
            <v>19.331864619016013</v>
          </cell>
          <cell r="CI3">
            <v>14.022789</v>
          </cell>
          <cell r="CJ3">
            <v>5.8123999999999995E-2</v>
          </cell>
          <cell r="CK3">
            <v>5.3025779999999996</v>
          </cell>
          <cell r="CL3">
            <v>0.10498099999999999</v>
          </cell>
          <cell r="CM3">
            <v>1.361320589814325</v>
          </cell>
          <cell r="CN3">
            <v>0</v>
          </cell>
          <cell r="CO3">
            <v>2.366279</v>
          </cell>
          <cell r="CP3">
            <v>7.6991119999999995</v>
          </cell>
          <cell r="CQ3">
            <v>19.233789399704715</v>
          </cell>
          <cell r="CR3">
            <v>0.11699899999999999</v>
          </cell>
          <cell r="CS3">
            <v>46.005830691279215</v>
          </cell>
          <cell r="CT3">
            <v>0.12227299999999999</v>
          </cell>
          <cell r="CU3">
            <v>3.2144999999999997</v>
          </cell>
          <cell r="CV3">
            <v>24.232507778025006</v>
          </cell>
          <cell r="CW3">
            <v>1205.1026111127135</v>
          </cell>
          <cell r="CX3">
            <v>18.922196490518189</v>
          </cell>
          <cell r="CY3">
            <v>115.73561135855314</v>
          </cell>
          <cell r="CZ3">
            <v>325.99857299999996</v>
          </cell>
          <cell r="DA3">
            <v>0.533188</v>
          </cell>
          <cell r="DB3">
            <v>0.25120999999999999</v>
          </cell>
          <cell r="DC3">
            <v>8.0079999999999998E-2</v>
          </cell>
          <cell r="DD3">
            <v>4.5607839999999999</v>
          </cell>
          <cell r="DE3">
            <v>31.937417999999997</v>
          </cell>
          <cell r="DF3">
            <v>19.452366999999999</v>
          </cell>
          <cell r="DG3">
            <v>1.1994880089859794E-3</v>
          </cell>
          <cell r="DH3">
            <v>9.9999999999999992E-2</v>
          </cell>
          <cell r="DI3">
            <v>122.483093</v>
          </cell>
          <cell r="DJ3">
            <v>0.517239</v>
          </cell>
          <cell r="DK3">
            <v>0</v>
          </cell>
          <cell r="DL3">
            <v>3.0045519999999999</v>
          </cell>
          <cell r="DM3">
            <v>155.11589599999999</v>
          </cell>
          <cell r="DN3">
            <v>28.831546999999997</v>
          </cell>
          <cell r="DO3">
            <v>85.778412000000003</v>
          </cell>
          <cell r="DP3">
            <v>3.2477334620346454</v>
          </cell>
          <cell r="DQ3">
            <v>4.4595789999999997</v>
          </cell>
          <cell r="DR3">
            <v>2.0309000000000001E-2</v>
          </cell>
          <cell r="DS3">
            <v>1.0740559999999999</v>
          </cell>
          <cell r="DT3">
            <v>27.110509999999998</v>
          </cell>
          <cell r="DU3">
            <v>2.3229228394130779</v>
          </cell>
          <cell r="DV3">
            <v>0</v>
          </cell>
          <cell r="DW3">
            <v>5.9417999999999997</v>
          </cell>
          <cell r="DX3">
            <v>28.839102999999998</v>
          </cell>
          <cell r="DY3">
            <v>20.390981999999997</v>
          </cell>
          <cell r="DZ3">
            <v>0.29301499999999997</v>
          </cell>
          <cell r="EA3">
            <v>93.474301981399918</v>
          </cell>
          <cell r="EB3">
            <v>0</v>
          </cell>
          <cell r="EC3">
            <v>12.123733854809014</v>
          </cell>
          <cell r="ED3">
            <v>4.8980849994689537</v>
          </cell>
          <cell r="EG3">
            <v>839.95091478571419</v>
          </cell>
          <cell r="EH3">
            <v>1793.5945319999998</v>
          </cell>
          <cell r="EI3">
            <v>0</v>
          </cell>
          <cell r="EJ3">
            <v>41.51003</v>
          </cell>
          <cell r="EK3">
            <v>4.2288459999999999</v>
          </cell>
          <cell r="EL3">
            <v>28.69342</v>
          </cell>
          <cell r="EM3">
            <v>110.75496699999999</v>
          </cell>
          <cell r="EN3">
            <v>62.666318999999994</v>
          </cell>
          <cell r="EO3">
            <v>4.6E-5</v>
          </cell>
          <cell r="EP3">
            <v>3.1217519999999999</v>
          </cell>
          <cell r="EQ3">
            <v>195.94825</v>
          </cell>
          <cell r="ER3">
            <v>6.0347679999999997</v>
          </cell>
          <cell r="ES3">
            <v>0</v>
          </cell>
          <cell r="ET3">
            <v>4.9200039999999996</v>
          </cell>
          <cell r="EU3">
            <v>541.13499200000001</v>
          </cell>
          <cell r="EV3">
            <v>338.701775</v>
          </cell>
          <cell r="EW3">
            <v>356.455849</v>
          </cell>
          <cell r="EX3">
            <v>55.503298000000001</v>
          </cell>
          <cell r="EY3">
            <v>9.3565620000000003</v>
          </cell>
          <cell r="EZ3">
            <v>1.6597000000000001E-2</v>
          </cell>
          <cell r="FA3">
            <v>58.727854000000001</v>
          </cell>
          <cell r="FB3">
            <v>37.147502142857142</v>
          </cell>
          <cell r="FC3">
            <v>41.345031999999996</v>
          </cell>
          <cell r="FD3">
            <v>0</v>
          </cell>
          <cell r="FE3">
            <v>0.14621199999999998</v>
          </cell>
          <cell r="FF3">
            <v>0.24235999999999999</v>
          </cell>
          <cell r="FG3">
            <v>98.084876999999992</v>
          </cell>
          <cell r="FH3">
            <v>2.8129589999999998</v>
          </cell>
          <cell r="FI3">
            <v>770.15372042857143</v>
          </cell>
          <cell r="FJ3">
            <v>9.8764629999999993</v>
          </cell>
          <cell r="FK3">
            <v>55.805423999999995</v>
          </cell>
          <cell r="FL3">
            <v>71.457314142857115</v>
          </cell>
          <cell r="FN3">
            <v>88.944256214285716</v>
          </cell>
          <cell r="FO3">
            <v>352.23850208528029</v>
          </cell>
          <cell r="FP3">
            <v>17.370622420180641</v>
          </cell>
          <cell r="FQ3">
            <v>2.1587139999999998</v>
          </cell>
          <cell r="FR3">
            <v>0.267071</v>
          </cell>
          <cell r="FS3">
            <v>2.7805329999999997</v>
          </cell>
          <cell r="FT3">
            <v>1.6429999999999999E-3</v>
          </cell>
          <cell r="FU3">
            <v>63.216621264525962</v>
          </cell>
          <cell r="FV3">
            <v>27.278164</v>
          </cell>
          <cell r="FW3">
            <v>1.27962934217175</v>
          </cell>
          <cell r="FX3">
            <v>15.587770022405389</v>
          </cell>
          <cell r="FY3">
            <v>12.957808</v>
          </cell>
          <cell r="FZ3">
            <v>0.76724499999999995</v>
          </cell>
          <cell r="GA3">
            <v>0</v>
          </cell>
          <cell r="GB3">
            <v>0.62147200000000002</v>
          </cell>
          <cell r="GC3">
            <v>15.265134300193205</v>
          </cell>
          <cell r="GD3">
            <v>8.6852689329256965</v>
          </cell>
          <cell r="GE3">
            <v>217.90190699999999</v>
          </cell>
          <cell r="GF3">
            <v>3.5596929999999998</v>
          </cell>
          <cell r="GG3">
            <v>1.1150709999999999</v>
          </cell>
          <cell r="GH3">
            <v>1.3746E-2</v>
          </cell>
          <cell r="GI3">
            <v>14.183384537682903</v>
          </cell>
          <cell r="GJ3">
            <v>0.33218666536989355</v>
          </cell>
          <cell r="GK3">
            <v>2.7047093411778511</v>
          </cell>
          <cell r="GL3">
            <v>0</v>
          </cell>
          <cell r="GM3">
            <v>1.3901E-2</v>
          </cell>
          <cell r="GN3">
            <v>73.20085499999999</v>
          </cell>
          <cell r="GO3">
            <v>6.1646661619659788</v>
          </cell>
          <cell r="GP3">
            <v>7.6325180087550834E-2</v>
          </cell>
          <cell r="GQ3">
            <v>18.53006209514416</v>
          </cell>
          <cell r="GR3">
            <v>0.14300099999999999</v>
          </cell>
          <cell r="GS3">
            <v>9.6595549999999992</v>
          </cell>
          <cell r="GT3">
            <v>17.18446195297933</v>
          </cell>
          <cell r="GV3">
            <v>20.508692805481036</v>
          </cell>
        </row>
      </sheetData>
      <sheetData sheetId="4">
        <row r="3">
          <cell r="AF3">
            <v>1618.7469699164849</v>
          </cell>
          <cell r="AG3">
            <v>2610.0302389999997</v>
          </cell>
          <cell r="AH3">
            <v>3.8647499999999999</v>
          </cell>
          <cell r="AI3">
            <v>42.865453708131227</v>
          </cell>
          <cell r="AJ3">
            <v>7.7870979999999994</v>
          </cell>
          <cell r="AK3">
            <v>27.583715999999999</v>
          </cell>
          <cell r="AL3">
            <v>241.45771580067171</v>
          </cell>
          <cell r="AM3">
            <v>129.64788099999998</v>
          </cell>
          <cell r="AN3">
            <v>4.6119999999999998E-3</v>
          </cell>
          <cell r="AO3">
            <v>26.622536999999998</v>
          </cell>
          <cell r="AP3">
            <v>423.00090188970512</v>
          </cell>
          <cell r="AQ3">
            <v>28.927470331580288</v>
          </cell>
          <cell r="AR3">
            <v>0</v>
          </cell>
          <cell r="AS3">
            <v>9.8956289999999996</v>
          </cell>
          <cell r="AT3">
            <v>696.72753</v>
          </cell>
          <cell r="AU3">
            <v>416.89920999999998</v>
          </cell>
          <cell r="AV3">
            <v>905.09633599999995</v>
          </cell>
          <cell r="AW3">
            <v>87.27587737342283</v>
          </cell>
          <cell r="AX3">
            <v>39.323886999999999</v>
          </cell>
          <cell r="AY3">
            <v>6.9958999999999993E-2</v>
          </cell>
          <cell r="AZ3">
            <v>78.209683403655049</v>
          </cell>
          <cell r="BA3">
            <v>69.686173904475609</v>
          </cell>
          <cell r="BB3">
            <v>48.31408820606179</v>
          </cell>
          <cell r="BC3">
            <v>0</v>
          </cell>
          <cell r="BD3">
            <v>29.225045999999999</v>
          </cell>
          <cell r="BE3">
            <v>114.67300931359627</v>
          </cell>
          <cell r="BF3">
            <v>157.83027099999998</v>
          </cell>
          <cell r="BG3">
            <v>5.8560748270696665</v>
          </cell>
          <cell r="BH3">
            <v>947.01309793072915</v>
          </cell>
          <cell r="BI3">
            <v>0</v>
          </cell>
          <cell r="BJ3">
            <v>91.966515833549181</v>
          </cell>
          <cell r="BK3">
            <v>118.77726411251548</v>
          </cell>
          <cell r="BL3">
            <v>8977.3789975516447</v>
          </cell>
          <cell r="BN3">
            <v>145.81740555262806</v>
          </cell>
          <cell r="BQ3">
            <v>219.06271244997004</v>
          </cell>
          <cell r="BR3">
            <v>365.95934399999999</v>
          </cell>
          <cell r="BS3">
            <v>1.8580649999999999</v>
          </cell>
          <cell r="BT3">
            <v>3.2191347081312336</v>
          </cell>
          <cell r="BU3">
            <v>0.54207099999999997</v>
          </cell>
          <cell r="BV3">
            <v>4.3340999999999998E-2</v>
          </cell>
          <cell r="BW3">
            <v>29.613925999999999</v>
          </cell>
          <cell r="BX3">
            <v>18.869533999999998</v>
          </cell>
          <cell r="BY3">
            <v>0</v>
          </cell>
          <cell r="BZ3">
            <v>6.1520099999999998</v>
          </cell>
          <cell r="CA3">
            <v>10.51163</v>
          </cell>
          <cell r="CB3">
            <v>21.096822331580288</v>
          </cell>
          <cell r="CC3">
            <v>0</v>
          </cell>
          <cell r="CD3">
            <v>8.8144E-2</v>
          </cell>
          <cell r="CE3">
            <v>17.558796999999998</v>
          </cell>
          <cell r="CF3">
            <v>33.719904</v>
          </cell>
          <cell r="CG3">
            <v>315.71077399999996</v>
          </cell>
          <cell r="CH3">
            <v>21.611647252584159</v>
          </cell>
          <cell r="CI3">
            <v>20.085729999999998</v>
          </cell>
          <cell r="CJ3">
            <v>2.6255999999999998E-2</v>
          </cell>
          <cell r="CK3">
            <v>5.202383403655058</v>
          </cell>
          <cell r="CL3">
            <v>0.13558499999999998</v>
          </cell>
          <cell r="CM3">
            <v>8.6327870000000004</v>
          </cell>
          <cell r="CN3">
            <v>0</v>
          </cell>
          <cell r="CO3">
            <v>7.2468819999999994</v>
          </cell>
          <cell r="CP3">
            <v>7.7222563600287026</v>
          </cell>
          <cell r="CQ3">
            <v>21.149291999999999</v>
          </cell>
          <cell r="CR3">
            <v>7.3441110087743205E-2</v>
          </cell>
          <cell r="CS3">
            <v>49.965282607925964</v>
          </cell>
          <cell r="CT3">
            <v>0</v>
          </cell>
          <cell r="CU3">
            <v>8.0418500000000002</v>
          </cell>
          <cell r="CV3">
            <v>26.728949588933101</v>
          </cell>
          <cell r="CW3">
            <v>1220.6285518128961</v>
          </cell>
          <cell r="CX3">
            <v>23.743725895634636</v>
          </cell>
          <cell r="CY3">
            <v>120.19193199999999</v>
          </cell>
          <cell r="CZ3">
            <v>311.82786199999998</v>
          </cell>
          <cell r="DA3">
            <v>0.19789999999999999</v>
          </cell>
          <cell r="DB3">
            <v>0.307116</v>
          </cell>
          <cell r="DC3">
            <v>0</v>
          </cell>
          <cell r="DD3">
            <v>2.0056279999999997</v>
          </cell>
          <cell r="DE3">
            <v>28.253658999999999</v>
          </cell>
          <cell r="DF3">
            <v>16.429558999999998</v>
          </cell>
          <cell r="DG3">
            <v>2.6699999999999998E-4</v>
          </cell>
          <cell r="DH3">
            <v>4.07E-2</v>
          </cell>
          <cell r="DI3">
            <v>142.15716499999999</v>
          </cell>
          <cell r="DJ3">
            <v>0.69945199999999996</v>
          </cell>
          <cell r="DK3">
            <v>0</v>
          </cell>
          <cell r="DL3">
            <v>0.435664</v>
          </cell>
          <cell r="DM3">
            <v>143.24092199999998</v>
          </cell>
          <cell r="DN3">
            <v>26.913727999999999</v>
          </cell>
          <cell r="DO3">
            <v>58.576963999999997</v>
          </cell>
          <cell r="DP3">
            <v>4.1304150000000002</v>
          </cell>
          <cell r="DQ3">
            <v>8.1518289999999993</v>
          </cell>
          <cell r="DR3">
            <v>2.3699999999999997E-3</v>
          </cell>
          <cell r="DS3">
            <v>3.590436</v>
          </cell>
          <cell r="DT3">
            <v>21.844569999999997</v>
          </cell>
          <cell r="DU3">
            <v>1.9792409999999998</v>
          </cell>
          <cell r="DV3">
            <v>0</v>
          </cell>
          <cell r="DW3">
            <v>21.743735999999998</v>
          </cell>
          <cell r="DX3">
            <v>32.423538000000001</v>
          </cell>
          <cell r="DY3">
            <v>20.555059999999997</v>
          </cell>
          <cell r="DZ3">
            <v>0.69397199999999992</v>
          </cell>
          <cell r="EA3">
            <v>87.749847000000003</v>
          </cell>
          <cell r="EB3">
            <v>0</v>
          </cell>
          <cell r="EC3">
            <v>18.143781999999998</v>
          </cell>
          <cell r="ED3">
            <v>3.0092709117249465</v>
          </cell>
          <cell r="EG3">
            <v>1075.0691545020311</v>
          </cell>
          <cell r="EH3">
            <v>1913.732317</v>
          </cell>
          <cell r="EI3">
            <v>3.0928999999999998E-2</v>
          </cell>
          <cell r="EJ3">
            <v>39.062159999999999</v>
          </cell>
          <cell r="EK3">
            <v>6.0709019999999994</v>
          </cell>
          <cell r="EL3">
            <v>25.508089999999999</v>
          </cell>
          <cell r="EM3">
            <v>108.05318699999999</v>
          </cell>
          <cell r="EN3">
            <v>67.008783999999991</v>
          </cell>
          <cell r="EO3">
            <v>0</v>
          </cell>
          <cell r="EP3">
            <v>4.6783060000000001</v>
          </cell>
          <cell r="EQ3">
            <v>243.604614</v>
          </cell>
          <cell r="ER3">
            <v>6.5400199999999993</v>
          </cell>
          <cell r="ES3">
            <v>0</v>
          </cell>
          <cell r="ET3">
            <v>7.4547339999999993</v>
          </cell>
          <cell r="EU3">
            <v>521.78100799999993</v>
          </cell>
          <cell r="EV3">
            <v>346.39702399999999</v>
          </cell>
          <cell r="EW3">
            <v>335.52562499999999</v>
          </cell>
          <cell r="EX3">
            <v>56.580900120838677</v>
          </cell>
          <cell r="EY3">
            <v>9.9150759999999991</v>
          </cell>
          <cell r="EZ3">
            <v>0</v>
          </cell>
          <cell r="FA3">
            <v>65.889208999999994</v>
          </cell>
          <cell r="FB3">
            <v>46.794751999999995</v>
          </cell>
          <cell r="FC3">
            <v>35.039484218543748</v>
          </cell>
          <cell r="FD3">
            <v>0</v>
          </cell>
          <cell r="FE3">
            <v>0.20832199999999998</v>
          </cell>
          <cell r="FF3">
            <v>0.10479999999999999</v>
          </cell>
          <cell r="FG3">
            <v>108.04296599999999</v>
          </cell>
          <cell r="FH3">
            <v>5.0009399999999999</v>
          </cell>
          <cell r="FI3">
            <v>798.95276690647279</v>
          </cell>
          <cell r="FJ3">
            <v>0</v>
          </cell>
          <cell r="FK3">
            <v>60.531656999999996</v>
          </cell>
          <cell r="FL3">
            <v>68.673407915734884</v>
          </cell>
          <cell r="FN3">
            <v>103.29532811201925</v>
          </cell>
          <cell r="FO3">
            <v>203.72999450738445</v>
          </cell>
          <cell r="FP3">
            <v>18.477143999999999</v>
          </cell>
          <cell r="FQ3">
            <v>1.7778559999999999</v>
          </cell>
          <cell r="FR3">
            <v>0.27704299999999998</v>
          </cell>
          <cell r="FS3">
            <v>1.1741249999999999</v>
          </cell>
          <cell r="FT3">
            <v>2.6657E-2</v>
          </cell>
          <cell r="FU3">
            <v>75.536142999999996</v>
          </cell>
          <cell r="FV3">
            <v>27.298551999999997</v>
          </cell>
          <cell r="FW3">
            <v>4.3449999999999999E-3</v>
          </cell>
          <cell r="FX3">
            <v>15.636519999999999</v>
          </cell>
          <cell r="FY3">
            <v>26.723800999999998</v>
          </cell>
          <cell r="FZ3">
            <v>0.42656099999999997</v>
          </cell>
          <cell r="GA3">
            <v>0</v>
          </cell>
          <cell r="GB3">
            <v>1.917087</v>
          </cell>
          <cell r="GC3">
            <v>13.918728999999999</v>
          </cell>
          <cell r="GD3">
            <v>9.739882999999999</v>
          </cell>
          <cell r="GE3">
            <v>195.22543299999998</v>
          </cell>
          <cell r="GF3">
            <v>4.8953470000000001</v>
          </cell>
          <cell r="GG3">
            <v>1.1710419999999999</v>
          </cell>
          <cell r="GH3">
            <v>2.155E-2</v>
          </cell>
          <cell r="GI3">
            <v>3.5006999999999997</v>
          </cell>
          <cell r="GJ3">
            <v>0.18379866234925332</v>
          </cell>
          <cell r="GK3">
            <v>2.6614819999999999</v>
          </cell>
          <cell r="GL3">
            <v>0</v>
          </cell>
          <cell r="GM3">
            <v>2.6105999999999997E-2</v>
          </cell>
          <cell r="GN3">
            <v>74.422414953567596</v>
          </cell>
          <cell r="GO3">
            <v>8.0809660000000001</v>
          </cell>
          <cell r="GP3">
            <v>8.4721716981923795E-2</v>
          </cell>
          <cell r="GQ3">
            <v>10.323709325853503</v>
          </cell>
          <cell r="GR3">
            <v>0</v>
          </cell>
          <cell r="GS3">
            <v>5.2381388335491881</v>
          </cell>
          <cell r="GT3">
            <v>18.114290385212868</v>
          </cell>
          <cell r="GV3">
            <v>14.035235295452489</v>
          </cell>
        </row>
      </sheetData>
      <sheetData sheetId="5">
        <row r="3">
          <cell r="AF3">
            <v>1601.9409611249559</v>
          </cell>
          <cell r="AG3">
            <v>2735.1792</v>
          </cell>
          <cell r="AH3">
            <v>3.9128499999999997</v>
          </cell>
          <cell r="AI3">
            <v>43.765014999999998</v>
          </cell>
          <cell r="AJ3">
            <v>6.1345799999999997</v>
          </cell>
          <cell r="AK3">
            <v>19.478593</v>
          </cell>
          <cell r="AL3">
            <v>219.09760594502387</v>
          </cell>
          <cell r="AM3">
            <v>132.55225270152931</v>
          </cell>
          <cell r="AN3">
            <v>0.32175954729034889</v>
          </cell>
          <cell r="AO3">
            <v>22.741301999999997</v>
          </cell>
          <cell r="AP3">
            <v>449.67878594449542</v>
          </cell>
          <cell r="AQ3">
            <v>32.861426624638909</v>
          </cell>
          <cell r="AR3">
            <v>0</v>
          </cell>
          <cell r="AS3">
            <v>8.8754299999999997</v>
          </cell>
          <cell r="AT3">
            <v>685.33554666164787</v>
          </cell>
          <cell r="AU3">
            <v>402.37611925338206</v>
          </cell>
          <cell r="AV3">
            <v>957.385718</v>
          </cell>
          <cell r="AW3">
            <v>94.432398381972888</v>
          </cell>
          <cell r="AX3">
            <v>29.571711999999998</v>
          </cell>
          <cell r="AY3">
            <v>7.40171763582069</v>
          </cell>
          <cell r="AZ3">
            <v>91.588127999999998</v>
          </cell>
          <cell r="BA3">
            <v>74.713913467590913</v>
          </cell>
          <cell r="BB3">
            <v>45.964426697903697</v>
          </cell>
          <cell r="BC3">
            <v>0</v>
          </cell>
          <cell r="BD3">
            <v>54.376601433645106</v>
          </cell>
          <cell r="BE3">
            <v>107.7204160599171</v>
          </cell>
          <cell r="BF3">
            <v>164.12791496008128</v>
          </cell>
          <cell r="BG3">
            <v>2.715624</v>
          </cell>
          <cell r="BH3">
            <v>950.18348685144883</v>
          </cell>
          <cell r="BI3">
            <v>0</v>
          </cell>
          <cell r="BJ3">
            <v>120.842512</v>
          </cell>
          <cell r="BK3">
            <v>166.56290783606585</v>
          </cell>
          <cell r="BL3">
            <v>9231.8389051274171</v>
          </cell>
          <cell r="BN3">
            <v>144.23286741721739</v>
          </cell>
          <cell r="BQ3">
            <v>141.36262962460214</v>
          </cell>
          <cell r="BR3">
            <v>376.91791499999999</v>
          </cell>
          <cell r="BS3">
            <v>1.4399769999999998</v>
          </cell>
          <cell r="BT3">
            <v>3.300316</v>
          </cell>
          <cell r="BU3">
            <v>0.46783399999999997</v>
          </cell>
          <cell r="BV3">
            <v>9.0475E-2</v>
          </cell>
          <cell r="BW3">
            <v>28.053705999999998</v>
          </cell>
          <cell r="BX3">
            <v>18.802014</v>
          </cell>
          <cell r="BY3">
            <v>0.3146655472903489</v>
          </cell>
          <cell r="BZ3">
            <v>4.6789119999999995</v>
          </cell>
          <cell r="CA3">
            <v>9.2695650000000001</v>
          </cell>
          <cell r="CB3">
            <v>26.64976182422739</v>
          </cell>
          <cell r="CC3">
            <v>0</v>
          </cell>
          <cell r="CD3">
            <v>8.6596999999999993E-2</v>
          </cell>
          <cell r="CE3">
            <v>7.2955829999999997</v>
          </cell>
          <cell r="CF3">
            <v>34.399447135242205</v>
          </cell>
          <cell r="CG3">
            <v>318.29966899999999</v>
          </cell>
          <cell r="CH3">
            <v>21.812152381972894</v>
          </cell>
          <cell r="CI3">
            <v>14.223447</v>
          </cell>
          <cell r="CJ3">
            <v>3.0712999999999997E-2</v>
          </cell>
          <cell r="CK3">
            <v>5.2439179999999999</v>
          </cell>
          <cell r="CL3">
            <v>0.14949999999999999</v>
          </cell>
          <cell r="CM3">
            <v>3.5256501050057794</v>
          </cell>
          <cell r="CN3">
            <v>0</v>
          </cell>
          <cell r="CO3">
            <v>15.286007</v>
          </cell>
          <cell r="CP3">
            <v>7.799112</v>
          </cell>
          <cell r="CQ3">
            <v>19.644334999999998</v>
          </cell>
          <cell r="CR3">
            <v>5.3571999999999995E-2</v>
          </cell>
          <cell r="CS3">
            <v>50.415123266076947</v>
          </cell>
          <cell r="CT3">
            <v>0</v>
          </cell>
          <cell r="CU3">
            <v>4.3077889999999996</v>
          </cell>
          <cell r="CV3">
            <v>38.279096735538438</v>
          </cell>
          <cell r="CW3">
            <v>1152.1994826199564</v>
          </cell>
          <cell r="CX3">
            <v>24.244770550629429</v>
          </cell>
          <cell r="CY3">
            <v>122.09097199999999</v>
          </cell>
          <cell r="CZ3">
            <v>255.450379</v>
          </cell>
          <cell r="DA3">
            <v>3.6122000000000001E-2</v>
          </cell>
          <cell r="DB3">
            <v>0.21405199999999999</v>
          </cell>
          <cell r="DC3">
            <v>0</v>
          </cell>
          <cell r="DD3">
            <v>1.5055999999999998</v>
          </cell>
          <cell r="DE3">
            <v>24.899922</v>
          </cell>
          <cell r="DF3">
            <v>15.678849</v>
          </cell>
          <cell r="DG3">
            <v>1.35E-4</v>
          </cell>
          <cell r="DH3">
            <v>0</v>
          </cell>
          <cell r="DI3">
            <v>103.03920699999999</v>
          </cell>
          <cell r="DJ3">
            <v>0.3398968565055509</v>
          </cell>
          <cell r="DK3">
            <v>0</v>
          </cell>
          <cell r="DL3">
            <v>1.1810959999999999</v>
          </cell>
          <cell r="DM3">
            <v>139.97132999999999</v>
          </cell>
          <cell r="DN3">
            <v>26.911299999999997</v>
          </cell>
          <cell r="DO3">
            <v>50.657616999999995</v>
          </cell>
          <cell r="DP3">
            <v>4.3713220000000002</v>
          </cell>
          <cell r="DQ3">
            <v>4.2584379999999999</v>
          </cell>
          <cell r="DR3">
            <v>4.165E-2</v>
          </cell>
          <cell r="DS3">
            <v>1.466207</v>
          </cell>
          <cell r="DT3">
            <v>20.673019999999998</v>
          </cell>
          <cell r="DU3">
            <v>0.88633399999999996</v>
          </cell>
          <cell r="DV3">
            <v>0</v>
          </cell>
          <cell r="DW3">
            <v>38.182338999999999</v>
          </cell>
          <cell r="DX3">
            <v>34.467939000000001</v>
          </cell>
          <cell r="DY3">
            <v>19.543264000000001</v>
          </cell>
          <cell r="DZ3">
            <v>0.47915999999999997</v>
          </cell>
          <cell r="EA3">
            <v>96.634968999999998</v>
          </cell>
          <cell r="EB3">
            <v>0</v>
          </cell>
          <cell r="EC3">
            <v>14.852850999999999</v>
          </cell>
          <cell r="ED3">
            <v>8.9761201354001958</v>
          </cell>
          <cell r="EG3">
            <v>1217.0870602674386</v>
          </cell>
          <cell r="EH3">
            <v>1973.4137019999998</v>
          </cell>
          <cell r="EI3">
            <v>0</v>
          </cell>
          <cell r="EJ3">
            <v>40.058699999999995</v>
          </cell>
          <cell r="EK3">
            <v>4.1354259999999998</v>
          </cell>
          <cell r="EL3">
            <v>17.84863</v>
          </cell>
          <cell r="EM3">
            <v>127.30509699999999</v>
          </cell>
          <cell r="EN3">
            <v>71.177544999999995</v>
          </cell>
          <cell r="EO3">
            <v>1.379E-3</v>
          </cell>
          <cell r="EP3">
            <v>10.997650999999999</v>
          </cell>
          <cell r="EQ3">
            <v>305.73686499999997</v>
          </cell>
          <cell r="ER3">
            <v>5.1574629999999999</v>
          </cell>
          <cell r="ES3">
            <v>0</v>
          </cell>
          <cell r="ET3">
            <v>6.7108479999999995</v>
          </cell>
          <cell r="EU3">
            <v>522.81300799999997</v>
          </cell>
          <cell r="EV3">
            <v>331.71879411813984</v>
          </cell>
          <cell r="EW3">
            <v>316.15553299999999</v>
          </cell>
          <cell r="EX3">
            <v>61.707243999999996</v>
          </cell>
          <cell r="EY3">
            <v>10.262665999999999</v>
          </cell>
          <cell r="EZ3">
            <v>3.0554099999999997</v>
          </cell>
          <cell r="FA3">
            <v>84.59599399999999</v>
          </cell>
          <cell r="FB3">
            <v>53.04569</v>
          </cell>
          <cell r="FC3">
            <v>39.286892999999999</v>
          </cell>
          <cell r="FD3">
            <v>0</v>
          </cell>
          <cell r="FE3">
            <v>0.89218500000000001</v>
          </cell>
          <cell r="FF3">
            <v>0.14993699999999999</v>
          </cell>
          <cell r="FG3">
            <v>118.19244599999999</v>
          </cell>
          <cell r="FH3">
            <v>2.1797399999999998</v>
          </cell>
          <cell r="FI3">
            <v>795.23571407089889</v>
          </cell>
          <cell r="FJ3">
            <v>0</v>
          </cell>
          <cell r="FK3">
            <v>95.069113000000002</v>
          </cell>
          <cell r="FL3">
            <v>93.002406111591327</v>
          </cell>
          <cell r="FN3">
            <v>106.93335499999999</v>
          </cell>
          <cell r="FO3">
            <v>120.37367342886648</v>
          </cell>
          <cell r="FP3">
            <v>129.37994599999999</v>
          </cell>
          <cell r="FQ3">
            <v>2.4367510000000001</v>
          </cell>
          <cell r="FR3">
            <v>0.19194699999999998</v>
          </cell>
          <cell r="FS3">
            <v>1.53132</v>
          </cell>
          <cell r="FT3">
            <v>3.3888000000000001E-2</v>
          </cell>
          <cell r="FU3">
            <v>38.838655945023888</v>
          </cell>
          <cell r="FV3">
            <v>26.841762701529323</v>
          </cell>
          <cell r="FW3">
            <v>5.5799999999999999E-3</v>
          </cell>
          <cell r="FX3">
            <v>7.0550799999999994</v>
          </cell>
          <cell r="FY3">
            <v>31.630194999999997</v>
          </cell>
          <cell r="FZ3">
            <v>0.60807115192159356</v>
          </cell>
          <cell r="GA3">
            <v>0</v>
          </cell>
          <cell r="GB3">
            <v>0.89688899999999994</v>
          </cell>
          <cell r="GC3">
            <v>15.046438999999999</v>
          </cell>
          <cell r="GD3">
            <v>9.1922499999999996</v>
          </cell>
          <cell r="GE3">
            <v>272.18739899999997</v>
          </cell>
          <cell r="GF3">
            <v>6.5380389999999995</v>
          </cell>
          <cell r="GG3">
            <v>0.82716099999999992</v>
          </cell>
          <cell r="GH3">
            <v>4.1620429607685923</v>
          </cell>
          <cell r="GI3">
            <v>0.281134</v>
          </cell>
          <cell r="GJ3">
            <v>8.4721467590907276E-2</v>
          </cell>
          <cell r="GK3">
            <v>2.2592056452856917</v>
          </cell>
          <cell r="GL3">
            <v>0</v>
          </cell>
          <cell r="GM3">
            <v>1.6070433645107532E-2</v>
          </cell>
          <cell r="GN3">
            <v>65.30342805991711</v>
          </cell>
          <cell r="GO3">
            <v>6.7320759999999993</v>
          </cell>
          <cell r="GP3">
            <v>1.5199999999999998E-4</v>
          </cell>
          <cell r="GQ3">
            <v>7.8564675144730582</v>
          </cell>
          <cell r="GR3">
            <v>0</v>
          </cell>
          <cell r="GS3">
            <v>6.5957239999999997</v>
          </cell>
          <cell r="GT3">
            <v>23.892665113120792</v>
          </cell>
          <cell r="GV3">
            <v>9.3096212745685119</v>
          </cell>
        </row>
      </sheetData>
      <sheetData sheetId="6">
        <row r="3">
          <cell r="AF3">
            <v>1579.3751797524412</v>
          </cell>
          <cell r="AG3">
            <v>2501.6956521411871</v>
          </cell>
          <cell r="AH3">
            <v>3.3587818430551342</v>
          </cell>
          <cell r="AI3">
            <v>39.984865999999997</v>
          </cell>
          <cell r="AJ3">
            <v>6.0676189999999997</v>
          </cell>
          <cell r="AK3">
            <v>22.891527</v>
          </cell>
          <cell r="AL3">
            <v>234.24045522175737</v>
          </cell>
          <cell r="AM3">
            <v>133.81856589290979</v>
          </cell>
          <cell r="AN3">
            <v>0.14204061259635101</v>
          </cell>
          <cell r="AO3">
            <v>25.015632</v>
          </cell>
          <cell r="AP3">
            <v>461.91873339512466</v>
          </cell>
          <cell r="AQ3">
            <v>30.32791672226184</v>
          </cell>
          <cell r="AR3">
            <v>61.596702000000001</v>
          </cell>
          <cell r="AS3">
            <v>8.2460649999999998</v>
          </cell>
          <cell r="AT3">
            <v>662.81843842439605</v>
          </cell>
          <cell r="AU3">
            <v>396.48468636552292</v>
          </cell>
          <cell r="AV3">
            <v>930.33531499999992</v>
          </cell>
          <cell r="AW3">
            <v>104.4933712519334</v>
          </cell>
          <cell r="AX3">
            <v>23.290575999999998</v>
          </cell>
          <cell r="AY3">
            <v>15.080919565971955</v>
          </cell>
          <cell r="AZ3">
            <v>107.925782</v>
          </cell>
          <cell r="BA3">
            <v>62.674628461353898</v>
          </cell>
          <cell r="BB3">
            <v>40.069932854429915</v>
          </cell>
          <cell r="BC3">
            <v>0</v>
          </cell>
          <cell r="BD3">
            <v>65.229872</v>
          </cell>
          <cell r="BE3">
            <v>106.37088784299195</v>
          </cell>
          <cell r="BF3">
            <v>166.30298752770526</v>
          </cell>
          <cell r="BG3">
            <v>0.97589099999999995</v>
          </cell>
          <cell r="BH3">
            <v>948.74037846914428</v>
          </cell>
          <cell r="BI3">
            <v>0</v>
          </cell>
          <cell r="BJ3">
            <v>144.20657</v>
          </cell>
          <cell r="BK3">
            <v>121.76361624716061</v>
          </cell>
          <cell r="BL3">
            <v>9005.4435895919469</v>
          </cell>
          <cell r="BN3">
            <v>147.85192437852049</v>
          </cell>
          <cell r="BQ3">
            <v>127.138125812195</v>
          </cell>
          <cell r="BR3">
            <v>424.083957</v>
          </cell>
          <cell r="BS3">
            <v>1.088673</v>
          </cell>
          <cell r="BT3">
            <v>2.5194419999999997</v>
          </cell>
          <cell r="BU3">
            <v>0.38429399999999997</v>
          </cell>
          <cell r="BV3">
            <v>0.301479</v>
          </cell>
          <cell r="BW3">
            <v>27.833098999999997</v>
          </cell>
          <cell r="BX3">
            <v>3.1272417662050818</v>
          </cell>
          <cell r="BY3">
            <v>3.5049863324826554E-3</v>
          </cell>
          <cell r="BZ3">
            <v>5.8904309999999995</v>
          </cell>
          <cell r="CA3">
            <v>5.3626059999999995</v>
          </cell>
          <cell r="CB3">
            <v>24.404387999999997</v>
          </cell>
          <cell r="CC3">
            <v>32.86056</v>
          </cell>
          <cell r="CD3">
            <v>5.4618E-2</v>
          </cell>
          <cell r="CE3">
            <v>7.3612744243960613</v>
          </cell>
          <cell r="CF3">
            <v>34.301410232975755</v>
          </cell>
          <cell r="CG3">
            <v>318.41897599999999</v>
          </cell>
          <cell r="CH3">
            <v>28.497427120364456</v>
          </cell>
          <cell r="CI3">
            <v>6.7221599999999997</v>
          </cell>
          <cell r="CJ3">
            <v>0.20955784135511299</v>
          </cell>
          <cell r="CK3">
            <v>5.329771</v>
          </cell>
          <cell r="CL3">
            <v>0.21631499999999998</v>
          </cell>
          <cell r="CM3">
            <v>2.0494704183020809</v>
          </cell>
          <cell r="CN3">
            <v>0</v>
          </cell>
          <cell r="CO3">
            <v>15.585165999999999</v>
          </cell>
          <cell r="CP3">
            <v>7.1706041323183616</v>
          </cell>
          <cell r="CQ3">
            <v>19.978723527705235</v>
          </cell>
          <cell r="CR3">
            <v>0.120976</v>
          </cell>
          <cell r="CS3">
            <v>50.893374199256478</v>
          </cell>
          <cell r="CT3">
            <v>0</v>
          </cell>
          <cell r="CU3">
            <v>8.6764700000000001</v>
          </cell>
          <cell r="CV3">
            <v>20.062572754734997</v>
          </cell>
          <cell r="CW3">
            <v>1180.6466682161415</v>
          </cell>
          <cell r="CX3">
            <v>26.424680921933561</v>
          </cell>
          <cell r="CY3">
            <v>138.98707397877718</v>
          </cell>
          <cell r="CZ3">
            <v>204.931557</v>
          </cell>
          <cell r="DA3">
            <v>6.7314734835325241E-2</v>
          </cell>
          <cell r="DB3">
            <v>0.13711999999999999</v>
          </cell>
          <cell r="DC3">
            <v>0</v>
          </cell>
          <cell r="DD3">
            <v>1.6266619999999998</v>
          </cell>
          <cell r="DE3">
            <v>24.259385999999999</v>
          </cell>
          <cell r="DF3">
            <v>14.050407999999999</v>
          </cell>
          <cell r="DG3">
            <v>1.0497323614645092E-3</v>
          </cell>
          <cell r="DH3">
            <v>1.4789999999999999E-2</v>
          </cell>
          <cell r="DI3">
            <v>79.982984999999999</v>
          </cell>
          <cell r="DJ3">
            <v>0.4579857222618397</v>
          </cell>
          <cell r="DK3">
            <v>0.86286699999999994</v>
          </cell>
          <cell r="DL3">
            <v>0</v>
          </cell>
          <cell r="DM3">
            <v>127.83699999999999</v>
          </cell>
          <cell r="DN3">
            <v>21.129379</v>
          </cell>
          <cell r="DO3">
            <v>45.334890000000001</v>
          </cell>
          <cell r="DP3">
            <v>4.0403000000000002</v>
          </cell>
          <cell r="DQ3">
            <v>2.859299</v>
          </cell>
          <cell r="DR3">
            <v>2.5796600000000001</v>
          </cell>
          <cell r="DS3">
            <v>2.1100279999999998</v>
          </cell>
          <cell r="DT3">
            <v>8.5955683523278861</v>
          </cell>
          <cell r="DU3">
            <v>1.5894979999999999</v>
          </cell>
          <cell r="DV3">
            <v>0</v>
          </cell>
          <cell r="DW3">
            <v>46.876035999999999</v>
          </cell>
          <cell r="DX3">
            <v>34.937556736916761</v>
          </cell>
          <cell r="DY3">
            <v>23.653759999999998</v>
          </cell>
          <cell r="DZ3">
            <v>0.26779500000000001</v>
          </cell>
          <cell r="EA3">
            <v>109.75716071075426</v>
          </cell>
          <cell r="EB3">
            <v>0</v>
          </cell>
          <cell r="EC3">
            <v>17.959429999999998</v>
          </cell>
          <cell r="ED3">
            <v>4.8951888173875622</v>
          </cell>
          <cell r="EG3">
            <v>1212.0247683310936</v>
          </cell>
          <cell r="EH3">
            <v>1657.7524899999999</v>
          </cell>
          <cell r="EI3">
            <v>0</v>
          </cell>
          <cell r="EJ3">
            <v>37.180119999999995</v>
          </cell>
          <cell r="EK3">
            <v>4.0950099999999994</v>
          </cell>
          <cell r="EL3">
            <v>20.937104999999999</v>
          </cell>
          <cell r="EM3">
            <v>136.73957321717032</v>
          </cell>
          <cell r="EN3">
            <v>93.005645126704707</v>
          </cell>
          <cell r="EO3">
            <v>0.13029347127018684</v>
          </cell>
          <cell r="EP3">
            <v>16.977989999999998</v>
          </cell>
          <cell r="EQ3">
            <v>351.63559199999997</v>
          </cell>
          <cell r="ER3">
            <v>3.9374929999999999</v>
          </cell>
          <cell r="ES3">
            <v>7.9722</v>
          </cell>
          <cell r="ET3">
            <v>6.7846699999999993</v>
          </cell>
          <cell r="EU3">
            <v>512.05699199999992</v>
          </cell>
          <cell r="EV3">
            <v>330.93534789138909</v>
          </cell>
          <cell r="EW3">
            <v>265.88941799999998</v>
          </cell>
          <cell r="EX3">
            <v>63.785294999999998</v>
          </cell>
          <cell r="EY3">
            <v>12.828002</v>
          </cell>
          <cell r="EZ3">
            <v>8.2953274889857536</v>
          </cell>
          <cell r="FA3">
            <v>99.730325999999991</v>
          </cell>
          <cell r="FB3">
            <v>52.824689999999997</v>
          </cell>
          <cell r="FC3">
            <v>28.168485055149461</v>
          </cell>
          <cell r="FD3">
            <v>0</v>
          </cell>
          <cell r="FE3">
            <v>1.727835</v>
          </cell>
          <cell r="FF3">
            <v>0.133074</v>
          </cell>
          <cell r="FG3">
            <v>115.19715699999999</v>
          </cell>
          <cell r="FH3">
            <v>0.58231999999999995</v>
          </cell>
          <cell r="FI3">
            <v>779.83193695823843</v>
          </cell>
          <cell r="FJ3">
            <v>0</v>
          </cell>
          <cell r="FK3">
            <v>104.41011999999999</v>
          </cell>
          <cell r="FL3">
            <v>82.739587404288841</v>
          </cell>
          <cell r="FN3">
            <v>105.04881559309601</v>
          </cell>
          <cell r="FO3">
            <v>100.83560439424321</v>
          </cell>
          <cell r="FP3">
            <v>214.92751014118716</v>
          </cell>
          <cell r="FQ3">
            <v>2.2027341082198086</v>
          </cell>
          <cell r="FR3">
            <v>0.148175</v>
          </cell>
          <cell r="FS3">
            <v>1.5883149999999999</v>
          </cell>
          <cell r="FT3">
            <v>2.6280999999999999E-2</v>
          </cell>
          <cell r="FU3">
            <v>45.408392004587057</v>
          </cell>
          <cell r="FV3">
            <v>23.604725999999999</v>
          </cell>
          <cell r="FW3">
            <v>7.1097157389498917E-3</v>
          </cell>
          <cell r="FX3">
            <v>2.1288480000000001</v>
          </cell>
          <cell r="FY3">
            <v>24.937491395124674</v>
          </cell>
          <cell r="FZ3">
            <v>0.330988</v>
          </cell>
          <cell r="GA3">
            <v>19.901074999999999</v>
          </cell>
          <cell r="GB3">
            <v>1.4067769999999999</v>
          </cell>
          <cell r="GC3">
            <v>15.438934</v>
          </cell>
          <cell r="GD3">
            <v>9.9420330000000003</v>
          </cell>
          <cell r="GE3">
            <v>300.69203099999999</v>
          </cell>
          <cell r="GF3">
            <v>8.1656841315689448</v>
          </cell>
          <cell r="GG3">
            <v>0.88107399999999991</v>
          </cell>
          <cell r="GH3">
            <v>3.8888849999999997</v>
          </cell>
          <cell r="GI3">
            <v>0.75565699999999991</v>
          </cell>
          <cell r="GJ3">
            <v>0.11403510902600762</v>
          </cell>
          <cell r="GK3">
            <v>8.2615807764380609</v>
          </cell>
          <cell r="GL3">
            <v>0</v>
          </cell>
          <cell r="GM3">
            <v>1.040826</v>
          </cell>
          <cell r="GN3">
            <v>64.129652973756805</v>
          </cell>
          <cell r="GO3">
            <v>7.4723519999999999</v>
          </cell>
          <cell r="GP3">
            <v>4.7999999999999996E-3</v>
          </cell>
          <cell r="GQ3">
            <v>8.2131808618128161</v>
          </cell>
          <cell r="GR3">
            <v>0</v>
          </cell>
          <cell r="GS3">
            <v>13.062569999999999</v>
          </cell>
          <cell r="GT3">
            <v>12.170465517931792</v>
          </cell>
          <cell r="GV3">
            <v>10.479627301542521</v>
          </cell>
        </row>
      </sheetData>
      <sheetData sheetId="7">
        <row r="3">
          <cell r="AF3">
            <v>1602.5174035479947</v>
          </cell>
          <cell r="AG3">
            <v>2793.2223995945501</v>
          </cell>
          <cell r="AH3">
            <v>2.9996389999999997</v>
          </cell>
          <cell r="AI3">
            <v>40.677763999999996</v>
          </cell>
          <cell r="AJ3">
            <v>7.2754749999999992</v>
          </cell>
          <cell r="AK3">
            <v>21.693279</v>
          </cell>
          <cell r="AL3">
            <v>224.64155123110254</v>
          </cell>
          <cell r="AM3">
            <v>127.68418608197497</v>
          </cell>
          <cell r="AN3">
            <v>2.3649132146303577E-2</v>
          </cell>
          <cell r="AO3">
            <v>26.190369</v>
          </cell>
          <cell r="AP3">
            <v>410.274608</v>
          </cell>
          <cell r="AQ3">
            <v>30.23752815941474</v>
          </cell>
          <cell r="AR3">
            <v>75.777164999999997</v>
          </cell>
          <cell r="AS3">
            <v>9.3780409999999996</v>
          </cell>
          <cell r="AT3">
            <v>656.70093399999996</v>
          </cell>
          <cell r="AU3">
            <v>397.607452373917</v>
          </cell>
          <cell r="AV3">
            <v>1113.106479</v>
          </cell>
          <cell r="AW3">
            <v>87.417169099931883</v>
          </cell>
          <cell r="AX3">
            <v>35.761552337378944</v>
          </cell>
          <cell r="AY3">
            <v>19.672387763148166</v>
          </cell>
          <cell r="AZ3">
            <v>120.302398</v>
          </cell>
          <cell r="BA3">
            <v>51.200747623832896</v>
          </cell>
          <cell r="BB3">
            <v>38.612060364756161</v>
          </cell>
          <cell r="BC3">
            <v>0</v>
          </cell>
          <cell r="BD3">
            <v>61.801594999999999</v>
          </cell>
          <cell r="BE3">
            <v>115.09799817034178</v>
          </cell>
          <cell r="BF3">
            <v>185.02208899999999</v>
          </cell>
          <cell r="BG3">
            <v>0.83764299999999992</v>
          </cell>
          <cell r="BH3">
            <v>969.684742023985</v>
          </cell>
          <cell r="BI3">
            <v>0</v>
          </cell>
          <cell r="BJ3">
            <v>209.75323299999999</v>
          </cell>
          <cell r="BK3">
            <v>115.74189934126753</v>
          </cell>
          <cell r="BL3">
            <v>9550.9134378457438</v>
          </cell>
          <cell r="BN3">
            <v>172.04903519143784</v>
          </cell>
          <cell r="BQ3">
            <v>122.38078648872593</v>
          </cell>
          <cell r="BR3">
            <v>494.11003299999999</v>
          </cell>
          <cell r="BS3">
            <v>0.86344399999999999</v>
          </cell>
          <cell r="BT3">
            <v>2.4216609999999998</v>
          </cell>
          <cell r="BU3">
            <v>0.32611299999999999</v>
          </cell>
          <cell r="BV3">
            <v>0.40605399999999997</v>
          </cell>
          <cell r="BW3">
            <v>28.562037892151782</v>
          </cell>
          <cell r="BX3">
            <v>2.3166237329647585</v>
          </cell>
          <cell r="BY3">
            <v>1.3231E-2</v>
          </cell>
          <cell r="BZ3">
            <v>8.3520520000000005</v>
          </cell>
          <cell r="CA3">
            <v>2.966345</v>
          </cell>
          <cell r="CB3">
            <v>23.066528999999999</v>
          </cell>
          <cell r="CC3">
            <v>28.048739999999999</v>
          </cell>
          <cell r="CD3">
            <v>8.7056999999999995E-2</v>
          </cell>
          <cell r="CE3">
            <v>7.9386339999999995</v>
          </cell>
          <cell r="CF3">
            <v>32.729368785039441</v>
          </cell>
          <cell r="CG3">
            <v>323.12097999999997</v>
          </cell>
          <cell r="CH3">
            <v>23.735151999999999</v>
          </cell>
          <cell r="CI3">
            <v>10.407463337378944</v>
          </cell>
          <cell r="CJ3">
            <v>0.27620465961465768</v>
          </cell>
          <cell r="CK3">
            <v>6.0591989999999996</v>
          </cell>
          <cell r="CL3">
            <v>0.51588899999999993</v>
          </cell>
          <cell r="CM3">
            <v>0.77151771441353523</v>
          </cell>
          <cell r="CN3">
            <v>0</v>
          </cell>
          <cell r="CO3">
            <v>15.345167999999999</v>
          </cell>
          <cell r="CP3">
            <v>6.381412170341795</v>
          </cell>
          <cell r="CQ3">
            <v>21.449225999999999</v>
          </cell>
          <cell r="CR3">
            <v>9.955399999999999E-2</v>
          </cell>
          <cell r="CS3">
            <v>51.794181407388997</v>
          </cell>
          <cell r="CT3">
            <v>0</v>
          </cell>
          <cell r="CU3">
            <v>20.5212</v>
          </cell>
          <cell r="CV3">
            <v>19.961026918676293</v>
          </cell>
          <cell r="CW3">
            <v>1255.0268841066959</v>
          </cell>
          <cell r="CX3">
            <v>28.949092227319042</v>
          </cell>
          <cell r="CY3">
            <v>137.33163889331141</v>
          </cell>
          <cell r="CZ3">
            <v>331.081074</v>
          </cell>
          <cell r="DA3">
            <v>0.04</v>
          </cell>
          <cell r="DB3">
            <v>0.13904</v>
          </cell>
          <cell r="DC3">
            <v>0</v>
          </cell>
          <cell r="DD3">
            <v>1.4166799999999999</v>
          </cell>
          <cell r="DE3">
            <v>26.109254</v>
          </cell>
          <cell r="DF3">
            <v>13.321610999999999</v>
          </cell>
          <cell r="DG3">
            <v>5.4209999999999996E-3</v>
          </cell>
          <cell r="DH3">
            <v>0.866618</v>
          </cell>
          <cell r="DI3">
            <v>55.924065999999996</v>
          </cell>
          <cell r="DJ3">
            <v>0.32403315941474031</v>
          </cell>
          <cell r="DK3">
            <v>1.139999</v>
          </cell>
          <cell r="DL3">
            <v>0.16127999999999998</v>
          </cell>
          <cell r="DM3">
            <v>124.107208</v>
          </cell>
          <cell r="DN3">
            <v>12.793277863386496</v>
          </cell>
          <cell r="DO3">
            <v>56.863340000000001</v>
          </cell>
          <cell r="DP3">
            <v>0</v>
          </cell>
          <cell r="DQ3">
            <v>3.883597</v>
          </cell>
          <cell r="DR3">
            <v>8.075101668559917E-2</v>
          </cell>
          <cell r="DS3">
            <v>2.0481419999999999</v>
          </cell>
          <cell r="DT3">
            <v>4.0843129999999999</v>
          </cell>
          <cell r="DU3">
            <v>0.94667199999999996</v>
          </cell>
          <cell r="DV3">
            <v>0</v>
          </cell>
          <cell r="DW3">
            <v>43.727272999999997</v>
          </cell>
          <cell r="DX3">
            <v>39.639527999999999</v>
          </cell>
          <cell r="DY3">
            <v>30.582879999999999</v>
          </cell>
          <cell r="DZ3">
            <v>0.32936799999999999</v>
          </cell>
          <cell r="EA3">
            <v>117.72625354989941</v>
          </cell>
          <cell r="EB3">
            <v>0</v>
          </cell>
          <cell r="EC3">
            <v>24.153399999999998</v>
          </cell>
          <cell r="ED3">
            <v>4.5684350889215173</v>
          </cell>
          <cell r="EG3">
            <v>1249.8220665613105</v>
          </cell>
          <cell r="EH3">
            <v>1680.1264469999999</v>
          </cell>
          <cell r="EI3">
            <v>0</v>
          </cell>
          <cell r="EJ3">
            <v>36.58981</v>
          </cell>
          <cell r="EK3">
            <v>6.1308069999999999</v>
          </cell>
          <cell r="EL3">
            <v>19.869174999999998</v>
          </cell>
          <cell r="EM3">
            <v>134.0135987783834</v>
          </cell>
          <cell r="EN3">
            <v>84.687704251263497</v>
          </cell>
          <cell r="EO3">
            <v>4.1371321463035795E-3</v>
          </cell>
          <cell r="EP3">
            <v>14.846280999999999</v>
          </cell>
          <cell r="EQ3">
            <v>330.73623599999996</v>
          </cell>
          <cell r="ER3">
            <v>5.7422699999999995</v>
          </cell>
          <cell r="ES3">
            <v>7.4686189999999995</v>
          </cell>
          <cell r="ET3">
            <v>7.894711</v>
          </cell>
          <cell r="EU3">
            <v>508.03706799999998</v>
          </cell>
          <cell r="EV3">
            <v>343.53476619020194</v>
          </cell>
          <cell r="EW3">
            <v>305.19753499999996</v>
          </cell>
          <cell r="EX3">
            <v>56.357948494596776</v>
          </cell>
          <cell r="EY3">
            <v>20.681213</v>
          </cell>
          <cell r="EZ3">
            <v>7.5226899999999999</v>
          </cell>
          <cell r="FA3">
            <v>111.228832</v>
          </cell>
          <cell r="FB3">
            <v>46.099356</v>
          </cell>
          <cell r="FC3">
            <v>27.974633005547449</v>
          </cell>
          <cell r="FD3">
            <v>0</v>
          </cell>
          <cell r="FE3">
            <v>1.5404829999999998</v>
          </cell>
          <cell r="FF3">
            <v>0.143123</v>
          </cell>
          <cell r="FG3">
            <v>127.27015499999999</v>
          </cell>
          <cell r="FH3">
            <v>0.26767999999999997</v>
          </cell>
          <cell r="FI3">
            <v>792.75843215417183</v>
          </cell>
          <cell r="FJ3">
            <v>0</v>
          </cell>
          <cell r="FK3">
            <v>135.522199</v>
          </cell>
          <cell r="FL3">
            <v>78.900995727384853</v>
          </cell>
          <cell r="FN3">
            <v>128.23658803973836</v>
          </cell>
          <cell r="FO3">
            <v>92.585659227112856</v>
          </cell>
          <cell r="FP3">
            <v>287.90320559455023</v>
          </cell>
          <cell r="FQ3">
            <v>2.0961949999999998</v>
          </cell>
          <cell r="FR3">
            <v>1.527253</v>
          </cell>
          <cell r="FS3">
            <v>0.81855499999999992</v>
          </cell>
          <cell r="FT3">
            <v>1.3699999999999999E-3</v>
          </cell>
          <cell r="FU3">
            <v>35.956594560567353</v>
          </cell>
          <cell r="FV3">
            <v>27.342254000000001</v>
          </cell>
          <cell r="FW3">
            <v>8.5899999999999995E-4</v>
          </cell>
          <cell r="FX3">
            <v>2.1254179999999998</v>
          </cell>
          <cell r="FY3">
            <v>20.647682</v>
          </cell>
          <cell r="FZ3">
            <v>0.64429199999999998</v>
          </cell>
          <cell r="GA3">
            <v>39.119718999999996</v>
          </cell>
          <cell r="GB3">
            <v>1.234993</v>
          </cell>
          <cell r="GC3">
            <v>16.465046000000001</v>
          </cell>
          <cell r="GD3">
            <v>8.4371395352891874</v>
          </cell>
          <cell r="GE3">
            <v>427.823824</v>
          </cell>
          <cell r="GF3">
            <v>7.3188659999999999</v>
          </cell>
          <cell r="GG3">
            <v>0.789219</v>
          </cell>
          <cell r="GH3">
            <v>11.592103086847908</v>
          </cell>
          <cell r="GI3">
            <v>0.966225</v>
          </cell>
          <cell r="GJ3">
            <v>0.10167799999999999</v>
          </cell>
          <cell r="GK3">
            <v>8.9173379999999991</v>
          </cell>
          <cell r="GL3">
            <v>0</v>
          </cell>
          <cell r="GM3">
            <v>1.188671</v>
          </cell>
          <cell r="GN3">
            <v>68.933934999999991</v>
          </cell>
          <cell r="GO3">
            <v>5.7170139999999998</v>
          </cell>
          <cell r="GP3">
            <v>0.141041</v>
          </cell>
          <cell r="GQ3">
            <v>7.3856579125248762</v>
          </cell>
          <cell r="GR3">
            <v>0</v>
          </cell>
          <cell r="GS3">
            <v>29.395333999999998</v>
          </cell>
          <cell r="GT3">
            <v>10.752599117959042</v>
          </cell>
          <cell r="GV3">
            <v>9.5439985136948042</v>
          </cell>
        </row>
      </sheetData>
      <sheetData sheetId="8">
        <row r="3">
          <cell r="AF3">
            <v>1652.4645188137927</v>
          </cell>
          <cell r="AG3">
            <v>2595.9504216970777</v>
          </cell>
          <cell r="AH3">
            <v>2.7845605715348336</v>
          </cell>
          <cell r="AI3">
            <v>36.966920750066443</v>
          </cell>
          <cell r="AJ3">
            <v>6.9180259999999993</v>
          </cell>
          <cell r="AK3">
            <v>23.602795999999998</v>
          </cell>
          <cell r="AL3">
            <v>226.05209256464502</v>
          </cell>
          <cell r="AM3">
            <v>141.75044491483547</v>
          </cell>
          <cell r="AN3">
            <v>2.6401502647674619E-2</v>
          </cell>
          <cell r="AO3">
            <v>27.209081257968474</v>
          </cell>
          <cell r="AP3">
            <v>596.56591700000001</v>
          </cell>
          <cell r="AQ3">
            <v>46.960711274633319</v>
          </cell>
          <cell r="AR3">
            <v>0</v>
          </cell>
          <cell r="AS3">
            <v>10.116023</v>
          </cell>
          <cell r="AT3">
            <v>673.33891172067638</v>
          </cell>
          <cell r="AU3">
            <v>379.09083052677573</v>
          </cell>
          <cell r="AV3">
            <v>1014.7851979999999</v>
          </cell>
          <cell r="AW3">
            <v>97.854417401355988</v>
          </cell>
          <cell r="AX3">
            <v>40.164759816460531</v>
          </cell>
          <cell r="AY3">
            <v>14.675283076817848</v>
          </cell>
          <cell r="AZ3">
            <v>128.2695663556122</v>
          </cell>
          <cell r="BA3">
            <v>46.058385447137738</v>
          </cell>
          <cell r="BB3">
            <v>48.64961150539839</v>
          </cell>
          <cell r="BC3">
            <v>0</v>
          </cell>
          <cell r="BD3">
            <v>0</v>
          </cell>
          <cell r="BE3">
            <v>104.36425952736279</v>
          </cell>
          <cell r="BF3">
            <v>208.92797412941471</v>
          </cell>
          <cell r="BG3">
            <v>1.1624265030563978</v>
          </cell>
          <cell r="BH3">
            <v>997.74837944963042</v>
          </cell>
          <cell r="BI3">
            <v>0</v>
          </cell>
          <cell r="BJ3">
            <v>196.68271915285018</v>
          </cell>
          <cell r="BK3">
            <v>113.72896443255485</v>
          </cell>
          <cell r="BL3">
            <v>9432.8696023923058</v>
          </cell>
          <cell r="BN3">
            <v>191.25825374779518</v>
          </cell>
          <cell r="BQ3">
            <v>135.57666791637814</v>
          </cell>
          <cell r="BR3">
            <v>590.66172899999992</v>
          </cell>
          <cell r="BS3">
            <v>0.68948799999999999</v>
          </cell>
          <cell r="BT3">
            <v>2.4470077500664433</v>
          </cell>
          <cell r="BU3">
            <v>0.34705199999999997</v>
          </cell>
          <cell r="BV3">
            <v>0.63519599999999998</v>
          </cell>
          <cell r="BW3">
            <v>29.712230208634768</v>
          </cell>
          <cell r="BX3">
            <v>2.210706817519974</v>
          </cell>
          <cell r="BY3">
            <v>2.5900000000000001E-4</v>
          </cell>
          <cell r="BZ3">
            <v>4.7362190000000002</v>
          </cell>
          <cell r="CA3">
            <v>8.1579599999999992</v>
          </cell>
          <cell r="CB3">
            <v>24.087046544517097</v>
          </cell>
          <cell r="CC3">
            <v>0</v>
          </cell>
          <cell r="CD3">
            <v>5.2631999999999998E-2</v>
          </cell>
          <cell r="CE3">
            <v>7.6560889999999997</v>
          </cell>
          <cell r="CF3">
            <v>26.270311281294855</v>
          </cell>
          <cell r="CG3">
            <v>333.42715799999996</v>
          </cell>
          <cell r="CH3">
            <v>25.178894999999997</v>
          </cell>
          <cell r="CI3">
            <v>11.86086081646053</v>
          </cell>
          <cell r="CJ3">
            <v>0.382606</v>
          </cell>
          <cell r="CK3">
            <v>7.2765049999999993</v>
          </cell>
          <cell r="CL3">
            <v>0.34585175245840694</v>
          </cell>
          <cell r="CM3">
            <v>0.86997525790676822</v>
          </cell>
          <cell r="CN3">
            <v>0</v>
          </cell>
          <cell r="CO3">
            <v>0</v>
          </cell>
          <cell r="CP3">
            <v>6.2914029999999999</v>
          </cell>
          <cell r="CQ3">
            <v>20.193759</v>
          </cell>
          <cell r="CR3">
            <v>0.13484850305639784</v>
          </cell>
          <cell r="CS3">
            <v>47.806956</v>
          </cell>
          <cell r="CT3">
            <v>0</v>
          </cell>
          <cell r="CU3">
            <v>27.631329999999998</v>
          </cell>
          <cell r="CV3">
            <v>21.830103025357417</v>
          </cell>
          <cell r="CW3">
            <v>1336.4708458736504</v>
          </cell>
          <cell r="CX3">
            <v>47.986875414916405</v>
          </cell>
          <cell r="CY3">
            <v>134.48182048533323</v>
          </cell>
          <cell r="CZ3">
            <v>237.96296599999999</v>
          </cell>
          <cell r="DA3">
            <v>2.6800000000000001E-4</v>
          </cell>
          <cell r="DB3">
            <v>0.15919999999999998</v>
          </cell>
          <cell r="DC3">
            <v>0</v>
          </cell>
          <cell r="DD3">
            <v>0.39354299999999998</v>
          </cell>
          <cell r="DE3">
            <v>26.331105999999998</v>
          </cell>
          <cell r="DF3">
            <v>18.296659999999999</v>
          </cell>
          <cell r="DG3">
            <v>1.3505999999999999E-2</v>
          </cell>
          <cell r="DH3">
            <v>0.25145159938334238</v>
          </cell>
          <cell r="DI3">
            <v>107.955146</v>
          </cell>
          <cell r="DJ3">
            <v>1.2636197301162178</v>
          </cell>
          <cell r="DK3">
            <v>0</v>
          </cell>
          <cell r="DL3">
            <v>0</v>
          </cell>
          <cell r="DM3">
            <v>120.97084172067649</v>
          </cell>
          <cell r="DN3">
            <v>9.4859559999999998</v>
          </cell>
          <cell r="DO3">
            <v>48.100466999999995</v>
          </cell>
          <cell r="DP3">
            <v>0</v>
          </cell>
          <cell r="DQ3">
            <v>4.898002</v>
          </cell>
          <cell r="DR3">
            <v>6.8748730906700237E-2</v>
          </cell>
          <cell r="DS3">
            <v>5.3226639999999996</v>
          </cell>
          <cell r="DT3">
            <v>0.20115473744921408</v>
          </cell>
          <cell r="DU3">
            <v>1.2121727717133575</v>
          </cell>
          <cell r="DV3">
            <v>0</v>
          </cell>
          <cell r="DW3">
            <v>0</v>
          </cell>
          <cell r="DX3">
            <v>34.741872000000001</v>
          </cell>
          <cell r="DY3">
            <v>23.94042</v>
          </cell>
          <cell r="DZ3">
            <v>0.42060399999999998</v>
          </cell>
          <cell r="EA3">
            <v>116.27745</v>
          </cell>
          <cell r="EB3">
            <v>0</v>
          </cell>
          <cell r="EC3">
            <v>15.340716139533273</v>
          </cell>
          <cell r="ED3">
            <v>4.4033186179723565</v>
          </cell>
          <cell r="EG3">
            <v>1295.2435785688117</v>
          </cell>
          <cell r="EH3">
            <v>1609.1927469999998</v>
          </cell>
          <cell r="EI3">
            <v>0</v>
          </cell>
          <cell r="EJ3">
            <v>34.159399999999998</v>
          </cell>
          <cell r="EK3">
            <v>5.1615060000000001</v>
          </cell>
          <cell r="EL3">
            <v>22.571482</v>
          </cell>
          <cell r="EM3">
            <v>140.43018300210068</v>
          </cell>
          <cell r="EN3">
            <v>93.237687934712397</v>
          </cell>
          <cell r="EO3">
            <v>1.2374502647674621E-2</v>
          </cell>
          <cell r="EP3">
            <v>8.119826999999999</v>
          </cell>
          <cell r="EQ3">
            <v>474.88405999999998</v>
          </cell>
          <cell r="ER3">
            <v>9.1940679999999997</v>
          </cell>
          <cell r="ES3">
            <v>0</v>
          </cell>
          <cell r="ET3">
            <v>8.59267</v>
          </cell>
          <cell r="EU3">
            <v>525.59310199999993</v>
          </cell>
          <cell r="EV3">
            <v>335.34185199999996</v>
          </cell>
          <cell r="EW3">
            <v>227.15339499999999</v>
          </cell>
          <cell r="EX3">
            <v>62.897462649114182</v>
          </cell>
          <cell r="EY3">
            <v>22.700731999999999</v>
          </cell>
          <cell r="EZ3">
            <v>6.7834269999999997</v>
          </cell>
          <cell r="FA3">
            <v>114.23736</v>
          </cell>
          <cell r="FB3">
            <v>45.130146667188242</v>
          </cell>
          <cell r="FC3">
            <v>43.437261149091341</v>
          </cell>
          <cell r="FD3">
            <v>0</v>
          </cell>
          <cell r="FE3">
            <v>0</v>
          </cell>
          <cell r="FF3">
            <v>0.21728452736279261</v>
          </cell>
          <cell r="FG3">
            <v>160.78677299999998</v>
          </cell>
          <cell r="FH3">
            <v>0.56379099999999993</v>
          </cell>
          <cell r="FI3">
            <v>826.52890460180924</v>
          </cell>
          <cell r="FJ3">
            <v>0</v>
          </cell>
          <cell r="FK3">
            <v>134.20322299999998</v>
          </cell>
          <cell r="FL3">
            <v>76.467598887595358</v>
          </cell>
          <cell r="FN3">
            <v>126.00903493615587</v>
          </cell>
          <cell r="FO3">
            <v>86.586454738004392</v>
          </cell>
          <cell r="FP3">
            <v>158.12375900000001</v>
          </cell>
          <cell r="FQ3">
            <v>2.0948045715348336</v>
          </cell>
          <cell r="FR3">
            <v>0.20131299999999999</v>
          </cell>
          <cell r="FS3">
            <v>1.4094679999999999</v>
          </cell>
          <cell r="FT3">
            <v>2.575E-3</v>
          </cell>
          <cell r="FU3">
            <v>29.578503353909586</v>
          </cell>
          <cell r="FV3">
            <v>27.972234999999998</v>
          </cell>
          <cell r="FW3">
            <v>2.34E-4</v>
          </cell>
          <cell r="FX3">
            <v>14.091004</v>
          </cell>
          <cell r="FY3">
            <v>5.568524</v>
          </cell>
          <cell r="FZ3">
            <v>12.413209</v>
          </cell>
          <cell r="GA3">
            <v>0</v>
          </cell>
          <cell r="GB3">
            <v>1.4707209999999999</v>
          </cell>
          <cell r="GC3">
            <v>18.980657999999998</v>
          </cell>
          <cell r="GD3">
            <v>7.8503939999999997</v>
          </cell>
          <cell r="GE3">
            <v>406.10295500000001</v>
          </cell>
          <cell r="GF3">
            <v>9.7737199999999991</v>
          </cell>
          <cell r="GG3">
            <v>0.70384499999999994</v>
          </cell>
          <cell r="GH3">
            <v>7.2058369999999998</v>
          </cell>
          <cell r="GI3">
            <v>1.433037355612208</v>
          </cell>
          <cell r="GJ3">
            <v>8.1422290041877038E-2</v>
          </cell>
          <cell r="GK3">
            <v>3.1017980533891691</v>
          </cell>
          <cell r="GL3">
            <v>0</v>
          </cell>
          <cell r="GM3">
            <v>0</v>
          </cell>
          <cell r="GN3">
            <v>63.113699999999994</v>
          </cell>
          <cell r="GO3">
            <v>3.984677</v>
          </cell>
          <cell r="GP3">
            <v>4.3179999999999996E-2</v>
          </cell>
          <cell r="GQ3">
            <v>7.0551269801286862</v>
          </cell>
          <cell r="GR3">
            <v>0</v>
          </cell>
          <cell r="GS3">
            <v>19.465751999999998</v>
          </cell>
          <cell r="GT3">
            <v>8.2639669856187208</v>
          </cell>
          <cell r="GV3">
            <v>10.584412834309202</v>
          </cell>
        </row>
      </sheetData>
      <sheetData sheetId="9">
        <row r="3">
          <cell r="AF3">
            <v>1621.6731044448795</v>
          </cell>
          <cell r="AG3">
            <v>2451.1172328250032</v>
          </cell>
          <cell r="AH3">
            <v>2.7317390066839966</v>
          </cell>
          <cell r="AI3">
            <v>35.440847753612459</v>
          </cell>
          <cell r="AJ3">
            <v>7.5277639999999995</v>
          </cell>
          <cell r="AK3">
            <v>23.61702</v>
          </cell>
          <cell r="AL3">
            <v>225.50928262501728</v>
          </cell>
          <cell r="AM3">
            <v>142.51298800354007</v>
          </cell>
          <cell r="AN3">
            <v>2.9306646958869757E-2</v>
          </cell>
          <cell r="AO3">
            <v>28.74039813847973</v>
          </cell>
          <cell r="AP3">
            <v>487.32676531388927</v>
          </cell>
          <cell r="AQ3">
            <v>31.847128357355775</v>
          </cell>
          <cell r="AR3">
            <v>0</v>
          </cell>
          <cell r="AS3">
            <v>7.5376399999999997</v>
          </cell>
          <cell r="AT3">
            <v>734.10880987327994</v>
          </cell>
          <cell r="AU3">
            <v>365.35752896470132</v>
          </cell>
          <cell r="AV3">
            <v>1082.700282</v>
          </cell>
          <cell r="AW3">
            <v>101.48852103187133</v>
          </cell>
          <cell r="AX3">
            <v>35.398015683736247</v>
          </cell>
          <cell r="AY3">
            <v>19.424777411423847</v>
          </cell>
          <cell r="AZ3">
            <v>128.904</v>
          </cell>
          <cell r="BA3">
            <v>65.243144007238669</v>
          </cell>
          <cell r="BB3">
            <v>43.99433505181004</v>
          </cell>
          <cell r="BC3">
            <v>0</v>
          </cell>
          <cell r="BD3">
            <v>0</v>
          </cell>
          <cell r="BE3">
            <v>105.42093320432036</v>
          </cell>
          <cell r="BF3">
            <v>208.20632618655335</v>
          </cell>
          <cell r="BG3">
            <v>0</v>
          </cell>
          <cell r="BH3">
            <v>1009.9839732067812</v>
          </cell>
          <cell r="BI3">
            <v>0</v>
          </cell>
          <cell r="BJ3">
            <v>302.28734700000001</v>
          </cell>
          <cell r="BK3">
            <v>113.93135075044557</v>
          </cell>
          <cell r="BL3">
            <v>9382.0605614875785</v>
          </cell>
          <cell r="BN3">
            <v>192.01045971969245</v>
          </cell>
          <cell r="BQ3">
            <v>143.32786784606418</v>
          </cell>
          <cell r="BR3">
            <v>554.42205200000001</v>
          </cell>
          <cell r="BS3">
            <v>0.53017200668399667</v>
          </cell>
          <cell r="BT3">
            <v>1.7920349999999998</v>
          </cell>
          <cell r="BU3">
            <v>0.155552</v>
          </cell>
          <cell r="BV3">
            <v>0.61375499999999994</v>
          </cell>
          <cell r="BW3">
            <v>30.17503367188441</v>
          </cell>
          <cell r="BX3">
            <v>1.3185010035400739</v>
          </cell>
          <cell r="BY3">
            <v>9.4149999999999998E-3</v>
          </cell>
          <cell r="BZ3">
            <v>5.8765779999999994</v>
          </cell>
          <cell r="CA3">
            <v>8.5426210000000005</v>
          </cell>
          <cell r="CB3">
            <v>22.013960999999998</v>
          </cell>
          <cell r="CC3">
            <v>0</v>
          </cell>
          <cell r="CD3">
            <v>0.118989</v>
          </cell>
          <cell r="CE3">
            <v>6.4541399999999998</v>
          </cell>
          <cell r="CF3">
            <v>24.173913701213202</v>
          </cell>
          <cell r="CG3">
            <v>312.00631599999997</v>
          </cell>
          <cell r="CH3">
            <v>26.723649606347948</v>
          </cell>
          <cell r="CI3">
            <v>10.371555683736245</v>
          </cell>
          <cell r="CJ3">
            <v>0.50078444101341213</v>
          </cell>
          <cell r="CK3">
            <v>5.8062439999999995</v>
          </cell>
          <cell r="CL3">
            <v>2.9774884549578069E-2</v>
          </cell>
          <cell r="CM3">
            <v>0.47461729104284228</v>
          </cell>
          <cell r="CN3">
            <v>0</v>
          </cell>
          <cell r="CO3">
            <v>0</v>
          </cell>
          <cell r="CP3">
            <v>5.5501860000000001</v>
          </cell>
          <cell r="CQ3">
            <v>22.100109</v>
          </cell>
          <cell r="CR3">
            <v>0</v>
          </cell>
          <cell r="CS3">
            <v>47.454067978177349</v>
          </cell>
          <cell r="CT3">
            <v>0</v>
          </cell>
          <cell r="CU3">
            <v>24.243344999999998</v>
          </cell>
          <cell r="CV3">
            <v>20.721825005150851</v>
          </cell>
          <cell r="CW3">
            <v>1275.5070611194039</v>
          </cell>
          <cell r="CX3">
            <v>57.949609395636344</v>
          </cell>
          <cell r="CY3">
            <v>118.4622022546688</v>
          </cell>
          <cell r="CZ3">
            <v>162.51875799999999</v>
          </cell>
          <cell r="DA3">
            <v>0</v>
          </cell>
          <cell r="DB3">
            <v>0.21275999999999998</v>
          </cell>
          <cell r="DC3">
            <v>0</v>
          </cell>
          <cell r="DD3">
            <v>9.8825999999999997E-2</v>
          </cell>
          <cell r="DE3">
            <v>29.441112999999998</v>
          </cell>
          <cell r="DF3">
            <v>21.661448999999998</v>
          </cell>
          <cell r="DG3">
            <v>1.06E-4</v>
          </cell>
          <cell r="DH3">
            <v>2.2182399999999998</v>
          </cell>
          <cell r="DI3">
            <v>72.545931999999993</v>
          </cell>
          <cell r="DJ3">
            <v>0.44557135735577635</v>
          </cell>
          <cell r="DK3">
            <v>0</v>
          </cell>
          <cell r="DL3">
            <v>1.7651999999999998E-2</v>
          </cell>
          <cell r="DM3">
            <v>126.264</v>
          </cell>
          <cell r="DN3">
            <v>11.9413</v>
          </cell>
          <cell r="DO3">
            <v>47.134315999999998</v>
          </cell>
          <cell r="DP3">
            <v>1.42506</v>
          </cell>
          <cell r="DQ3">
            <v>4.715592</v>
          </cell>
          <cell r="DR3">
            <v>6.9265669071848973E-2</v>
          </cell>
          <cell r="DS3">
            <v>2.1338859999999999</v>
          </cell>
          <cell r="DT3">
            <v>0.23013472251511921</v>
          </cell>
          <cell r="DU3">
            <v>1.3064279310736167</v>
          </cell>
          <cell r="DV3">
            <v>0</v>
          </cell>
          <cell r="DW3">
            <v>0</v>
          </cell>
          <cell r="DX3">
            <v>38.717407999999999</v>
          </cell>
          <cell r="DY3">
            <v>20.895896</v>
          </cell>
          <cell r="DZ3">
            <v>0</v>
          </cell>
          <cell r="EA3">
            <v>113.30049699999999</v>
          </cell>
          <cell r="EB3">
            <v>0</v>
          </cell>
          <cell r="EC3">
            <v>14.64264</v>
          </cell>
          <cell r="ED3">
            <v>4.0812777725042713</v>
          </cell>
          <cell r="EG3">
            <v>1267.9960028246251</v>
          </cell>
          <cell r="EH3">
            <v>1524.4371099999998</v>
          </cell>
          <cell r="EI3">
            <v>0.61274399999999996</v>
          </cell>
          <cell r="EJ3">
            <v>33.322441967765165</v>
          </cell>
          <cell r="EK3">
            <v>5.7516910000000001</v>
          </cell>
          <cell r="EL3">
            <v>22.895250999999998</v>
          </cell>
          <cell r="EM3">
            <v>143.67276485070252</v>
          </cell>
          <cell r="EN3">
            <v>96.145483999999996</v>
          </cell>
          <cell r="EO3">
            <v>9.3363898066261726E-3</v>
          </cell>
          <cell r="EP3">
            <v>6.3349829999999994</v>
          </cell>
          <cell r="EQ3">
            <v>399.66947099999999</v>
          </cell>
          <cell r="ER3">
            <v>8.702731</v>
          </cell>
          <cell r="ES3">
            <v>0</v>
          </cell>
          <cell r="ET3">
            <v>6.6253349999999998</v>
          </cell>
          <cell r="EU3">
            <v>588.43700000000001</v>
          </cell>
          <cell r="EV3">
            <v>322.11048790514252</v>
          </cell>
          <cell r="EW3">
            <v>226.201617</v>
          </cell>
          <cell r="EX3">
            <v>72.966571682317905</v>
          </cell>
          <cell r="EY3">
            <v>19.85332</v>
          </cell>
          <cell r="EZ3">
            <v>6.9484773013385848</v>
          </cell>
          <cell r="FA3">
            <v>119.189296</v>
          </cell>
          <cell r="FB3">
            <v>64.378476481944588</v>
          </cell>
          <cell r="FC3">
            <v>39.570906999999998</v>
          </cell>
          <cell r="FD3">
            <v>0</v>
          </cell>
          <cell r="FE3">
            <v>0</v>
          </cell>
          <cell r="FF3">
            <v>8.4180204320374791E-2</v>
          </cell>
          <cell r="FG3">
            <v>162.25940599999998</v>
          </cell>
          <cell r="FH3">
            <v>0</v>
          </cell>
          <cell r="FI3">
            <v>845.35777545931796</v>
          </cell>
          <cell r="FJ3">
            <v>0</v>
          </cell>
          <cell r="FK3">
            <v>198.42664600000001</v>
          </cell>
          <cell r="FL3">
            <v>82.504695907496057</v>
          </cell>
          <cell r="FN3">
            <v>121.26045445257124</v>
          </cell>
          <cell r="FO3">
            <v>91.412376148422481</v>
          </cell>
          <cell r="FP3">
            <v>209.738294</v>
          </cell>
          <cell r="FQ3">
            <v>1.5888229999999999</v>
          </cell>
          <cell r="FR3">
            <v>0.11361078584729423</v>
          </cell>
          <cell r="FS3">
            <v>1.6205209999999999</v>
          </cell>
          <cell r="FT3">
            <v>9.188E-3</v>
          </cell>
          <cell r="FU3">
            <v>22.213650508376951</v>
          </cell>
          <cell r="FV3">
            <v>23.365940999999999</v>
          </cell>
          <cell r="FW3">
            <v>1.0449257152243586E-2</v>
          </cell>
          <cell r="FX3">
            <v>14.310597138479729</v>
          </cell>
          <cell r="FY3">
            <v>6.5684629999999995</v>
          </cell>
          <cell r="FZ3">
            <v>0.684751</v>
          </cell>
          <cell r="GA3">
            <v>0</v>
          </cell>
          <cell r="GB3">
            <v>0.77566400000000002</v>
          </cell>
          <cell r="GC3">
            <v>12.853123999999999</v>
          </cell>
          <cell r="GD3">
            <v>7.067914</v>
          </cell>
          <cell r="GE3">
            <v>497.35803299999998</v>
          </cell>
          <cell r="GF3">
            <v>0.36959799999999998</v>
          </cell>
          <cell r="GG3">
            <v>0.45754799999999995</v>
          </cell>
          <cell r="GH3">
            <v>11.643355999999999</v>
          </cell>
          <cell r="GI3">
            <v>1.7745739999999999</v>
          </cell>
          <cell r="GJ3">
            <v>0.60475791822937808</v>
          </cell>
          <cell r="GK3">
            <v>2.6423638296935836</v>
          </cell>
          <cell r="GL3">
            <v>0</v>
          </cell>
          <cell r="GM3">
            <v>0</v>
          </cell>
          <cell r="GN3">
            <v>61.069158999999999</v>
          </cell>
          <cell r="GO3">
            <v>2.9255229999999997</v>
          </cell>
          <cell r="GP3">
            <v>0</v>
          </cell>
          <cell r="GQ3">
            <v>3.8126529999999996</v>
          </cell>
          <cell r="GR3">
            <v>0</v>
          </cell>
          <cell r="GS3">
            <v>64.579768999999999</v>
          </cell>
          <cell r="GT3">
            <v>5.1811270854915952</v>
          </cell>
          <cell r="GV3">
            <v>7.041332535110203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"/>
      <sheetName val="2021"/>
      <sheetName val="2022"/>
      <sheetName val="2023"/>
      <sheetName val="2024"/>
      <sheetName val="2025"/>
      <sheetName val="2026"/>
      <sheetName val="2027"/>
      <sheetName val="2028"/>
      <sheetName val="2029"/>
    </sheetNames>
    <sheetDataSet>
      <sheetData sheetId="0">
        <row r="3">
          <cell r="AF3">
            <v>563.81568956307774</v>
          </cell>
          <cell r="AG3">
            <v>0</v>
          </cell>
          <cell r="AH3">
            <v>1.3226052111299378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377.71710871779652</v>
          </cell>
          <cell r="AQ3">
            <v>0</v>
          </cell>
          <cell r="AR3">
            <v>0</v>
          </cell>
          <cell r="AS3">
            <v>7.828538</v>
          </cell>
          <cell r="AT3">
            <v>560.10147699999993</v>
          </cell>
          <cell r="AU3">
            <v>0</v>
          </cell>
          <cell r="AV3">
            <v>0</v>
          </cell>
          <cell r="AW3">
            <v>0</v>
          </cell>
          <cell r="AX3">
            <v>40.511820111111113</v>
          </cell>
          <cell r="AY3">
            <v>0</v>
          </cell>
          <cell r="AZ3">
            <v>0</v>
          </cell>
          <cell r="BA3">
            <v>0</v>
          </cell>
          <cell r="BB3">
            <v>36.485263883954701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806.51438278331</v>
          </cell>
          <cell r="BI3">
            <v>0</v>
          </cell>
          <cell r="BJ3">
            <v>0</v>
          </cell>
          <cell r="BK3">
            <v>12.523541899761254</v>
          </cell>
          <cell r="BL3">
            <v>2406.8204271701411</v>
          </cell>
          <cell r="BN3">
            <v>55.322186582497324</v>
          </cell>
          <cell r="BQ3">
            <v>68.348265777777755</v>
          </cell>
          <cell r="BR3">
            <v>0</v>
          </cell>
          <cell r="BS3">
            <v>0.34129096296296291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5.0910700000000002</v>
          </cell>
          <cell r="CB3">
            <v>0</v>
          </cell>
          <cell r="CC3">
            <v>0</v>
          </cell>
          <cell r="CD3">
            <v>0.15551899999999999</v>
          </cell>
          <cell r="CE3">
            <v>5.6453150000000001</v>
          </cell>
          <cell r="CF3">
            <v>0</v>
          </cell>
          <cell r="CG3">
            <v>0</v>
          </cell>
          <cell r="CH3">
            <v>0</v>
          </cell>
          <cell r="CI3">
            <v>11.666263111111112</v>
          </cell>
          <cell r="CJ3">
            <v>0</v>
          </cell>
          <cell r="CK3">
            <v>0</v>
          </cell>
          <cell r="CL3">
            <v>0</v>
          </cell>
          <cell r="CM3">
            <v>1.3806463333333332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39.006948000000001</v>
          </cell>
          <cell r="CT3">
            <v>0</v>
          </cell>
          <cell r="CU3">
            <v>0</v>
          </cell>
          <cell r="CV3">
            <v>7.5897479999999993</v>
          </cell>
          <cell r="CW3">
            <v>139.2250661851852</v>
          </cell>
          <cell r="CX3">
            <v>39.216274333333324</v>
          </cell>
          <cell r="CY3">
            <v>41.825115656614926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48.911988717796525</v>
          </cell>
          <cell r="DJ3">
            <v>0</v>
          </cell>
          <cell r="DK3">
            <v>0</v>
          </cell>
          <cell r="DL3">
            <v>8.2506999999999997E-2</v>
          </cell>
          <cell r="DM3">
            <v>96.009</v>
          </cell>
          <cell r="DN3">
            <v>0</v>
          </cell>
          <cell r="DO3">
            <v>0</v>
          </cell>
          <cell r="DP3">
            <v>0</v>
          </cell>
          <cell r="DQ3">
            <v>7.158868</v>
          </cell>
          <cell r="DR3">
            <v>0</v>
          </cell>
          <cell r="DS3">
            <v>0</v>
          </cell>
          <cell r="DT3">
            <v>0</v>
          </cell>
          <cell r="DU3">
            <v>1.2660419999999999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86.190353988207519</v>
          </cell>
          <cell r="EB3">
            <v>0</v>
          </cell>
          <cell r="EC3">
            <v>0</v>
          </cell>
          <cell r="ED3">
            <v>6.0225491028103581E-2</v>
          </cell>
          <cell r="EG3">
            <v>399.07284308827013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320.101339</v>
          </cell>
          <cell r="ER3">
            <v>0</v>
          </cell>
          <cell r="ES3">
            <v>0</v>
          </cell>
          <cell r="ET3">
            <v>5.7781919999999998</v>
          </cell>
          <cell r="EU3">
            <v>448.30099999999999</v>
          </cell>
          <cell r="EV3">
            <v>0</v>
          </cell>
          <cell r="EW3">
            <v>0</v>
          </cell>
          <cell r="EX3">
            <v>0</v>
          </cell>
          <cell r="EY3">
            <v>20.740195</v>
          </cell>
          <cell r="EZ3">
            <v>0</v>
          </cell>
          <cell r="FA3">
            <v>0</v>
          </cell>
          <cell r="FB3">
            <v>0</v>
          </cell>
          <cell r="FC3">
            <v>30.550969396645314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678.24058062368329</v>
          </cell>
          <cell r="FJ3">
            <v>0</v>
          </cell>
          <cell r="FK3">
            <v>0</v>
          </cell>
          <cell r="FL3">
            <v>2.0239500901926113</v>
          </cell>
          <cell r="FN3">
            <v>14.273547444217344</v>
          </cell>
          <cell r="FO3">
            <v>54.436553383020268</v>
          </cell>
          <cell r="FP3">
            <v>0</v>
          </cell>
          <cell r="FQ3">
            <v>0.9813142481669751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3.6122869999999998</v>
          </cell>
          <cell r="FZ3">
            <v>0</v>
          </cell>
          <cell r="GA3">
            <v>0</v>
          </cell>
          <cell r="GB3">
            <v>1.8123199999999999</v>
          </cell>
          <cell r="GC3">
            <v>10.067326</v>
          </cell>
          <cell r="GD3">
            <v>0</v>
          </cell>
          <cell r="GE3">
            <v>0</v>
          </cell>
          <cell r="GF3">
            <v>0</v>
          </cell>
          <cell r="GG3">
            <v>0.94649399999999995</v>
          </cell>
          <cell r="GH3">
            <v>0</v>
          </cell>
          <cell r="GI3">
            <v>0</v>
          </cell>
          <cell r="GJ3">
            <v>0</v>
          </cell>
          <cell r="GK3">
            <v>3.2862299999999998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3.0576471714191791</v>
          </cell>
          <cell r="GR3">
            <v>0</v>
          </cell>
          <cell r="GS3">
            <v>0</v>
          </cell>
          <cell r="GT3">
            <v>2.8083052405308764</v>
          </cell>
          <cell r="GV3">
            <v>1.1930549272717101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8B149-844B-4C4E-BD1D-A8522A217814}">
  <sheetPr>
    <tabColor rgb="FF7030A0"/>
  </sheetPr>
  <dimension ref="A1:B6"/>
  <sheetViews>
    <sheetView workbookViewId="0"/>
  </sheetViews>
  <sheetFormatPr defaultRowHeight="12.5" x14ac:dyDescent="0.25"/>
  <cols>
    <col min="1" max="1" width="12.90625" bestFit="1" customWidth="1"/>
  </cols>
  <sheetData>
    <row r="1" spans="1:2" ht="15.5" x14ac:dyDescent="0.35">
      <c r="A1" s="9" t="s">
        <v>7</v>
      </c>
    </row>
    <row r="2" spans="1:2" x14ac:dyDescent="0.25">
      <c r="A2" s="8">
        <v>400110</v>
      </c>
      <c r="B2" t="s">
        <v>6</v>
      </c>
    </row>
    <row r="3" spans="1:2" x14ac:dyDescent="0.25">
      <c r="A3" s="8">
        <v>400121</v>
      </c>
      <c r="B3" t="s">
        <v>5</v>
      </c>
    </row>
    <row r="4" spans="1:2" x14ac:dyDescent="0.25">
      <c r="A4" s="8">
        <v>400122</v>
      </c>
      <c r="B4" t="s">
        <v>4</v>
      </c>
    </row>
    <row r="5" spans="1:2" x14ac:dyDescent="0.25">
      <c r="A5" s="8">
        <v>400129</v>
      </c>
      <c r="B5" t="s">
        <v>3</v>
      </c>
    </row>
    <row r="6" spans="1:2" x14ac:dyDescent="0.25">
      <c r="A6" s="8">
        <v>400130</v>
      </c>
      <c r="B6" t="s">
        <v>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0B7A5-09A1-467F-92B9-BF7A8DDD9384}">
  <dimension ref="A1:DJ10"/>
  <sheetViews>
    <sheetView workbookViewId="0">
      <pane xSplit="1" ySplit="2" topLeftCell="CR3" activePane="bottomRight" state="frozen"/>
      <selection pane="topRight" activeCell="B1" sqref="B1"/>
      <selection pane="bottomLeft" activeCell="A3" sqref="A3"/>
      <selection pane="bottomRight" activeCell="A5" sqref="A5:XFD5"/>
    </sheetView>
  </sheetViews>
  <sheetFormatPr defaultRowHeight="12.5" x14ac:dyDescent="0.25"/>
  <cols>
    <col min="3" max="6" width="0" hidden="1" customWidth="1"/>
    <col min="27" max="27" width="8.7265625" hidden="1" customWidth="1"/>
    <col min="28" max="31" width="8.7265625" customWidth="1"/>
    <col min="32" max="35" width="8.7265625" hidden="1" customWidth="1"/>
    <col min="36" max="55" width="8.7265625" customWidth="1"/>
    <col min="56" max="56" width="8.7265625" hidden="1" customWidth="1"/>
    <col min="57" max="60" width="8.7265625" customWidth="1"/>
    <col min="61" max="64" width="8.7265625" hidden="1" customWidth="1"/>
    <col min="65" max="84" width="8.7265625" customWidth="1"/>
    <col min="85" max="85" width="8.7265625" hidden="1" customWidth="1"/>
    <col min="86" max="89" width="8.7265625" customWidth="1"/>
    <col min="90" max="93" width="8.7265625" hidden="1" customWidth="1"/>
    <col min="94" max="113" width="8.7265625" customWidth="1"/>
    <col min="114" max="114" width="8.7265625" hidden="1" customWidth="1"/>
    <col min="142" max="142" width="8.7265625" customWidth="1"/>
  </cols>
  <sheetData>
    <row r="1" spans="1:114" x14ac:dyDescent="0.25">
      <c r="A1" s="2" t="str">
        <f>SummaryAll!$B$2</f>
        <v>World</v>
      </c>
      <c r="B1" s="1"/>
      <c r="C1" s="1">
        <f>1/1000*DataSummary40011000!B$1</f>
        <v>0.65014473490150559</v>
      </c>
      <c r="D1" s="1">
        <f>1/1000*DataSummary40011000!C$1</f>
        <v>0.75677853136037332</v>
      </c>
      <c r="E1" s="1">
        <f>1/1000*DataSummary40011000!D$1</f>
        <v>0.92066496655330254</v>
      </c>
      <c r="F1" s="1">
        <f>1/1000*DataSummary40011000!E$1</f>
        <v>0.90028551336559537</v>
      </c>
      <c r="G1" s="1">
        <f>1/1000*DataSummary40011000!F$1</f>
        <v>1.1936870603676066</v>
      </c>
      <c r="H1" s="1">
        <f>1/1000*DataSummary40011000!G$1</f>
        <v>1.0954444866421025</v>
      </c>
      <c r="I1" s="1">
        <f>1/1000*DataSummary40011000!H$1</f>
        <v>0.91152373471428561</v>
      </c>
      <c r="J1" s="1">
        <f>1/1000*DataSummary40011000!I$1</f>
        <v>1.0168355770414359</v>
      </c>
      <c r="K1" s="1">
        <f>1/1000*DataSummary40011000!J$1</f>
        <v>1.133357551038682</v>
      </c>
      <c r="L1" s="1">
        <f>1/1000*DataSummary40011000!K$1</f>
        <v>1.0623589119982639</v>
      </c>
      <c r="M1" s="1">
        <f>1/1000*DataSummary40011000!L$1</f>
        <v>1.1839261674653718</v>
      </c>
      <c r="N1" s="1">
        <f>1/1000*DataSummary40011000!M$1</f>
        <v>1.250672058948384</v>
      </c>
      <c r="O1" s="1">
        <f>1/1000*DataSummary40011000!N$1</f>
        <v>1.1668024011603642</v>
      </c>
      <c r="P1" s="1">
        <f>1/1000*DataSummary40011000!O$1</f>
        <v>1.1292684251054839</v>
      </c>
      <c r="Q1" s="1">
        <f>1/1000*DataSummary40011000!P$1</f>
        <v>1.1296000268005397</v>
      </c>
      <c r="R1" s="1">
        <f>1/1000*DataSummary40011000!Q$1</f>
        <v>1.0644804249052409</v>
      </c>
      <c r="S1" s="1">
        <f>1/1000*DataSummary40011000!R$1</f>
        <v>1.1031923981509566</v>
      </c>
      <c r="T1" s="1">
        <f>1/1000*DataSummary40011000!S$1</f>
        <v>1.1861804146221961</v>
      </c>
      <c r="U1" s="1">
        <f>1/1000*DataSummary40011000!T$1</f>
        <v>1.196884825917262</v>
      </c>
      <c r="V1" s="1">
        <f>1/1000*DataSummary40011000!U$1</f>
        <v>1.1279547120693265</v>
      </c>
      <c r="W1" s="1">
        <f>1/1000*DataSummary40011000!V$1</f>
        <v>1.1542219872942072</v>
      </c>
      <c r="X1" s="1">
        <f>1/1000*DataSummary40011000!W$1</f>
        <v>1.2260777918793766</v>
      </c>
      <c r="Y1" s="1">
        <f>1/1000*DataSummary40011000!X$1</f>
        <v>1.2884839704587339</v>
      </c>
      <c r="Z1" s="1">
        <f>1/1000*DataSummary40011000!Y$1</f>
        <v>1.2175574517237679</v>
      </c>
      <c r="AA1" s="1">
        <f>1/1000*DataSummary40011000!Z$1</f>
        <v>0.10000879185185184</v>
      </c>
      <c r="AB1" s="1"/>
      <c r="AC1" s="1"/>
      <c r="AD1" s="1"/>
      <c r="AE1" s="1"/>
      <c r="AF1" s="1">
        <f>1/1000*DataSummary40012100!B$1</f>
        <v>1.3795079550088791</v>
      </c>
      <c r="AG1" s="1">
        <f>1/1000*DataSummary40012100!C$1</f>
        <v>1.2759251181928977</v>
      </c>
      <c r="AH1" s="1">
        <f>1/1000*DataSummary40012100!D$1</f>
        <v>1.3274805831127088</v>
      </c>
      <c r="AI1" s="1">
        <f>1/1000*DataSummary40012100!E$1</f>
        <v>1.3577838742806834</v>
      </c>
      <c r="AJ1" s="1">
        <f>1/1000*DataSummary40012100!F$1</f>
        <v>1.6279655954058443</v>
      </c>
      <c r="AK1" s="1">
        <f>1/1000*DataSummary40012100!G$1</f>
        <v>1.3447920116714644</v>
      </c>
      <c r="AL1" s="1">
        <f>1/1000*DataSummary40012100!H$1</f>
        <v>1.4136312500722314</v>
      </c>
      <c r="AM1" s="1">
        <f>1/1000*DataSummary40012100!I$1</f>
        <v>1.4690861234978245</v>
      </c>
      <c r="AN1" s="1">
        <f>1/1000*DataSummary40012100!J$1</f>
        <v>1.2941252298992605</v>
      </c>
      <c r="AO1" s="1">
        <f>1/1000*DataSummary40012100!K$1</f>
        <v>1.2202434598463179</v>
      </c>
      <c r="AP1" s="1">
        <f>1/1000*DataSummary40012100!L$1</f>
        <v>1.1716432981879894</v>
      </c>
      <c r="AQ1" s="1">
        <f>1/1000*DataSummary40012100!M$1</f>
        <v>1.2511009522270824</v>
      </c>
      <c r="AR1" s="1">
        <f>1/1000*DataSummary40012100!N$1</f>
        <v>1.0455915353674721</v>
      </c>
      <c r="AS1" s="1">
        <f>1/1000*DataSummary40012100!O$1</f>
        <v>0.839330391915869</v>
      </c>
      <c r="AT1" s="1">
        <f>1/1000*DataSummary40012100!P$1</f>
        <v>0.9334978101230218</v>
      </c>
      <c r="AU1" s="1">
        <f>1/1000*DataSummary40012100!Q$1</f>
        <v>0.9770079089859901</v>
      </c>
      <c r="AV1" s="1">
        <f>1/1000*DataSummary40012100!R$1</f>
        <v>0.94013744609433325</v>
      </c>
      <c r="AW1" s="1">
        <f>1/1000*DataSummary40012100!S$1</f>
        <v>1.0985773009836877</v>
      </c>
      <c r="AX1" s="1">
        <f>1/1000*DataSummary40012100!T$1</f>
        <v>1.0752965849117249</v>
      </c>
      <c r="AY1" s="1">
        <f>1/1000*DataSummary40012100!U$1</f>
        <v>0.98681009099190542</v>
      </c>
      <c r="AZ1" s="1">
        <f>1/1000*DataSummary40012100!V$1</f>
        <v>0.91980174878562215</v>
      </c>
      <c r="BA1" s="1">
        <f>1/1000*DataSummary40012100!W$1</f>
        <v>1.0333951535716193</v>
      </c>
      <c r="BB1" s="1">
        <f>1/1000*DataSummary40012100!X$1</f>
        <v>0.91249367453308416</v>
      </c>
      <c r="BC1" s="1">
        <f>1/1000*DataSummary40012100!Y$1</f>
        <v>0.79448031070718916</v>
      </c>
      <c r="BD1" s="1">
        <f>1/1000*DataSummary40012100!Z$1</f>
        <v>0.28150410085364713</v>
      </c>
      <c r="BE1" s="1"/>
      <c r="BF1" s="1"/>
      <c r="BG1" s="1"/>
      <c r="BH1" s="1"/>
      <c r="BI1" s="1">
        <f>1/1000*DataSummary40012200!B$1</f>
        <v>1.8430327992688296</v>
      </c>
      <c r="BJ1" s="1">
        <f>1/1000*DataSummary40012200!C$1</f>
        <v>2.057890398986935</v>
      </c>
      <c r="BK1" s="1">
        <f>1/1000*DataSummary40012200!D$1</f>
        <v>2.2511979039999996</v>
      </c>
      <c r="BL1" s="1">
        <f>1/1000*DataSummary40012200!E$1</f>
        <v>2.3316556669818533</v>
      </c>
      <c r="BM1" s="1">
        <f>1/1000*DataSummary40012200!F$1</f>
        <v>2.7804084879893263</v>
      </c>
      <c r="BN1" s="1">
        <f>1/1000*DataSummary40012200!G$1</f>
        <v>2.714101596194948</v>
      </c>
      <c r="BO1" s="1">
        <f>1/1000*DataSummary40012200!H$1</f>
        <v>2.8963665407647272</v>
      </c>
      <c r="BP1" s="1">
        <f>1/1000*DataSummary40012200!I$1</f>
        <v>3.2274327127105176</v>
      </c>
      <c r="BQ1" s="1">
        <f>1/1000*DataSummary40012200!J$1</f>
        <v>3.5131552074350987</v>
      </c>
      <c r="BR1" s="1">
        <f>1/1000*DataSummary40012200!K$1</f>
        <v>3.8903718825580764</v>
      </c>
      <c r="BS1" s="1">
        <f>1/1000*DataSummary40012200!L$1</f>
        <v>3.9305010081618921</v>
      </c>
      <c r="BT1" s="1">
        <f>1/1000*DataSummary40012200!M$1</f>
        <v>3.974601606268668</v>
      </c>
      <c r="BU1" s="1">
        <f>1/1000*DataSummary40012200!N$1</f>
        <v>4.1496509001672939</v>
      </c>
      <c r="BV1" s="1">
        <f>1/1000*DataSummary40012200!O$1</f>
        <v>3.6186686215066546</v>
      </c>
      <c r="BW1" s="1">
        <f>1/1000*DataSummary40012200!P$1</f>
        <v>4.5475914969854276</v>
      </c>
      <c r="BX1" s="1">
        <f>1/1000*DataSummary40012200!Q$1</f>
        <v>5.0690784353617016</v>
      </c>
      <c r="BY1" s="1">
        <f>1/1000*DataSummary40012200!R$1</f>
        <v>5.1914170788010932</v>
      </c>
      <c r="BZ1" s="1">
        <f>1/1000*DataSummary40012200!S$1</f>
        <v>5.4494483832857137</v>
      </c>
      <c r="CA1" s="1">
        <f>1/1000*DataSummary40012200!T$1</f>
        <v>5.8529558075516022</v>
      </c>
      <c r="CB1" s="1">
        <f>1/1000*DataSummary40012200!U$1</f>
        <v>6.2000597845680678</v>
      </c>
      <c r="CC1" s="1">
        <f>1/1000*DataSummary40012200!V$1</f>
        <v>5.9032600483511937</v>
      </c>
      <c r="CD1" s="1">
        <f>1/1000*DataSummary40012200!W$1</f>
        <v>6.0127323842552682</v>
      </c>
      <c r="CE1" s="1">
        <f>1/1000*DataSummary40012200!X$1</f>
        <v>6.1568328625542783</v>
      </c>
      <c r="CF1" s="1">
        <f>1/1000*DataSummary40012200!Y$1</f>
        <v>6.1432037485222075</v>
      </c>
      <c r="CG1" s="1">
        <f>1/1000*DataSummary40012200!Z$1</f>
        <v>1.8905355217545738</v>
      </c>
      <c r="CH1" s="1"/>
      <c r="CI1" s="1"/>
      <c r="CJ1" s="1"/>
      <c r="CK1" s="1"/>
      <c r="CL1" s="1">
        <f>1/1000*DataSummary40012900!B$1</f>
        <v>1.1846579686989638</v>
      </c>
      <c r="CM1" s="1">
        <f>1/1000*DataSummary40012900!C$1</f>
        <v>1.3325692217193055</v>
      </c>
      <c r="CN1" s="1">
        <f>1/1000*DataSummary40012900!D$1</f>
        <v>1.3166784170615602</v>
      </c>
      <c r="CO1" s="1">
        <f>1/1000*DataSummary40012900!E$1</f>
        <v>1.2166249789615775</v>
      </c>
      <c r="CP1" s="1">
        <f>1/1000*DataSummary40012900!F$1</f>
        <v>1.256007460176739</v>
      </c>
      <c r="CQ1" s="1">
        <f>1/1000*DataSummary40012900!G$1</f>
        <v>1.1043444569784067</v>
      </c>
      <c r="CR1" s="1">
        <f>1/1000*DataSummary40012900!H$1</f>
        <v>1.0568066462646277</v>
      </c>
      <c r="CS1" s="1">
        <f>1/1000*DataSummary40012900!I$1</f>
        <v>1.1438518857689124</v>
      </c>
      <c r="CT1" s="1">
        <f>1/1000*DataSummary40012900!J$1</f>
        <v>1.0872668934580314</v>
      </c>
      <c r="CU1" s="1">
        <f>1/1000*DataSummary40012900!K$1</f>
        <v>1.152306363199777</v>
      </c>
      <c r="CV1" s="1">
        <f>1/1000*DataSummary40012900!L$1</f>
        <v>1.1976147035905351</v>
      </c>
      <c r="CW1" s="1">
        <f>1/1000*DataSummary40012900!M$1</f>
        <v>1.2351065059123127</v>
      </c>
      <c r="CX1" s="1">
        <f>1/1000*DataSummary40012900!N$1</f>
        <v>1.0823790044707493</v>
      </c>
      <c r="CY1" s="1">
        <f>1/1000*DataSummary40012900!O$1</f>
        <v>0.80787738123595987</v>
      </c>
      <c r="CZ1" s="1">
        <f>1/1000*DataSummary40012900!P$1</f>
        <v>1.1092744339217742</v>
      </c>
      <c r="DA1" s="1">
        <f>1/1000*DataSummary40012900!Q$1</f>
        <v>1.1141735817266856</v>
      </c>
      <c r="DB1" s="1">
        <f>1/1000*DataSummary40012900!R$1</f>
        <v>0.88973778986337115</v>
      </c>
      <c r="DC1" s="1">
        <f>1/1000*DataSummary40012900!S$1</f>
        <v>0.8647510304966094</v>
      </c>
      <c r="DD1" s="1">
        <f>1/1000*DataSummary40012900!T$1</f>
        <v>0.70657890508944632</v>
      </c>
      <c r="DE1" s="1">
        <f>1/1000*DataSummary40012900!U$1</f>
        <v>0.77148911314757407</v>
      </c>
      <c r="DF1" s="1">
        <f>1/1000*DataSummary40012900!V$1</f>
        <v>0.88120816082809295</v>
      </c>
      <c r="DG1" s="1">
        <f>1/1000*DataSummary40012900!W$1</f>
        <v>1.1083857415211569</v>
      </c>
      <c r="DH1" s="1">
        <f>1/1000*DataSummary40012900!X$1</f>
        <v>0.88608846149393039</v>
      </c>
      <c r="DI1" s="1">
        <f>1/1000*DataSummary40012900!Y$1</f>
        <v>1.0377104961365831</v>
      </c>
      <c r="DJ1" s="1">
        <f>1/1000*DataSummary40012900!Z$1</f>
        <v>7.9815422115865592E-2</v>
      </c>
    </row>
    <row r="2" spans="1:114" x14ac:dyDescent="0.25">
      <c r="B2" t="s">
        <v>53</v>
      </c>
      <c r="C2">
        <f>SummaryAll!$A$3</f>
        <v>1996</v>
      </c>
      <c r="D2">
        <f>SummaryAll!$A$4</f>
        <v>1997</v>
      </c>
      <c r="E2">
        <f>SummaryAll!$A$5</f>
        <v>1998</v>
      </c>
      <c r="F2">
        <f>SummaryAll!$A$6</f>
        <v>1999</v>
      </c>
      <c r="G2">
        <f>SummaryAll!$A$7</f>
        <v>2000</v>
      </c>
      <c r="H2">
        <f>SummaryAll!$A$8</f>
        <v>2001</v>
      </c>
      <c r="I2">
        <f>SummaryAll!$A$9</f>
        <v>2002</v>
      </c>
      <c r="J2">
        <f>SummaryAll!$A$10</f>
        <v>2003</v>
      </c>
      <c r="K2">
        <f>SummaryAll!$A$11</f>
        <v>2004</v>
      </c>
      <c r="L2">
        <f>SummaryAll!$A$12</f>
        <v>2005</v>
      </c>
      <c r="M2">
        <f>SummaryAll!$A$13</f>
        <v>2006</v>
      </c>
      <c r="N2">
        <f>SummaryAll!$A$14</f>
        <v>2007</v>
      </c>
      <c r="O2">
        <f>SummaryAll!$A$15</f>
        <v>2008</v>
      </c>
      <c r="P2">
        <f>SummaryAll!$A$16</f>
        <v>2009</v>
      </c>
      <c r="Q2">
        <f>SummaryAll!$A$17</f>
        <v>2010</v>
      </c>
      <c r="R2">
        <f>SummaryAll!$A$18</f>
        <v>2011</v>
      </c>
      <c r="S2">
        <f>SummaryAll!$A$19</f>
        <v>2012</v>
      </c>
      <c r="T2">
        <f>SummaryAll!$A$20</f>
        <v>2013</v>
      </c>
      <c r="U2">
        <f>SummaryAll!$A$21</f>
        <v>2014</v>
      </c>
      <c r="V2">
        <f>SummaryAll!$A$22</f>
        <v>2015</v>
      </c>
      <c r="W2">
        <f>SummaryAll!$A$23</f>
        <v>2016</v>
      </c>
      <c r="X2">
        <f>SummaryAll!$A$24</f>
        <v>2017</v>
      </c>
      <c r="Y2">
        <f>SummaryAll!$A$25</f>
        <v>2018</v>
      </c>
      <c r="Z2">
        <f>SummaryAll!$A$26</f>
        <v>2019</v>
      </c>
      <c r="AA2">
        <f>SummaryAll!$A$27</f>
        <v>2020</v>
      </c>
      <c r="AF2">
        <f>SummaryAll!$A$3</f>
        <v>1996</v>
      </c>
      <c r="AG2">
        <f>SummaryAll!$A$4</f>
        <v>1997</v>
      </c>
      <c r="AH2">
        <f>SummaryAll!$A$5</f>
        <v>1998</v>
      </c>
      <c r="AI2">
        <f>SummaryAll!$A$6</f>
        <v>1999</v>
      </c>
      <c r="AJ2">
        <f>SummaryAll!$A$7</f>
        <v>2000</v>
      </c>
      <c r="AK2">
        <f>SummaryAll!$A$8</f>
        <v>2001</v>
      </c>
      <c r="AL2">
        <f>SummaryAll!$A$9</f>
        <v>2002</v>
      </c>
      <c r="AM2">
        <f>SummaryAll!$A$10</f>
        <v>2003</v>
      </c>
      <c r="AN2">
        <f>SummaryAll!$A$11</f>
        <v>2004</v>
      </c>
      <c r="AO2">
        <f>SummaryAll!$A$12</f>
        <v>2005</v>
      </c>
      <c r="AP2">
        <f>SummaryAll!$A$13</f>
        <v>2006</v>
      </c>
      <c r="AQ2">
        <f>SummaryAll!$A$14</f>
        <v>2007</v>
      </c>
      <c r="AR2">
        <f>SummaryAll!$A$15</f>
        <v>2008</v>
      </c>
      <c r="AS2">
        <f>SummaryAll!$A$16</f>
        <v>2009</v>
      </c>
      <c r="AT2">
        <f>SummaryAll!$A$17</f>
        <v>2010</v>
      </c>
      <c r="AU2">
        <f>SummaryAll!$A$18</f>
        <v>2011</v>
      </c>
      <c r="AV2">
        <f>SummaryAll!$A$19</f>
        <v>2012</v>
      </c>
      <c r="AW2">
        <f>SummaryAll!$A$20</f>
        <v>2013</v>
      </c>
      <c r="AX2">
        <f>SummaryAll!$A$21</f>
        <v>2014</v>
      </c>
      <c r="AY2">
        <f>SummaryAll!$A$22</f>
        <v>2015</v>
      </c>
      <c r="AZ2">
        <f>SummaryAll!$A$23</f>
        <v>2016</v>
      </c>
      <c r="BA2">
        <f>SummaryAll!$A$24</f>
        <v>2017</v>
      </c>
      <c r="BB2">
        <f>SummaryAll!$A$25</f>
        <v>2018</v>
      </c>
      <c r="BC2">
        <f>SummaryAll!$A$26</f>
        <v>2019</v>
      </c>
      <c r="BD2">
        <f>SummaryAll!$A$27</f>
        <v>2020</v>
      </c>
      <c r="BI2">
        <f>SummaryAll!$A$3</f>
        <v>1996</v>
      </c>
      <c r="BJ2">
        <f>SummaryAll!$A$4</f>
        <v>1997</v>
      </c>
      <c r="BK2">
        <f>SummaryAll!$A$5</f>
        <v>1998</v>
      </c>
      <c r="BL2">
        <f>SummaryAll!$A$6</f>
        <v>1999</v>
      </c>
      <c r="BM2">
        <f>SummaryAll!$A$7</f>
        <v>2000</v>
      </c>
      <c r="BN2">
        <f>SummaryAll!$A$8</f>
        <v>2001</v>
      </c>
      <c r="BO2">
        <f>SummaryAll!$A$9</f>
        <v>2002</v>
      </c>
      <c r="BP2">
        <f>SummaryAll!$A$10</f>
        <v>2003</v>
      </c>
      <c r="BQ2">
        <f>SummaryAll!$A$11</f>
        <v>2004</v>
      </c>
      <c r="BR2">
        <f>SummaryAll!$A$12</f>
        <v>2005</v>
      </c>
      <c r="BS2">
        <f>SummaryAll!$A$13</f>
        <v>2006</v>
      </c>
      <c r="BT2">
        <f>SummaryAll!$A$14</f>
        <v>2007</v>
      </c>
      <c r="BU2">
        <f>SummaryAll!$A$15</f>
        <v>2008</v>
      </c>
      <c r="BV2">
        <f>SummaryAll!$A$16</f>
        <v>2009</v>
      </c>
      <c r="BW2">
        <f>SummaryAll!$A$17</f>
        <v>2010</v>
      </c>
      <c r="BX2">
        <f>SummaryAll!$A$18</f>
        <v>2011</v>
      </c>
      <c r="BY2">
        <f>SummaryAll!$A$19</f>
        <v>2012</v>
      </c>
      <c r="BZ2">
        <f>SummaryAll!$A$20</f>
        <v>2013</v>
      </c>
      <c r="CA2">
        <f>SummaryAll!$A$21</f>
        <v>2014</v>
      </c>
      <c r="CB2">
        <f>SummaryAll!$A$22</f>
        <v>2015</v>
      </c>
      <c r="CC2">
        <f>SummaryAll!$A$23</f>
        <v>2016</v>
      </c>
      <c r="CD2">
        <f>SummaryAll!$A$24</f>
        <v>2017</v>
      </c>
      <c r="CE2">
        <f>SummaryAll!$A$25</f>
        <v>2018</v>
      </c>
      <c r="CF2">
        <f>SummaryAll!$A$26</f>
        <v>2019</v>
      </c>
      <c r="CG2">
        <f>SummaryAll!$A$27</f>
        <v>2020</v>
      </c>
      <c r="CL2">
        <f>SummaryAll!$A$3</f>
        <v>1996</v>
      </c>
      <c r="CM2">
        <f>SummaryAll!$A$4</f>
        <v>1997</v>
      </c>
      <c r="CN2">
        <f>SummaryAll!$A$5</f>
        <v>1998</v>
      </c>
      <c r="CO2">
        <f>SummaryAll!$A$6</f>
        <v>1999</v>
      </c>
      <c r="CP2">
        <f>SummaryAll!$A$7</f>
        <v>2000</v>
      </c>
      <c r="CQ2">
        <f>SummaryAll!$A$8</f>
        <v>2001</v>
      </c>
      <c r="CR2">
        <f>SummaryAll!$A$9</f>
        <v>2002</v>
      </c>
      <c r="CS2">
        <f>SummaryAll!$A$10</f>
        <v>2003</v>
      </c>
      <c r="CT2">
        <f>SummaryAll!$A$11</f>
        <v>2004</v>
      </c>
      <c r="CU2">
        <f>SummaryAll!$A$12</f>
        <v>2005</v>
      </c>
      <c r="CV2">
        <f>SummaryAll!$A$13</f>
        <v>2006</v>
      </c>
      <c r="CW2">
        <f>SummaryAll!$A$14</f>
        <v>2007</v>
      </c>
      <c r="CX2">
        <f>SummaryAll!$A$15</f>
        <v>2008</v>
      </c>
      <c r="CY2">
        <f>SummaryAll!$A$16</f>
        <v>2009</v>
      </c>
      <c r="CZ2">
        <f>SummaryAll!$A$17</f>
        <v>2010</v>
      </c>
      <c r="DA2">
        <f>SummaryAll!$A$18</f>
        <v>2011</v>
      </c>
      <c r="DB2">
        <f>SummaryAll!$A$19</f>
        <v>2012</v>
      </c>
      <c r="DC2">
        <f>SummaryAll!$A$20</f>
        <v>2013</v>
      </c>
      <c r="DD2">
        <f>SummaryAll!$A$21</f>
        <v>2014</v>
      </c>
      <c r="DE2">
        <f>SummaryAll!$A$22</f>
        <v>2015</v>
      </c>
      <c r="DF2">
        <f>SummaryAll!$A$23</f>
        <v>2016</v>
      </c>
      <c r="DG2">
        <f>SummaryAll!$A$24</f>
        <v>2017</v>
      </c>
      <c r="DH2">
        <f>SummaryAll!$A$25</f>
        <v>2018</v>
      </c>
      <c r="DI2">
        <f>SummaryAll!$A$26</f>
        <v>2019</v>
      </c>
      <c r="DJ2">
        <f>SummaryAll!$A$27</f>
        <v>2020</v>
      </c>
    </row>
    <row r="3" spans="1:114" x14ac:dyDescent="0.25">
      <c r="A3" s="2" t="str">
        <f>DataSummary40011000!A$38</f>
        <v>China</v>
      </c>
      <c r="B3" s="1" t="s">
        <v>53</v>
      </c>
      <c r="C3" s="1">
        <f>1/1000*DataSummary40011000!B$38</f>
        <v>0.10800012199999999</v>
      </c>
      <c r="D3" s="1">
        <f>1/1000*DataSummary40011000!C$38</f>
        <v>0.105517518</v>
      </c>
      <c r="E3" s="1">
        <f>1/1000*DataSummary40011000!D$38</f>
        <v>9.7228341999999995E-2</v>
      </c>
      <c r="F3" s="1">
        <f>1/1000*DataSummary40011000!E$38</f>
        <v>0.11284497500000001</v>
      </c>
      <c r="G3" s="1">
        <f>1/1000*DataSummary40011000!F$38</f>
        <v>0.11700798899999999</v>
      </c>
      <c r="H3" s="1">
        <f>1/1000*DataSummary40011000!G$38</f>
        <v>0.12843696099999999</v>
      </c>
      <c r="I3" s="1">
        <f>1/1000*DataSummary40011000!H$38</f>
        <v>0.11966600899999999</v>
      </c>
      <c r="J3" s="1">
        <f>1/1000*DataSummary40011000!I$38</f>
        <v>0.15276742300000001</v>
      </c>
      <c r="K3" s="1">
        <f>1/1000*DataSummary40011000!J$38</f>
        <v>0.20793873500000001</v>
      </c>
      <c r="L3" s="1">
        <f>1/1000*DataSummary40011000!K$38</f>
        <v>0.19970205099999999</v>
      </c>
      <c r="M3" s="1">
        <f>1/1000*DataSummary40011000!L$38</f>
        <v>0.28075861800000002</v>
      </c>
      <c r="N3" s="1">
        <f>1/1000*DataSummary40011000!M$38</f>
        <v>0.25657314290529137</v>
      </c>
      <c r="O3" s="1">
        <f>1/1000*DataSummary40011000!N$38</f>
        <v>0.25634986099999996</v>
      </c>
      <c r="P3" s="1">
        <f>1/1000*DataSummary40011000!O$38</f>
        <v>0.30818735199999997</v>
      </c>
      <c r="Q3" s="1">
        <f>1/1000*DataSummary40011000!P$38</f>
        <v>0.25654160400000003</v>
      </c>
      <c r="R3" s="1">
        <f>1/1000*DataSummary40011000!Q$38</f>
        <v>0.27474690799999996</v>
      </c>
      <c r="S3" s="1">
        <f>1/1000*DataSummary40011000!R$38</f>
        <v>0.32141089699999997</v>
      </c>
      <c r="T3" s="1">
        <f>1/1000*DataSummary40011000!S$38</f>
        <v>0.33897121293018695</v>
      </c>
      <c r="U3" s="1">
        <f>1/1000*DataSummary40011000!T$38</f>
        <v>0.36781740899999998</v>
      </c>
      <c r="V3" s="1">
        <f>1/1000*DataSummary40011000!U$38</f>
        <v>0.37835789199999997</v>
      </c>
      <c r="W3" s="1">
        <f>1/1000*DataSummary40011000!V$38</f>
        <v>0.42517263000000005</v>
      </c>
      <c r="X3" s="1">
        <f>1/1000*DataSummary40011000!W$38</f>
        <v>0.494973477</v>
      </c>
      <c r="Y3" s="1">
        <f>1/1000*DataSummary40011000!X$38</f>
        <v>0.59135121699999993</v>
      </c>
      <c r="Z3" s="1">
        <f>1/1000*DataSummary40011000!Y$38</f>
        <v>0.55495222400668398</v>
      </c>
      <c r="AA3" s="1">
        <f>1/1000*DataSummary40011000!Z$38</f>
        <v>3.412909629629629E-4</v>
      </c>
      <c r="AB3" s="1"/>
      <c r="AC3" s="1"/>
      <c r="AD3" s="1"/>
      <c r="AE3" s="1"/>
      <c r="AF3" s="1">
        <f>1/1000*DataSummary40012100!B$38</f>
        <v>0.28337426800000004</v>
      </c>
      <c r="AG3" s="1">
        <f>1/1000*DataSummary40012100!C$38</f>
        <v>0.20403180100000001</v>
      </c>
      <c r="AH3" s="1">
        <f>1/1000*DataSummary40012100!D$38</f>
        <v>0.205380708</v>
      </c>
      <c r="AI3" s="1">
        <f>1/1000*DataSummary40012100!E$38</f>
        <v>0.16915761300000001</v>
      </c>
      <c r="AJ3" s="1">
        <f>1/1000*DataSummary40012100!F$38</f>
        <v>0.41244668600000001</v>
      </c>
      <c r="AK3" s="1">
        <f>1/1000*DataSummary40012100!G$38</f>
        <v>0.38375518799999997</v>
      </c>
      <c r="AL3" s="1">
        <f>1/1000*DataSummary40012100!H$38</f>
        <v>0.41248638300000001</v>
      </c>
      <c r="AM3" s="1">
        <f>1/1000*DataSummary40012100!I$38</f>
        <v>0.45024921699999998</v>
      </c>
      <c r="AN3" s="1">
        <f>1/1000*DataSummary40012100!J$38</f>
        <v>0.32000912199999998</v>
      </c>
      <c r="AO3" s="1">
        <f>1/1000*DataSummary40012100!K$38</f>
        <v>0.26807470999999999</v>
      </c>
      <c r="AP3" s="1">
        <f>1/1000*DataSummary40012100!L$38</f>
        <v>0.28553244799999999</v>
      </c>
      <c r="AQ3" s="1">
        <f>1/1000*DataSummary40012100!M$38</f>
        <v>0.218850036</v>
      </c>
      <c r="AR3" s="1">
        <f>1/1000*DataSummary40012100!N$38</f>
        <v>0.24606501199999997</v>
      </c>
      <c r="AS3" s="1">
        <f>1/1000*DataSummary40012100!O$38</f>
        <v>0.23269351183744161</v>
      </c>
      <c r="AT3" s="1">
        <f>1/1000*DataSummary40012100!P$38</f>
        <v>0.21769409300000001</v>
      </c>
      <c r="AU3" s="1">
        <f>1/1000*DataSummary40012100!Q$38</f>
        <v>0.21450704499999998</v>
      </c>
      <c r="AV3" s="1">
        <f>1/1000*DataSummary40012100!R$38</f>
        <v>0.208420669</v>
      </c>
      <c r="AW3" s="1">
        <f>1/1000*DataSummary40012100!S$38</f>
        <v>0.32653176099999998</v>
      </c>
      <c r="AX3" s="1">
        <f>1/1000*DataSummary40012100!T$38</f>
        <v>0.31202576199999998</v>
      </c>
      <c r="AY3" s="1">
        <f>1/1000*DataSummary40012100!U$38</f>
        <v>0.25548650100000003</v>
      </c>
      <c r="AZ3" s="51">
        <f>1/1000*DataSummary40012100!V$38</f>
        <v>0.20499887173483533</v>
      </c>
      <c r="BA3" s="51">
        <f>1/1000*DataSummary40012100!W$38</f>
        <v>0.33112107400000002</v>
      </c>
      <c r="BB3" s="51">
        <f>1/1000*DataSummary40012100!X$38</f>
        <v>0.237963234</v>
      </c>
      <c r="BC3" s="51">
        <f>1/1000*DataSummary40012100!Y$38</f>
        <v>0.16251875799999999</v>
      </c>
      <c r="BD3" s="1">
        <f>1/1000*DataSummary40012100!Z$38</f>
        <v>0</v>
      </c>
      <c r="BE3" s="1"/>
      <c r="BF3" s="1"/>
      <c r="BG3" s="1"/>
      <c r="BH3" s="1"/>
      <c r="BI3" s="1">
        <f>1/1000*DataSummary40012200!B$38</f>
        <v>0.10593560299999999</v>
      </c>
      <c r="BJ3" s="1">
        <f>1/1000*DataSummary40012200!C$38</f>
        <v>9.2846349000000009E-2</v>
      </c>
      <c r="BK3" s="1">
        <f>1/1000*DataSummary40012200!D$38</f>
        <v>0.105563905</v>
      </c>
      <c r="BL3" s="1">
        <f>1/1000*DataSummary40012200!E$38</f>
        <v>0.18183137999999999</v>
      </c>
      <c r="BM3" s="1">
        <f>1/1000*DataSummary40012200!F$38</f>
        <v>0.32362652199999997</v>
      </c>
      <c r="BN3" s="1">
        <f>1/1000*DataSummary40012200!G$38</f>
        <v>0.441583901</v>
      </c>
      <c r="BO3" s="1">
        <f>1/1000*DataSummary40012200!H$38</f>
        <v>0.387291208</v>
      </c>
      <c r="BP3" s="1">
        <f>1/1000*DataSummary40012200!I$38</f>
        <v>0.55495978200000007</v>
      </c>
      <c r="BQ3" s="1">
        <f>1/1000*DataSummary40012200!J$38</f>
        <v>0.70001747700000005</v>
      </c>
      <c r="BR3" s="1">
        <f>1/1000*DataSummary40012200!K$38</f>
        <v>0.912618665</v>
      </c>
      <c r="BS3" s="1">
        <f>1/1000*DataSummary40012200!L$38</f>
        <v>1.029020163</v>
      </c>
      <c r="BT3" s="1">
        <f>1/1000*DataSummary40012200!M$38</f>
        <v>1.1515522409999999</v>
      </c>
      <c r="BU3" s="1">
        <f>1/1000*DataSummary40012200!N$38</f>
        <v>1.143631184</v>
      </c>
      <c r="BV3" s="1">
        <f>1/1000*DataSummary40012200!O$38</f>
        <v>1.145896059407006</v>
      </c>
      <c r="BW3" s="1">
        <f>1/1000*DataSummary40012200!P$38</f>
        <v>1.354313273</v>
      </c>
      <c r="BX3" s="1">
        <f>1/1000*DataSummary40012200!Q$38</f>
        <v>1.5885559569999999</v>
      </c>
      <c r="BY3" s="1">
        <f>1/1000*DataSummary40012200!R$38</f>
        <v>1.6271047379999999</v>
      </c>
      <c r="BZ3" s="1">
        <f>1/1000*DataSummary40012200!S$38</f>
        <v>1.793594532</v>
      </c>
      <c r="CA3" s="1">
        <f>1/1000*DataSummary40012200!T$38</f>
        <v>1.913763246</v>
      </c>
      <c r="CB3" s="1">
        <f>1/1000*DataSummary40012200!U$38</f>
        <v>1.9734137019999998</v>
      </c>
      <c r="CC3" s="1">
        <f>1/1000*DataSummary40012200!V$38</f>
        <v>1.6577524899999998</v>
      </c>
      <c r="CD3" s="1">
        <f>1/1000*DataSummary40012200!W$38</f>
        <v>1.6801264469999999</v>
      </c>
      <c r="CE3" s="1">
        <f>1/1000*DataSummary40012200!X$38</f>
        <v>1.6091927469999998</v>
      </c>
      <c r="CF3" s="1">
        <f>1/1000*DataSummary40012200!Y$38</f>
        <v>1.5250498539999999</v>
      </c>
      <c r="CG3" s="1">
        <f>1/1000*DataSummary40012200!Z$38</f>
        <v>0</v>
      </c>
      <c r="CH3" s="1"/>
      <c r="CI3" s="1"/>
      <c r="CJ3" s="1"/>
      <c r="CK3" s="1"/>
      <c r="CL3" s="1">
        <f>1/1000*DataSummary40012900!B$38</f>
        <v>0.15054029299999999</v>
      </c>
      <c r="CM3" s="1">
        <f>1/1000*DataSummary40012900!C$38</f>
        <v>0.12446380999999999</v>
      </c>
      <c r="CN3" s="1">
        <f>1/1000*DataSummary40012900!D$38</f>
        <v>0.11013316599999999</v>
      </c>
      <c r="CO3" s="1">
        <f>1/1000*DataSummary40012900!E$38</f>
        <v>0.10527296799999999</v>
      </c>
      <c r="CP3" s="1">
        <f>1/1000*DataSummary40012900!F$38</f>
        <v>8.0468589999999993E-2</v>
      </c>
      <c r="CQ3" s="1">
        <f>1/1000*DataSummary40012900!G$38</f>
        <v>7.6033174999999981E-2</v>
      </c>
      <c r="CR3" s="1">
        <f>1/1000*DataSummary40012900!H$38</f>
        <v>8.5855135999999985E-2</v>
      </c>
      <c r="CS3" s="1">
        <f>1/1000*DataSummary40012900!I$38</f>
        <v>0.10997283199999999</v>
      </c>
      <c r="CT3" s="1">
        <f>1/1000*DataSummary40012900!J$38</f>
        <v>8.9754973999999987E-2</v>
      </c>
      <c r="CU3" s="1">
        <f>1/1000*DataSummary40012900!K$38</f>
        <v>5.7929086999999997E-2</v>
      </c>
      <c r="CV3" s="1">
        <f>1/1000*DataSummary40012900!L$38</f>
        <v>5.4243574219799306E-2</v>
      </c>
      <c r="CW3" s="1">
        <f>1/1000*DataSummary40012900!M$38</f>
        <v>4.5953437999999999E-2</v>
      </c>
      <c r="CX3" s="1">
        <f>1/1000*DataSummary40012900!N$38</f>
        <v>5.3647201544624684E-2</v>
      </c>
      <c r="CY3" s="1">
        <f>1/1000*DataSummary40012900!O$38</f>
        <v>3.7081226000000002E-2</v>
      </c>
      <c r="CZ3" s="1">
        <f>1/1000*DataSummary40012900!P$38</f>
        <v>4.2429199294127598E-2</v>
      </c>
      <c r="DA3" s="1">
        <f>1/1000*DataSummary40012900!Q$38</f>
        <v>3.0828713000000001E-2</v>
      </c>
      <c r="DB3" s="1">
        <f>1/1000*DataSummary40012900!R$38</f>
        <v>2.7396407000000001E-2</v>
      </c>
      <c r="DC3" s="1">
        <f>1/1000*DataSummary40012900!S$38</f>
        <v>1.9529336420180642E-2</v>
      </c>
      <c r="DD3" s="1">
        <f>1/1000*DataSummary40012900!T$38</f>
        <v>2.0254999999999999E-2</v>
      </c>
      <c r="DE3" s="1">
        <f>1/1000*DataSummary40012900!U$38</f>
        <v>0.13181669699999998</v>
      </c>
      <c r="DF3" s="1">
        <f>1/1000*DataSummary40012900!V$38</f>
        <v>0.21713024424940697</v>
      </c>
      <c r="DG3" s="1">
        <f>1/1000*DataSummary40012900!W$38</f>
        <v>0.28999940059455026</v>
      </c>
      <c r="DH3" s="1">
        <f>1/1000*DataSummary40012900!X$38</f>
        <v>0.16021856357153486</v>
      </c>
      <c r="DI3" s="1">
        <f>1/1000*DataSummary40012900!Y$38</f>
        <v>0.21132711699999998</v>
      </c>
      <c r="DJ3" s="1">
        <f>1/1000*DataSummary40012900!Z$38</f>
        <v>9.8131424816697509E-4</v>
      </c>
    </row>
    <row r="4" spans="1:114" x14ac:dyDescent="0.25">
      <c r="A4" s="2" t="str">
        <f>DataSummary40011000!A$3</f>
        <v>EU-28</v>
      </c>
      <c r="B4" s="1" t="s">
        <v>53</v>
      </c>
      <c r="C4" s="1">
        <f>1/1000*DataSummary40011000!B$3</f>
        <v>0.14264983811999768</v>
      </c>
      <c r="D4" s="1">
        <f>1/1000*DataSummary40011000!C$3</f>
        <v>0.141149995</v>
      </c>
      <c r="E4" s="1">
        <f>1/1000*DataSummary40011000!D$3</f>
        <v>0.152472895</v>
      </c>
      <c r="F4" s="1">
        <f>1/1000*DataSummary40011000!E$3</f>
        <v>0.14053419200000003</v>
      </c>
      <c r="G4" s="1">
        <f>1/1000*DataSummary40011000!F$3</f>
        <v>0.15450431600000003</v>
      </c>
      <c r="H4" s="1">
        <f>1/1000*DataSummary40011000!G$3</f>
        <v>0.16981007575188603</v>
      </c>
      <c r="I4" s="1">
        <f>1/1000*DataSummary40011000!H$3</f>
        <v>0.16977118399999999</v>
      </c>
      <c r="J4" s="1">
        <f>1/1000*DataSummary40011000!I$3</f>
        <v>0.1700345430052474</v>
      </c>
      <c r="K4" s="1">
        <f>1/1000*DataSummary40011000!J$3</f>
        <v>0.2062893021645564</v>
      </c>
      <c r="L4" s="1">
        <f>1/1000*DataSummary40011000!K$3</f>
        <v>0.19532501995497428</v>
      </c>
      <c r="M4" s="1">
        <f>1/1000*DataSummary40011000!L$3</f>
        <v>0.23904455037548919</v>
      </c>
      <c r="N4" s="1">
        <f>1/1000*DataSummary40011000!M$3</f>
        <v>0.31211583468324772</v>
      </c>
      <c r="O4" s="1">
        <f>1/1000*DataSummary40011000!N$3</f>
        <v>0.25121834323488784</v>
      </c>
      <c r="P4" s="1">
        <f>1/1000*DataSummary40011000!O$3</f>
        <v>0.187069628975471</v>
      </c>
      <c r="Q4" s="1">
        <f>1/1000*DataSummary40011000!P$3</f>
        <v>0.18743423893826466</v>
      </c>
      <c r="R4" s="1">
        <f>1/1000*DataSummary40011000!Q$3</f>
        <v>0.17138561721886456</v>
      </c>
      <c r="S4" s="1">
        <f>1/1000*DataSummary40011000!R$3</f>
        <v>0.16934454226750498</v>
      </c>
      <c r="T4" s="1">
        <f>1/1000*DataSummary40011000!S$3</f>
        <v>0.22448253949400621</v>
      </c>
      <c r="U4" s="1">
        <f>1/1000*DataSummary40011000!T$3</f>
        <v>0.19531898655433541</v>
      </c>
      <c r="V4" s="1">
        <f>1/1000*DataSummary40011000!U$3</f>
        <v>0.11711785907397271</v>
      </c>
      <c r="W4" s="1">
        <f>1/1000*DataSummary40011000!V$3</f>
        <v>0.10071344489026145</v>
      </c>
      <c r="X4" s="1">
        <f>1/1000*DataSummary40011000!W$3</f>
        <v>9.3431694261406892E-2</v>
      </c>
      <c r="Y4" s="1">
        <f>1/1000*DataSummary40011000!X$3</f>
        <v>8.7589792501461747E-2</v>
      </c>
      <c r="Z4" s="1">
        <f>1/1000*DataSummary40011000!Y$3</f>
        <v>8.5378258450427832E-2</v>
      </c>
      <c r="AA4" s="1">
        <f>1/1000*DataSummary40011000!Z$3</f>
        <v>2.9131991444444432E-2</v>
      </c>
      <c r="AB4" s="1"/>
      <c r="AC4" s="1"/>
      <c r="AD4" s="1"/>
      <c r="AE4" s="1"/>
      <c r="AF4" s="1">
        <f>1/1000*DataSummary40012100!B$3</f>
        <v>0.264645044</v>
      </c>
      <c r="AG4" s="1">
        <f>1/1000*DataSummary40012100!C$3</f>
        <v>0.25419888400000001</v>
      </c>
      <c r="AH4" s="1">
        <f>1/1000*DataSummary40012100!D$3</f>
        <v>0.29050705699999996</v>
      </c>
      <c r="AI4" s="1">
        <f>1/1000*DataSummary40012100!E$3</f>
        <v>0.27028941599999995</v>
      </c>
      <c r="AJ4" s="1">
        <f>1/1000*DataSummary40012100!F$3</f>
        <v>0.32355970199999995</v>
      </c>
      <c r="AK4" s="1">
        <f>1/1000*DataSummary40012100!G$3</f>
        <v>0.27981946899999999</v>
      </c>
      <c r="AL4" s="1">
        <f>1/1000*DataSummary40012100!H$3</f>
        <v>0.22216425099999998</v>
      </c>
      <c r="AM4" s="1">
        <f>1/1000*DataSummary40012100!I$3</f>
        <v>0.21271445787220966</v>
      </c>
      <c r="AN4" s="1">
        <f>1/1000*DataSummary40012100!J$3</f>
        <v>0.17349209700000001</v>
      </c>
      <c r="AO4" s="1">
        <f>1/1000*DataSummary40012100!K$3</f>
        <v>0.16087379199999999</v>
      </c>
      <c r="AP4" s="1">
        <f>1/1000*DataSummary40012100!L$3</f>
        <v>0.16978625941858666</v>
      </c>
      <c r="AQ4" s="1">
        <f>1/1000*DataSummary40012100!M$3</f>
        <v>0.16122203348549288</v>
      </c>
      <c r="AR4" s="1">
        <f>1/1000*DataSummary40012100!N$3</f>
        <v>0.13884877207302401</v>
      </c>
      <c r="AS4" s="1">
        <f>1/1000*DataSummary40012100!O$3</f>
        <v>9.2696204597576784E-2</v>
      </c>
      <c r="AT4" s="1">
        <f>1/1000*DataSummary40012100!P$3</f>
        <v>9.4559942999999994E-2</v>
      </c>
      <c r="AU4" s="1">
        <f>1/1000*DataSummary40012100!Q$3</f>
        <v>0.11489496559086536</v>
      </c>
      <c r="AV4" s="1">
        <f>1/1000*DataSummary40012100!R$3</f>
        <v>0.10537762139407213</v>
      </c>
      <c r="AW4" s="1">
        <f>1/1000*DataSummary40012100!S$3</f>
        <v>0.11573561135855315</v>
      </c>
      <c r="AX4" s="1">
        <f>1/1000*DataSummary40012100!T$3</f>
        <v>0.120191932</v>
      </c>
      <c r="AY4" s="1">
        <f>1/1000*DataSummary40012100!U$3</f>
        <v>0.12209097199999999</v>
      </c>
      <c r="AZ4" s="51">
        <f>1/1000*DataSummary40012100!V$3</f>
        <v>0.13898707397877719</v>
      </c>
      <c r="BA4" s="51">
        <f>1/1000*DataSummary40012100!W$3</f>
        <v>0.1373316388933114</v>
      </c>
      <c r="BB4" s="51">
        <f>1/1000*DataSummary40012100!X$3</f>
        <v>0.13448182048533322</v>
      </c>
      <c r="BC4" s="51">
        <f>1/1000*DataSummary40012100!Y$3</f>
        <v>0.1184622022546688</v>
      </c>
      <c r="BD4" s="1">
        <f>1/1000*DataSummary40012100!Z$3</f>
        <v>4.1825115656614925E-2</v>
      </c>
      <c r="BE4" s="1"/>
      <c r="BF4" s="1"/>
      <c r="BG4" s="1"/>
      <c r="BH4" s="1"/>
      <c r="BI4" s="1">
        <f>1/1000*DataSummary40012200!B$3</f>
        <v>0.31296679399999999</v>
      </c>
      <c r="BJ4" s="1">
        <f>1/1000*DataSummary40012200!C$3</f>
        <v>0.36973425600000004</v>
      </c>
      <c r="BK4" s="1">
        <f>1/1000*DataSummary40012200!D$3</f>
        <v>0.44459978300000003</v>
      </c>
      <c r="BL4" s="1">
        <f>1/1000*DataSummary40012200!E$3</f>
        <v>0.49262788699999993</v>
      </c>
      <c r="BM4" s="1">
        <f>1/1000*DataSummary40012200!F$3</f>
        <v>0.54952028499999994</v>
      </c>
      <c r="BN4" s="1">
        <f>1/1000*DataSummary40012200!G$3</f>
        <v>0.514050071</v>
      </c>
      <c r="BO4" s="1">
        <f>1/1000*DataSummary40012200!H$3</f>
        <v>0.53256068999999995</v>
      </c>
      <c r="BP4" s="1">
        <f>1/1000*DataSummary40012200!I$3</f>
        <v>0.5871888609999999</v>
      </c>
      <c r="BQ4" s="1">
        <f>1/1000*DataSummary40012200!J$3</f>
        <v>0.54098836131715322</v>
      </c>
      <c r="BR4" s="1">
        <f>1/1000*DataSummary40012200!K$3</f>
        <v>0.53938132799999994</v>
      </c>
      <c r="BS4" s="1">
        <f>1/1000*DataSummary40012200!L$3</f>
        <v>0.5477889680000001</v>
      </c>
      <c r="BT4" s="1">
        <f>1/1000*DataSummary40012200!M$3</f>
        <v>0.58880146009030376</v>
      </c>
      <c r="BU4" s="1">
        <f>1/1000*DataSummary40012200!N$3</f>
        <v>0.56084416482528832</v>
      </c>
      <c r="BV4" s="1">
        <f>1/1000*DataSummary40012200!O$3</f>
        <v>0.39537608114897882</v>
      </c>
      <c r="BW4" s="1">
        <f>1/1000*DataSummary40012200!P$3</f>
        <v>0.63557885523299484</v>
      </c>
      <c r="BX4" s="1">
        <f>1/1000*DataSummary40012200!Q$3</f>
        <v>0.78981768682978726</v>
      </c>
      <c r="BY4" s="1">
        <f>1/1000*DataSummary40012200!R$3</f>
        <v>0.70300307044874977</v>
      </c>
      <c r="BZ4" s="1">
        <f>1/1000*DataSummary40012200!S$3</f>
        <v>0.75100665857142845</v>
      </c>
      <c r="CA4" s="1">
        <f>1/1000*DataSummary40012200!T$3</f>
        <v>0.97177382639001186</v>
      </c>
      <c r="CB4" s="1">
        <f>1/1000*DataSummary40012200!U$3</f>
        <v>1.1101537052674386</v>
      </c>
      <c r="CC4" s="1">
        <f>1/1000*DataSummary40012200!V$3</f>
        <v>1.1069759527379976</v>
      </c>
      <c r="CD4" s="1">
        <f>1/1000*DataSummary40012200!W$3</f>
        <v>1.1215854785215722</v>
      </c>
      <c r="CE4" s="1">
        <f>1/1000*DataSummary40012200!X$3</f>
        <v>1.1692345436326559</v>
      </c>
      <c r="CF4" s="1">
        <f>1/1000*DataSummary40012200!Y$3</f>
        <v>1.146735548372054</v>
      </c>
      <c r="CG4" s="1">
        <f>1/1000*DataSummary40012200!Z$3</f>
        <v>0.3847992956440528</v>
      </c>
      <c r="CH4" s="1"/>
      <c r="CI4" s="1"/>
      <c r="CJ4" s="1"/>
      <c r="CK4" s="1"/>
      <c r="CL4" s="1">
        <f>1/1000*DataSummary40012900!B$3</f>
        <v>0.32893781500000002</v>
      </c>
      <c r="CM4" s="1">
        <f>1/1000*DataSummary40012900!C$3</f>
        <v>0.36819776495365275</v>
      </c>
      <c r="CN4" s="1">
        <f>1/1000*DataSummary40012900!D$3</f>
        <v>0.41380997800000002</v>
      </c>
      <c r="CO4" s="1">
        <f>1/1000*DataSummary40012900!E$3</f>
        <v>0.33528144199999999</v>
      </c>
      <c r="CP4" s="1">
        <f>1/1000*DataSummary40012900!F$3</f>
        <v>0.38829131300000003</v>
      </c>
      <c r="CQ4" s="1">
        <f>1/1000*DataSummary40012900!G$3</f>
        <v>0.41705799394288323</v>
      </c>
      <c r="CR4" s="1">
        <f>1/1000*DataSummary40012900!H$3</f>
        <v>0.39593357800000001</v>
      </c>
      <c r="CS4" s="1">
        <f>1/1000*DataSummary40012900!I$3</f>
        <v>0.48723825099999996</v>
      </c>
      <c r="CT4" s="1">
        <f>1/1000*DataSummary40012900!J$3</f>
        <v>0.47471849671871874</v>
      </c>
      <c r="CU4" s="1">
        <f>1/1000*DataSummary40012900!K$3</f>
        <v>0.5295743085756407</v>
      </c>
      <c r="CV4" s="1">
        <f>1/1000*DataSummary40012900!L$3</f>
        <v>0.5180046498026547</v>
      </c>
      <c r="CW4" s="1">
        <f>1/1000*DataSummary40012900!M$3</f>
        <v>0.50105284002313444</v>
      </c>
      <c r="CX4" s="1">
        <f>1/1000*DataSummary40012900!N$3</f>
        <v>0.44180017042067876</v>
      </c>
      <c r="CY4" s="1">
        <f>1/1000*DataSummary40012900!O$3</f>
        <v>0.30991816032457087</v>
      </c>
      <c r="CZ4" s="1">
        <f>1/1000*DataSummary40012900!P$3</f>
        <v>0.48562557657075456</v>
      </c>
      <c r="DA4" s="1">
        <f>1/1000*DataSummary40012900!Q$3</f>
        <v>0.53276095795849487</v>
      </c>
      <c r="DB4" s="1">
        <f>1/1000*DataSummary40012900!R$3</f>
        <v>0.39456972645728788</v>
      </c>
      <c r="DC4" s="1">
        <f>1/1000*DataSummary40012900!S$3</f>
        <v>0.33172980927979928</v>
      </c>
      <c r="DD4" s="1">
        <f>1/1000*DataSummary40012900!T$3</f>
        <v>0.18969475921193196</v>
      </c>
      <c r="DE4" s="1">
        <f>1/1000*DataSummary40012900!U$3</f>
        <v>0.11106405215429797</v>
      </c>
      <c r="DF4" s="1">
        <f>1/1000*DataSummary40012900!V$3</f>
        <v>9.0355977092700684E-2</v>
      </c>
      <c r="DG4" s="1">
        <f>1/1000*DataSummary40012900!W$3</f>
        <v>8.304166071341805E-2</v>
      </c>
      <c r="DH4" s="1">
        <f>1/1000*DataSummary40012900!X$3</f>
        <v>7.6002041903695194E-2</v>
      </c>
      <c r="DI4" s="1">
        <f>1/1000*DataSummary40012900!Y$3</f>
        <v>8.4371043613312283E-2</v>
      </c>
      <c r="DJ4" s="1">
        <f>1/1000*DataSummary40012900!Z$3</f>
        <v>5.3243498455748557E-2</v>
      </c>
    </row>
    <row r="5" spans="1:114" x14ac:dyDescent="0.25">
      <c r="A5" s="2" t="str">
        <f>DataSummary40011000!A$13</f>
        <v>India</v>
      </c>
      <c r="B5" s="1" t="s">
        <v>53</v>
      </c>
      <c r="C5" s="1">
        <f>1/1000*DataSummary40011000!B$13</f>
        <v>9.2000979999999986E-3</v>
      </c>
      <c r="D5" s="1">
        <f>1/1000*DataSummary40011000!C$13</f>
        <v>1.7945833999999997E-2</v>
      </c>
      <c r="E5" s="1">
        <f>1/1000*DataSummary40011000!D$13</f>
        <v>1.3167989E-2</v>
      </c>
      <c r="F5" s="1">
        <f>1/1000*DataSummary40011000!E$13</f>
        <v>6.2156019999999998E-3</v>
      </c>
      <c r="G5" s="1">
        <f>1/1000*DataSummary40011000!F$13</f>
        <v>4.5991400000000007E-3</v>
      </c>
      <c r="H5" s="1">
        <f>1/1000*DataSummary40011000!G$13</f>
        <v>4.7459340000000003E-3</v>
      </c>
      <c r="I5" s="1">
        <f>1/1000*DataSummary40011000!H$13</f>
        <v>2.0906900000000001E-3</v>
      </c>
      <c r="J5" s="1">
        <f>1/1000*DataSummary40011000!I$13</f>
        <v>5.4480919999999999E-3</v>
      </c>
      <c r="K5" s="1">
        <f>1/1000*DataSummary40011000!J$13</f>
        <v>6.0901399999999995E-4</v>
      </c>
      <c r="L5" s="1">
        <f>1/1000*DataSummary40011000!K$13</f>
        <v>9.2748099999999997E-4</v>
      </c>
      <c r="M5" s="1">
        <f>1/1000*DataSummary40011000!L$13</f>
        <v>3.2212799999999998E-4</v>
      </c>
      <c r="N5" s="1">
        <f>1/1000*DataSummary40011000!M$13</f>
        <v>3.5753199999999998E-4</v>
      </c>
      <c r="O5" s="1">
        <f>1/1000*DataSummary40011000!N$13</f>
        <v>1.3617999999999999E-4</v>
      </c>
      <c r="P5" s="1">
        <f>1/1000*DataSummary40011000!O$13</f>
        <v>3.30884E-3</v>
      </c>
      <c r="Q5" s="1">
        <f>1/1000*DataSummary40011000!P$13</f>
        <v>1.9281579999999999E-3</v>
      </c>
      <c r="R5" s="1">
        <f>1/1000*DataSummary40011000!Q$13</f>
        <v>1.5816809999999999E-3</v>
      </c>
      <c r="S5" s="1">
        <f>1/1000*DataSummary40011000!R$13</f>
        <v>2.279452E-3</v>
      </c>
      <c r="T5" s="1">
        <f>1/1000*DataSummary40011000!S$13</f>
        <v>4.7952959999999992E-3</v>
      </c>
      <c r="U5" s="1">
        <f>1/1000*DataSummary40011000!T$13</f>
        <v>1.0511630000000001E-2</v>
      </c>
      <c r="V5" s="1">
        <f>1/1000*DataSummary40011000!U$13</f>
        <v>9.2695650000000004E-3</v>
      </c>
      <c r="W5" s="1">
        <f>1/1000*DataSummary40011000!V$13</f>
        <v>5.3626059999999998E-3</v>
      </c>
      <c r="X5" s="1">
        <f>1/1000*DataSummary40011000!W$13</f>
        <v>2.966345E-3</v>
      </c>
      <c r="Y5" s="1">
        <f>1/1000*DataSummary40011000!X$13</f>
        <v>8.1579599999999988E-3</v>
      </c>
      <c r="Z5" s="1">
        <f>1/1000*DataSummary40011000!Y$13</f>
        <v>8.5426210000000002E-3</v>
      </c>
      <c r="AA5" s="1">
        <f>1/1000*DataSummary40011000!Z$13</f>
        <v>5.0910700000000005E-3</v>
      </c>
      <c r="AB5" s="1"/>
      <c r="AC5" s="1"/>
      <c r="AD5" s="1"/>
      <c r="AE5" s="1"/>
      <c r="AF5" s="1">
        <f>1/1000*DataSummary40012100!B$13</f>
        <v>3.7071869999999998E-3</v>
      </c>
      <c r="AG5" s="1">
        <f>1/1000*DataSummary40012100!C$13</f>
        <v>5.0895109999999997E-3</v>
      </c>
      <c r="AH5" s="1">
        <f>1/1000*DataSummary40012100!D$13</f>
        <v>5.7730920000000005E-3</v>
      </c>
      <c r="AI5" s="1">
        <f>1/1000*DataSummary40012100!E$13</f>
        <v>5.6760220000000002E-3</v>
      </c>
      <c r="AJ5" s="1">
        <f>1/1000*DataSummary40012100!F$13</f>
        <v>3.42976E-3</v>
      </c>
      <c r="AK5" s="1">
        <f>1/1000*DataSummary40012100!G$13</f>
        <v>1.4346039999999999E-2</v>
      </c>
      <c r="AL5" s="1">
        <f>1/1000*DataSummary40012100!H$13</f>
        <v>4.967038E-3</v>
      </c>
      <c r="AM5" s="1">
        <f>1/1000*DataSummary40012100!I$13</f>
        <v>1.5083615E-2</v>
      </c>
      <c r="AN5" s="1">
        <f>1/1000*DataSummary40012100!J$13</f>
        <v>2.3806654E-2</v>
      </c>
      <c r="AO5" s="1">
        <f>1/1000*DataSummary40012100!K$13</f>
        <v>4.8090556E-2</v>
      </c>
      <c r="AP5" s="1">
        <f>1/1000*DataSummary40012100!L$13</f>
        <v>3.1982470999999998E-2</v>
      </c>
      <c r="AQ5" s="1">
        <f>1/1000*DataSummary40012100!M$13</f>
        <v>6.3774241999999995E-2</v>
      </c>
      <c r="AR5" s="1">
        <f>1/1000*DataSummary40012100!N$13</f>
        <v>2.6299609999999998E-2</v>
      </c>
      <c r="AS5" s="1">
        <f>1/1000*DataSummary40012100!O$13</f>
        <v>7.9204340999999998E-2</v>
      </c>
      <c r="AT5" s="1">
        <f>1/1000*DataSummary40012100!P$13</f>
        <v>8.2187738999999996E-2</v>
      </c>
      <c r="AU5" s="1">
        <f>1/1000*DataSummary40012100!Q$13</f>
        <v>7.2301318000000003E-2</v>
      </c>
      <c r="AV5" s="1">
        <f>1/1000*DataSummary40012100!R$13</f>
        <v>0.12933676199999999</v>
      </c>
      <c r="AW5" s="1">
        <f>1/1000*DataSummary40012100!S$13</f>
        <v>0.122483093</v>
      </c>
      <c r="AX5" s="1">
        <f>1/1000*DataSummary40012100!T$13</f>
        <v>0.142157165</v>
      </c>
      <c r="AY5" s="1">
        <f>1/1000*DataSummary40012100!U$13</f>
        <v>0.10303920699999999</v>
      </c>
      <c r="AZ5" s="51">
        <f>1/1000*DataSummary40012100!V$13</f>
        <v>7.9982985000000006E-2</v>
      </c>
      <c r="BA5" s="51">
        <f>1/1000*DataSummary40012100!W$13</f>
        <v>5.5924065999999995E-2</v>
      </c>
      <c r="BB5" s="51">
        <f>1/1000*DataSummary40012100!X$13</f>
        <v>0.107955146</v>
      </c>
      <c r="BC5" s="51">
        <f>1/1000*DataSummary40012100!Y$13</f>
        <v>7.2545931999999994E-2</v>
      </c>
      <c r="BD5" s="1">
        <f>1/1000*DataSummary40012100!Z$13</f>
        <v>4.8911988717796527E-2</v>
      </c>
      <c r="BE5" s="1"/>
      <c r="BF5" s="1"/>
      <c r="BG5" s="1"/>
      <c r="BH5" s="1"/>
      <c r="BI5" s="1">
        <f>1/1000*DataSummary40012200!B$13</f>
        <v>1.2812729999999999E-3</v>
      </c>
      <c r="BJ5" s="1">
        <f>1/1000*DataSummary40012200!C$13</f>
        <v>3.0830289999999997E-3</v>
      </c>
      <c r="BK5" s="1">
        <f>1/1000*DataSummary40012200!D$13</f>
        <v>5.2695839999999999E-3</v>
      </c>
      <c r="BL5" s="1">
        <f>1/1000*DataSummary40012200!E$13</f>
        <v>3.901875E-3</v>
      </c>
      <c r="BM5" s="1">
        <f>1/1000*DataSummary40012200!F$13</f>
        <v>1.09968E-3</v>
      </c>
      <c r="BN5" s="1">
        <f>1/1000*DataSummary40012200!G$13</f>
        <v>9.2498709999999998E-3</v>
      </c>
      <c r="BO5" s="1">
        <f>1/1000*DataSummary40012200!H$13</f>
        <v>1.0159003999999999E-2</v>
      </c>
      <c r="BP5" s="1">
        <f>1/1000*DataSummary40012200!I$13</f>
        <v>6.7312149999999996E-3</v>
      </c>
      <c r="BQ5" s="1">
        <f>1/1000*DataSummary40012200!J$13</f>
        <v>6.7599039999999997E-3</v>
      </c>
      <c r="BR5" s="1">
        <f>1/1000*DataSummary40012200!K$13</f>
        <v>5.0883600000000001E-3</v>
      </c>
      <c r="BS5" s="1">
        <f>1/1000*DataSummary40012200!L$13</f>
        <v>9.4934379999999999E-3</v>
      </c>
      <c r="BT5" s="1">
        <f>1/1000*DataSummary40012200!M$13</f>
        <v>4.4896248E-2</v>
      </c>
      <c r="BU5" s="1">
        <f>1/1000*DataSummary40012200!N$13</f>
        <v>4.9500901999999999E-2</v>
      </c>
      <c r="BV5" s="1">
        <f>1/1000*DataSummary40012200!O$13</f>
        <v>6.8104873999999996E-2</v>
      </c>
      <c r="BW5" s="1">
        <f>1/1000*DataSummary40012200!P$13</f>
        <v>9.3338836999999994E-2</v>
      </c>
      <c r="BX5" s="1">
        <f>1/1000*DataSummary40012200!Q$13</f>
        <v>7.543589299999999E-2</v>
      </c>
      <c r="BY5" s="1">
        <f>1/1000*DataSummary40012200!R$13</f>
        <v>0.14561887800000001</v>
      </c>
      <c r="BZ5" s="1">
        <f>1/1000*DataSummary40012200!S$13</f>
        <v>0.19594825000000002</v>
      </c>
      <c r="CA5" s="1">
        <f>1/1000*DataSummary40012200!T$13</f>
        <v>0.243604614</v>
      </c>
      <c r="CB5" s="1">
        <f>1/1000*DataSummary40012200!U$13</f>
        <v>0.30573686499999997</v>
      </c>
      <c r="CC5" s="1">
        <f>1/1000*DataSummary40012200!V$13</f>
        <v>0.351635592</v>
      </c>
      <c r="CD5" s="1">
        <f>1/1000*DataSummary40012200!W$13</f>
        <v>0.33073623599999996</v>
      </c>
      <c r="CE5" s="1">
        <f>1/1000*DataSummary40012200!X$13</f>
        <v>0.47488406</v>
      </c>
      <c r="CF5" s="1">
        <f>1/1000*DataSummary40012200!Y$13</f>
        <v>0.399669471</v>
      </c>
      <c r="CG5" s="1">
        <f>1/1000*DataSummary40012200!Z$13</f>
        <v>0.32010133899999998</v>
      </c>
      <c r="CH5" s="1"/>
      <c r="CI5" s="1"/>
      <c r="CJ5" s="1"/>
      <c r="CK5" s="1"/>
      <c r="CL5" s="1">
        <f>1/1000*DataSummary40012900!B$13</f>
        <v>5.5720680000000003E-3</v>
      </c>
      <c r="CM5" s="1">
        <f>1/1000*DataSummary40012900!C$13</f>
        <v>5.9457119999999997E-3</v>
      </c>
      <c r="CN5" s="1">
        <f>1/1000*DataSummary40012900!D$13</f>
        <v>5.3184080000000002E-3</v>
      </c>
      <c r="CO5" s="1">
        <f>1/1000*DataSummary40012900!E$13</f>
        <v>4.4185479999999996E-3</v>
      </c>
      <c r="CP5" s="1">
        <f>1/1000*DataSummary40012900!F$13</f>
        <v>2.1360889999999999E-3</v>
      </c>
      <c r="CQ5" s="1">
        <f>1/1000*DataSummary40012900!G$13</f>
        <v>9.9324009999999987E-3</v>
      </c>
      <c r="CR5" s="1">
        <f>1/1000*DataSummary40012900!H$13</f>
        <v>8.5571859999999996E-3</v>
      </c>
      <c r="CS5" s="1">
        <f>1/1000*DataSummary40012900!I$13</f>
        <v>1.8309279999999997E-2</v>
      </c>
      <c r="CT5" s="1">
        <f>1/1000*DataSummary40012900!J$13</f>
        <v>3.1801727000000002E-2</v>
      </c>
      <c r="CU5" s="1">
        <f>1/1000*DataSummary40012900!K$13</f>
        <v>7.7521739999999997E-3</v>
      </c>
      <c r="CV5" s="1">
        <f>1/1000*DataSummary40012900!L$13</f>
        <v>7.8042450000000005E-3</v>
      </c>
      <c r="CW5" s="1">
        <f>1/1000*DataSummary40012900!M$13</f>
        <v>4.439821E-3</v>
      </c>
      <c r="CX5" s="1">
        <f>1/1000*DataSummary40012900!N$13</f>
        <v>4.8680540000000001E-3</v>
      </c>
      <c r="CY5" s="1">
        <f>1/1000*DataSummary40012900!O$13</f>
        <v>9.1584469780365708E-3</v>
      </c>
      <c r="CZ5" s="1">
        <f>1/1000*DataSummary40012900!P$13</f>
        <v>2.1428062000000001E-2</v>
      </c>
      <c r="DA5" s="1">
        <f>1/1000*DataSummary40012900!Q$13</f>
        <v>1.0480959999999999E-2</v>
      </c>
      <c r="DB5" s="1">
        <f>1/1000*DataSummary40012900!R$13</f>
        <v>1.4168541999999999E-2</v>
      </c>
      <c r="DC5" s="1">
        <f>1/1000*DataSummary40012900!S$13</f>
        <v>1.2957807999999999E-2</v>
      </c>
      <c r="DD5" s="1">
        <f>1/1000*DataSummary40012900!T$13</f>
        <v>2.6723800999999998E-2</v>
      </c>
      <c r="DE5" s="1">
        <f>1/1000*DataSummary40012900!U$13</f>
        <v>3.1630195E-2</v>
      </c>
      <c r="DF5" s="1">
        <f>1/1000*DataSummary40012900!V$13</f>
        <v>2.4937491395124675E-2</v>
      </c>
      <c r="DG5" s="1">
        <f>1/1000*DataSummary40012900!W$13</f>
        <v>2.0647682000000001E-2</v>
      </c>
      <c r="DH5" s="1">
        <f>1/1000*DataSummary40012900!X$13</f>
        <v>5.568524E-3</v>
      </c>
      <c r="DI5" s="1">
        <f>1/1000*DataSummary40012900!Y$13</f>
        <v>6.5684629999999992E-3</v>
      </c>
      <c r="DJ5" s="1">
        <f>1/1000*DataSummary40012900!Z$13</f>
        <v>3.612287E-3</v>
      </c>
    </row>
    <row r="6" spans="1:114" x14ac:dyDescent="0.25">
      <c r="A6" s="2" t="str">
        <f>DataSummary40011000!A$17</f>
        <v>Japan</v>
      </c>
      <c r="B6" s="1" t="s">
        <v>53</v>
      </c>
      <c r="C6" s="1">
        <f>1/1000*DataSummary40011000!B$17</f>
        <v>1.7414528999999998E-2</v>
      </c>
      <c r="D6" s="1">
        <f>1/1000*DataSummary40011000!C$17</f>
        <v>1.8817466000000001E-2</v>
      </c>
      <c r="E6" s="1">
        <f>1/1000*DataSummary40011000!D$17</f>
        <v>1.4706538E-2</v>
      </c>
      <c r="F6" s="1">
        <f>1/1000*DataSummary40011000!E$17</f>
        <v>1.4828479E-2</v>
      </c>
      <c r="G6" s="1">
        <f>1/1000*DataSummary40011000!F$17</f>
        <v>1.5314424E-2</v>
      </c>
      <c r="H6" s="1">
        <f>1/1000*DataSummary40011000!G$17</f>
        <v>1.3403177E-2</v>
      </c>
      <c r="I6" s="1">
        <f>1/1000*DataSummary40011000!H$17</f>
        <v>1.1539684999999999E-2</v>
      </c>
      <c r="J6" s="1">
        <f>1/1000*DataSummary40011000!I$17</f>
        <v>1.1441567E-2</v>
      </c>
      <c r="K6" s="1">
        <f>1/1000*DataSummary40011000!J$17</f>
        <v>1.1653528E-2</v>
      </c>
      <c r="L6" s="1">
        <f>1/1000*DataSummary40011000!K$17</f>
        <v>1.0650754E-2</v>
      </c>
      <c r="M6" s="1">
        <f>1/1000*DataSummary40011000!L$17</f>
        <v>1.1014752999999999E-2</v>
      </c>
      <c r="N6" s="1">
        <f>1/1000*DataSummary40011000!M$17</f>
        <v>1.2809579E-2</v>
      </c>
      <c r="O6" s="1">
        <f>1/1000*DataSummary40011000!N$17</f>
        <v>1.7875279000000001E-2</v>
      </c>
      <c r="P6" s="1">
        <f>1/1000*DataSummary40011000!O$17</f>
        <v>2.0323152999999997E-2</v>
      </c>
      <c r="Q6" s="1">
        <f>1/1000*DataSummary40011000!P$17</f>
        <v>2.6154325999999999E-2</v>
      </c>
      <c r="R6" s="1">
        <f>1/1000*DataSummary40011000!Q$17</f>
        <v>2.4163522999999999E-2</v>
      </c>
      <c r="S6" s="1">
        <f>1/1000*DataSummary40011000!R$17</f>
        <v>2.3565052999999999E-2</v>
      </c>
      <c r="T6" s="1">
        <f>1/1000*DataSummary40011000!S$17</f>
        <v>1.7092620114162013E-2</v>
      </c>
      <c r="U6" s="1">
        <f>1/1000*DataSummary40011000!T$17</f>
        <v>1.7558796999999998E-2</v>
      </c>
      <c r="V6" s="1">
        <f>1/1000*DataSummary40011000!U$17</f>
        <v>7.2955829999999996E-3</v>
      </c>
      <c r="W6" s="1">
        <f>1/1000*DataSummary40011000!V$17</f>
        <v>7.3612744243960618E-3</v>
      </c>
      <c r="X6" s="1">
        <f>1/1000*DataSummary40011000!W$17</f>
        <v>7.938634E-3</v>
      </c>
      <c r="Y6" s="1">
        <f>1/1000*DataSummary40011000!X$17</f>
        <v>7.6560889999999996E-3</v>
      </c>
      <c r="Z6" s="1">
        <f>1/1000*DataSummary40011000!Y$17</f>
        <v>6.4541399999999997E-3</v>
      </c>
      <c r="AA6" s="1">
        <f>1/1000*DataSummary40011000!Z$17</f>
        <v>5.6453150000000006E-3</v>
      </c>
      <c r="AB6" s="1"/>
      <c r="AC6" s="1"/>
      <c r="AD6" s="1"/>
      <c r="AE6" s="1"/>
      <c r="AF6" s="1">
        <f>1/1000*DataSummary40012100!B$17</f>
        <v>0.43702200000000002</v>
      </c>
      <c r="AG6" s="1">
        <f>1/1000*DataSummary40012100!C$17</f>
        <v>0.40403999999999995</v>
      </c>
      <c r="AH6" s="1">
        <f>1/1000*DataSummary40012100!D$17</f>
        <v>0.38912399999999997</v>
      </c>
      <c r="AI6" s="1">
        <f>1/1000*DataSummary40012100!E$17</f>
        <v>0.42078199999999999</v>
      </c>
      <c r="AJ6" s="1">
        <f>1/1000*DataSummary40012100!F$17</f>
        <v>0.42057299999999997</v>
      </c>
      <c r="AK6" s="1">
        <f>1/1000*DataSummary40012100!G$17</f>
        <v>0.314805</v>
      </c>
      <c r="AL6" s="1">
        <f>1/1000*DataSummary40012100!H$17</f>
        <v>0.34353699999999998</v>
      </c>
      <c r="AM6" s="1">
        <f>1/1000*DataSummary40012100!I$17</f>
        <v>0.33499800000000002</v>
      </c>
      <c r="AN6" s="1">
        <f>1/1000*DataSummary40012100!J$17</f>
        <v>0.29413800000000001</v>
      </c>
      <c r="AO6" s="1">
        <f>1/1000*DataSummary40012100!K$17</f>
        <v>0.29253400799999996</v>
      </c>
      <c r="AP6" s="1">
        <f>1/1000*DataSummary40012100!L$17</f>
        <v>0.28478400799999998</v>
      </c>
      <c r="AQ6" s="1">
        <f>1/1000*DataSummary40012100!M$17</f>
        <v>0.25009200799999998</v>
      </c>
      <c r="AR6" s="1">
        <f>1/1000*DataSummary40012100!N$17</f>
        <v>0.23478575699999998</v>
      </c>
      <c r="AS6" s="1">
        <f>1/1000*DataSummary40012100!O$17</f>
        <v>0.14529200799999997</v>
      </c>
      <c r="AT6" s="1">
        <f>1/1000*DataSummary40012100!P$17</f>
        <v>0.172977992</v>
      </c>
      <c r="AU6" s="1">
        <f>1/1000*DataSummary40012100!Q$17</f>
        <v>0.18598300799999998</v>
      </c>
      <c r="AV6" s="1">
        <f>1/1000*DataSummary40012100!R$17</f>
        <v>0.14443599200000001</v>
      </c>
      <c r="AW6" s="1">
        <f>1/1000*DataSummary40012100!S$17</f>
        <v>0.155115896</v>
      </c>
      <c r="AX6" s="1">
        <f>1/1000*DataSummary40012100!T$17</f>
        <v>0.14324092199999999</v>
      </c>
      <c r="AY6" s="1">
        <f>1/1000*DataSummary40012100!U$17</f>
        <v>0.13997133</v>
      </c>
      <c r="AZ6" s="51">
        <f>1/1000*DataSummary40012100!V$17</f>
        <v>0.12783699999999998</v>
      </c>
      <c r="BA6" s="51">
        <f>1/1000*DataSummary40012100!W$17</f>
        <v>0.124107208</v>
      </c>
      <c r="BB6" s="51">
        <f>1/1000*DataSummary40012100!X$17</f>
        <v>0.12097084172067649</v>
      </c>
      <c r="BC6" s="51">
        <f>1/1000*DataSummary40012100!Y$17</f>
        <v>0.12626399999999999</v>
      </c>
      <c r="BD6" s="1">
        <f>1/1000*DataSummary40012100!Z$17</f>
        <v>9.6008999999999997E-2</v>
      </c>
      <c r="BE6" s="1"/>
      <c r="BF6" s="1"/>
      <c r="BG6" s="1"/>
      <c r="BH6" s="1"/>
      <c r="BI6" s="1">
        <f>1/1000*DataSummary40012200!B$17</f>
        <v>9.0646999999999991E-2</v>
      </c>
      <c r="BJ6" s="1">
        <f>1/1000*DataSummary40012200!C$17</f>
        <v>0.135934</v>
      </c>
      <c r="BK6" s="1">
        <f>1/1000*DataSummary40012200!D$17</f>
        <v>0.18367</v>
      </c>
      <c r="BL6" s="1">
        <f>1/1000*DataSummary40012200!E$17</f>
        <v>0.21816099999999999</v>
      </c>
      <c r="BM6" s="1">
        <f>1/1000*DataSummary40012200!F$17</f>
        <v>0.24851000000000001</v>
      </c>
      <c r="BN6" s="1">
        <f>1/1000*DataSummary40012200!G$17</f>
        <v>0.28909099999999999</v>
      </c>
      <c r="BO6" s="1">
        <f>1/1000*DataSummary40012200!H$17</f>
        <v>0.351184</v>
      </c>
      <c r="BP6" s="1">
        <f>1/1000*DataSummary40012200!I$17</f>
        <v>0.40996499999999997</v>
      </c>
      <c r="BQ6" s="1">
        <f>1/1000*DataSummary40012200!J$17</f>
        <v>0.46649993699999998</v>
      </c>
      <c r="BR6" s="1">
        <f>1/1000*DataSummary40012200!K$17</f>
        <v>0.49783878999999998</v>
      </c>
      <c r="BS6" s="1">
        <f>1/1000*DataSummary40012200!L$17</f>
        <v>0.48858999999999997</v>
      </c>
      <c r="BT6" s="1">
        <f>1/1000*DataSummary40012200!M$17</f>
        <v>0.47167001599999997</v>
      </c>
      <c r="BU6" s="1">
        <f>1/1000*DataSummary40012200!N$17</f>
        <v>0.52677698399999995</v>
      </c>
      <c r="BV6" s="1">
        <f>1/1000*DataSummary40012200!O$17</f>
        <v>0.426423893</v>
      </c>
      <c r="BW6" s="1">
        <f>1/1000*DataSummary40012200!P$17</f>
        <v>0.54212622499999996</v>
      </c>
      <c r="BX6" s="1">
        <f>1/1000*DataSummary40012200!Q$17</f>
        <v>0.57084851300000006</v>
      </c>
      <c r="BY6" s="1">
        <f>1/1000*DataSummary40012200!R$17</f>
        <v>0.53056999199999999</v>
      </c>
      <c r="BZ6" s="1">
        <f>1/1000*DataSummary40012200!S$17</f>
        <v>0.54113499200000004</v>
      </c>
      <c r="CA6" s="1">
        <f>1/1000*DataSummary40012200!T$17</f>
        <v>0.52178100799999994</v>
      </c>
      <c r="CB6" s="1">
        <f>1/1000*DataSummary40012200!U$17</f>
        <v>0.52281300799999997</v>
      </c>
      <c r="CC6" s="1">
        <f>1/1000*DataSummary40012200!V$17</f>
        <v>0.51205699199999999</v>
      </c>
      <c r="CD6" s="1">
        <f>1/1000*DataSummary40012200!W$17</f>
        <v>0.50803706800000004</v>
      </c>
      <c r="CE6" s="1">
        <f>1/1000*DataSummary40012200!X$17</f>
        <v>0.52559310199999998</v>
      </c>
      <c r="CF6" s="1">
        <f>1/1000*DataSummary40012200!Y$17</f>
        <v>0.58843699999999999</v>
      </c>
      <c r="CG6" s="1">
        <f>1/1000*DataSummary40012200!Z$17</f>
        <v>0.44830100000000001</v>
      </c>
      <c r="CH6" s="1"/>
      <c r="CI6" s="1"/>
      <c r="CJ6" s="1"/>
      <c r="CK6" s="1"/>
      <c r="CL6" s="1">
        <f>1/1000*DataSummary40012900!B$17</f>
        <v>0.18613518700000001</v>
      </c>
      <c r="CM6" s="1">
        <f>1/1000*DataSummary40012900!C$17</f>
        <v>0.17929</v>
      </c>
      <c r="CN6" s="1">
        <f>1/1000*DataSummary40012900!D$17</f>
        <v>9.6521310999999999E-2</v>
      </c>
      <c r="CO6" s="1">
        <f>1/1000*DataSummary40012900!E$17</f>
        <v>0.10769593700000001</v>
      </c>
      <c r="CP6" s="1">
        <f>1/1000*DataSummary40012900!F$17</f>
        <v>0.12565309999999999</v>
      </c>
      <c r="CQ6" s="1">
        <f>1/1000*DataSummary40012900!G$17</f>
        <v>0.10173599999999999</v>
      </c>
      <c r="CR6" s="1">
        <f>1/1000*DataSummary40012900!H$17</f>
        <v>7.5755124999999993E-2</v>
      </c>
      <c r="CS6" s="1">
        <f>1/1000*DataSummary40012900!I$17</f>
        <v>4.89285E-2</v>
      </c>
      <c r="CT6" s="1">
        <f>1/1000*DataSummary40012900!J$17</f>
        <v>3.4917999000000005E-2</v>
      </c>
      <c r="CU6" s="1">
        <f>1/1000*DataSummary40012900!K$17</f>
        <v>5.2420352000000003E-2</v>
      </c>
      <c r="CV6" s="1">
        <f>1/1000*DataSummary40012900!L$17</f>
        <v>0.106619305</v>
      </c>
      <c r="CW6" s="1">
        <f>1/1000*DataSummary40012900!M$17</f>
        <v>0.12048880199999999</v>
      </c>
      <c r="CX6" s="1">
        <f>1/1000*DataSummary40012900!N$17</f>
        <v>7.7613183999999988E-2</v>
      </c>
      <c r="CY6" s="1">
        <f>1/1000*DataSummary40012900!O$17</f>
        <v>1.2875895E-2</v>
      </c>
      <c r="CZ6" s="1">
        <f>1/1000*DataSummary40012900!P$17</f>
        <v>1.6395E-2</v>
      </c>
      <c r="DA6" s="1">
        <f>1/1000*DataSummary40012900!Q$17</f>
        <v>1.3976877E-2</v>
      </c>
      <c r="DB6" s="1">
        <f>1/1000*DataSummary40012900!R$17</f>
        <v>1.0970585999999999E-2</v>
      </c>
      <c r="DC6" s="1">
        <f>1/1000*DataSummary40012900!S$17</f>
        <v>1.5265134300193205E-2</v>
      </c>
      <c r="DD6" s="1">
        <f>1/1000*DataSummary40012900!T$17</f>
        <v>1.3918728999999999E-2</v>
      </c>
      <c r="DE6" s="1">
        <f>1/1000*DataSummary40012900!U$17</f>
        <v>1.5046439E-2</v>
      </c>
      <c r="DF6" s="1">
        <f>1/1000*DataSummary40012900!V$17</f>
        <v>1.5438934E-2</v>
      </c>
      <c r="DG6" s="1">
        <f>1/1000*DataSummary40012900!W$17</f>
        <v>1.6465046000000001E-2</v>
      </c>
      <c r="DH6" s="1">
        <f>1/1000*DataSummary40012900!X$17</f>
        <v>1.8980657999999997E-2</v>
      </c>
      <c r="DI6" s="1">
        <f>1/1000*DataSummary40012900!Y$17</f>
        <v>1.2853123999999999E-2</v>
      </c>
      <c r="DJ6" s="1">
        <f>1/1000*DataSummary40012900!Z$17</f>
        <v>1.0067326E-2</v>
      </c>
    </row>
    <row r="7" spans="1:114" x14ac:dyDescent="0.25">
      <c r="A7" s="2" t="str">
        <f>DataSummary40011000!A$18</f>
        <v>Korea, South</v>
      </c>
      <c r="B7" s="1" t="s">
        <v>53</v>
      </c>
      <c r="C7" s="1">
        <f>1/1000*DataSummary40011000!B$18</f>
        <v>3.9163750000000004E-2</v>
      </c>
      <c r="D7" s="1">
        <f>1/1000*DataSummary40011000!C$18</f>
        <v>4.1333304999999994E-2</v>
      </c>
      <c r="E7" s="1">
        <f>1/1000*DataSummary40011000!D$18</f>
        <v>3.3579035E-2</v>
      </c>
      <c r="F7" s="1">
        <f>1/1000*DataSummary40011000!E$18</f>
        <v>4.3063860000000002E-2</v>
      </c>
      <c r="G7" s="1">
        <f>1/1000*DataSummary40011000!F$18</f>
        <v>4.3931084000000002E-2</v>
      </c>
      <c r="H7" s="1">
        <f>1/1000*DataSummary40011000!G$18</f>
        <v>4.2799451999999995E-2</v>
      </c>
      <c r="I7" s="1">
        <f>1/1000*DataSummary40011000!H$18</f>
        <v>4.1388881999999995E-2</v>
      </c>
      <c r="J7" s="1">
        <f>1/1000*DataSummary40011000!I$18</f>
        <v>4.2488798829702482E-2</v>
      </c>
      <c r="K7" s="1">
        <f>1/1000*DataSummary40011000!J$18</f>
        <v>4.0315196000000005E-2</v>
      </c>
      <c r="L7" s="1">
        <f>1/1000*DataSummary40011000!K$18</f>
        <v>3.9392749999999997E-2</v>
      </c>
      <c r="M7" s="1">
        <f>1/1000*DataSummary40011000!L$18</f>
        <v>3.8273146000000001E-2</v>
      </c>
      <c r="N7" s="1">
        <f>1/1000*DataSummary40011000!M$18</f>
        <v>3.8997773999999999E-2</v>
      </c>
      <c r="O7" s="1">
        <f>1/1000*DataSummary40011000!N$18</f>
        <v>3.556952E-2</v>
      </c>
      <c r="P7" s="1">
        <f>1/1000*DataSummary40011000!O$18</f>
        <v>3.5059995999999996E-2</v>
      </c>
      <c r="Q7" s="1">
        <f>1/1000*DataSummary40011000!P$18</f>
        <v>3.5526688000000001E-2</v>
      </c>
      <c r="R7" s="1">
        <f>1/1000*DataSummary40011000!Q$18</f>
        <v>3.2085836E-2</v>
      </c>
      <c r="S7" s="1">
        <f>1/1000*DataSummary40011000!R$18</f>
        <v>3.2176595000000002E-2</v>
      </c>
      <c r="T7" s="1">
        <f>1/1000*DataSummary40011000!S$18</f>
        <v>3.3549725803305314E-2</v>
      </c>
      <c r="U7" s="1">
        <f>1/1000*DataSummary40011000!T$18</f>
        <v>3.3719904000000002E-2</v>
      </c>
      <c r="V7" s="1">
        <f>1/1000*DataSummary40011000!U$18</f>
        <v>3.4399447135242206E-2</v>
      </c>
      <c r="W7" s="1">
        <f>1/1000*DataSummary40011000!V$18</f>
        <v>3.4301410232975754E-2</v>
      </c>
      <c r="X7" s="1">
        <f>1/1000*DataSummary40011000!W$18</f>
        <v>3.2729368785039438E-2</v>
      </c>
      <c r="Y7" s="1">
        <f>1/1000*DataSummary40011000!X$18</f>
        <v>2.6270311281294857E-2</v>
      </c>
      <c r="Z7" s="1">
        <f>1/1000*DataSummary40011000!Y$18</f>
        <v>2.4173913701213204E-2</v>
      </c>
      <c r="AA7" s="1">
        <f>1/1000*DataSummary40011000!Z$18</f>
        <v>0</v>
      </c>
      <c r="AB7" s="1"/>
      <c r="AC7" s="1"/>
      <c r="AD7" s="1"/>
      <c r="AE7" s="1"/>
      <c r="AF7" s="1">
        <f>1/1000*DataSummary40012100!B$18</f>
        <v>4.1069058999999998E-2</v>
      </c>
      <c r="AG7" s="1">
        <f>1/1000*DataSummary40012100!C$18</f>
        <v>3.7401316999999996E-2</v>
      </c>
      <c r="AH7" s="1">
        <f>1/1000*DataSummary40012100!D$18</f>
        <v>3.9556243999999997E-2</v>
      </c>
      <c r="AI7" s="1">
        <f>1/1000*DataSummary40012100!E$18</f>
        <v>4.6291612000000003E-2</v>
      </c>
      <c r="AJ7" s="1">
        <f>1/1000*DataSummary40012100!F$18</f>
        <v>4.3235414999999999E-2</v>
      </c>
      <c r="AK7" s="1">
        <f>1/1000*DataSummary40012100!G$18</f>
        <v>3.9533882999999999E-2</v>
      </c>
      <c r="AL7" s="1">
        <f>1/1000*DataSummary40012100!H$18</f>
        <v>3.4553534999999996E-2</v>
      </c>
      <c r="AM7" s="1">
        <f>1/1000*DataSummary40012100!I$18</f>
        <v>3.3819465E-2</v>
      </c>
      <c r="AN7" s="1">
        <f>1/1000*DataSummary40012100!J$18</f>
        <v>3.1145250999999999E-2</v>
      </c>
      <c r="AO7" s="1">
        <f>1/1000*DataSummary40012100!K$18</f>
        <v>3.2235397999999998E-2</v>
      </c>
      <c r="AP7" s="1">
        <f>1/1000*DataSummary40012100!L$18</f>
        <v>3.1016814E-2</v>
      </c>
      <c r="AQ7" s="1">
        <f>1/1000*DataSummary40012100!M$18</f>
        <v>3.1051577E-2</v>
      </c>
      <c r="AR7" s="1">
        <f>1/1000*DataSummary40012100!N$18</f>
        <v>2.7267178E-2</v>
      </c>
      <c r="AS7" s="1">
        <f>1/1000*DataSummary40012100!O$18</f>
        <v>2.6322307E-2</v>
      </c>
      <c r="AT7" s="1">
        <f>1/1000*DataSummary40012100!P$18</f>
        <v>2.616605E-2</v>
      </c>
      <c r="AU7" s="1">
        <f>1/1000*DataSummary40012100!Q$18</f>
        <v>2.690586E-2</v>
      </c>
      <c r="AV7" s="1">
        <f>1/1000*DataSummary40012100!R$18</f>
        <v>2.7526653000000002E-2</v>
      </c>
      <c r="AW7" s="1">
        <f>1/1000*DataSummary40012100!S$18</f>
        <v>2.8831546999999999E-2</v>
      </c>
      <c r="AX7" s="1">
        <f>1/1000*DataSummary40012100!T$18</f>
        <v>2.6913727999999998E-2</v>
      </c>
      <c r="AY7" s="1">
        <f>1/1000*DataSummary40012100!U$18</f>
        <v>2.6911299999999999E-2</v>
      </c>
      <c r="AZ7" s="51">
        <f>1/1000*DataSummary40012100!V$18</f>
        <v>2.1129379E-2</v>
      </c>
      <c r="BA7" s="51">
        <f>1/1000*DataSummary40012100!W$18</f>
        <v>1.2793277863386496E-2</v>
      </c>
      <c r="BB7" s="51">
        <f>1/1000*DataSummary40012100!X$18</f>
        <v>9.4859560000000002E-3</v>
      </c>
      <c r="BC7" s="51">
        <f>1/1000*DataSummary40012100!Y$18</f>
        <v>1.19413E-2</v>
      </c>
      <c r="BD7" s="1">
        <f>1/1000*DataSummary40012100!Z$18</f>
        <v>0</v>
      </c>
      <c r="BE7" s="1"/>
      <c r="BF7" s="1"/>
      <c r="BG7" s="1"/>
      <c r="BH7" s="1"/>
      <c r="BI7" s="1">
        <f>1/1000*DataSummary40012200!B$18</f>
        <v>0.105914429</v>
      </c>
      <c r="BJ7" s="1">
        <f>1/1000*DataSummary40012200!C$18</f>
        <v>0.12850458200000001</v>
      </c>
      <c r="BK7" s="1">
        <f>1/1000*DataSummary40012200!D$18</f>
        <v>0.11174843600000001</v>
      </c>
      <c r="BL7" s="1">
        <f>1/1000*DataSummary40012200!E$18</f>
        <v>0.13308882</v>
      </c>
      <c r="BM7" s="1">
        <f>1/1000*DataSummary40012200!F$18</f>
        <v>0.13251384400000002</v>
      </c>
      <c r="BN7" s="1">
        <f>1/1000*DataSummary40012200!G$18</f>
        <v>0.17049332099999998</v>
      </c>
      <c r="BO7" s="1">
        <f>1/1000*DataSummary40012200!H$18</f>
        <v>0.20539471999999998</v>
      </c>
      <c r="BP7" s="1">
        <f>1/1000*DataSummary40012200!I$18</f>
        <v>0.249762818</v>
      </c>
      <c r="BQ7" s="1">
        <f>1/1000*DataSummary40012200!J$18</f>
        <v>0.27895948599999998</v>
      </c>
      <c r="BR7" s="1">
        <f>1/1000*DataSummary40012200!K$18</f>
        <v>0.29947190699999998</v>
      </c>
      <c r="BS7" s="1">
        <f>1/1000*DataSummary40012200!L$18</f>
        <v>0.30225657500000003</v>
      </c>
      <c r="BT7" s="1">
        <f>1/1000*DataSummary40012200!M$18</f>
        <v>0.29869143600000003</v>
      </c>
      <c r="BU7" s="1">
        <f>1/1000*DataSummary40012200!N$18</f>
        <v>0.30094732499999999</v>
      </c>
      <c r="BV7" s="1">
        <f>1/1000*DataSummary40012200!O$18</f>
        <v>0.27374188099999996</v>
      </c>
      <c r="BW7" s="1">
        <f>1/1000*DataSummary40012200!P$18</f>
        <v>0.33247796099999999</v>
      </c>
      <c r="BX7" s="1">
        <f>1/1000*DataSummary40012200!Q$18</f>
        <v>0.349118859</v>
      </c>
      <c r="BY7" s="1">
        <f>1/1000*DataSummary40012200!R$18</f>
        <v>0.343672056</v>
      </c>
      <c r="BZ7" s="1">
        <f>1/1000*DataSummary40012200!S$18</f>
        <v>0.33870177499999998</v>
      </c>
      <c r="CA7" s="1">
        <f>1/1000*DataSummary40012200!T$18</f>
        <v>0.346397024</v>
      </c>
      <c r="CB7" s="1">
        <f>1/1000*DataSummary40012200!U$18</f>
        <v>0.33171879411813987</v>
      </c>
      <c r="CC7" s="1">
        <f>1/1000*DataSummary40012200!V$18</f>
        <v>0.33093534789138912</v>
      </c>
      <c r="CD7" s="1">
        <f>1/1000*DataSummary40012200!W$18</f>
        <v>0.34353476619020196</v>
      </c>
      <c r="CE7" s="1">
        <f>1/1000*DataSummary40012200!X$18</f>
        <v>0.33534185199999994</v>
      </c>
      <c r="CF7" s="1">
        <f>1/1000*DataSummary40012200!Y$18</f>
        <v>0.32211048790514252</v>
      </c>
      <c r="CG7" s="1">
        <f>1/1000*DataSummary40012200!Z$18</f>
        <v>0</v>
      </c>
      <c r="CH7" s="1"/>
      <c r="CI7" s="1"/>
      <c r="CJ7" s="1"/>
      <c r="CK7" s="1"/>
      <c r="CL7" s="1">
        <f>1/1000*DataSummary40012900!B$18</f>
        <v>0.13423521099999999</v>
      </c>
      <c r="CM7" s="1">
        <f>1/1000*DataSummary40012900!C$18</f>
        <v>0.110896908</v>
      </c>
      <c r="CN7" s="1">
        <f>1/1000*DataSummary40012900!D$18</f>
        <v>0.111452791</v>
      </c>
      <c r="CO7" s="1">
        <f>1/1000*DataSummary40012900!E$18</f>
        <v>0.12697662400000001</v>
      </c>
      <c r="CP7" s="1">
        <f>1/1000*DataSummary40012900!F$18</f>
        <v>0.129653832</v>
      </c>
      <c r="CQ7" s="1">
        <f>1/1000*DataSummary40012900!G$18</f>
        <v>9.5309328999999998E-2</v>
      </c>
      <c r="CR7" s="1">
        <f>1/1000*DataSummary40012900!H$18</f>
        <v>5.9006690000000001E-2</v>
      </c>
      <c r="CS7" s="1">
        <f>1/1000*DataSummary40012900!I$18</f>
        <v>3.2227561025598275E-2</v>
      </c>
      <c r="CT7" s="1">
        <f>1/1000*DataSummary40012900!J$18</f>
        <v>1.8012059E-2</v>
      </c>
      <c r="CU7" s="1">
        <f>1/1000*DataSummary40012900!K$18</f>
        <v>1.5158662999999999E-2</v>
      </c>
      <c r="CV7" s="1">
        <f>1/1000*DataSummary40012900!L$18</f>
        <v>8.4989890000000002E-3</v>
      </c>
      <c r="CW7" s="1">
        <f>1/1000*DataSummary40012900!M$18</f>
        <v>2.4810307E-2</v>
      </c>
      <c r="CX7" s="1">
        <f>1/1000*DataSummary40012900!N$18</f>
        <v>9.5753369999999997E-3</v>
      </c>
      <c r="CY7" s="1">
        <f>1/1000*DataSummary40012900!O$18</f>
        <v>1.1003053E-2</v>
      </c>
      <c r="CZ7" s="1">
        <f>1/1000*DataSummary40012900!P$18</f>
        <v>7.7510179999999993E-3</v>
      </c>
      <c r="DA7" s="1">
        <f>1/1000*DataSummary40012900!Q$18</f>
        <v>6.8832949999999993E-3</v>
      </c>
      <c r="DB7" s="1">
        <f>1/1000*DataSummary40012900!R$18</f>
        <v>6.8193716747644226E-3</v>
      </c>
      <c r="DC7" s="1">
        <f>1/1000*DataSummary40012900!S$18</f>
        <v>8.6852689329256962E-3</v>
      </c>
      <c r="DD7" s="1">
        <f>1/1000*DataSummary40012900!T$18</f>
        <v>9.7398829999999995E-3</v>
      </c>
      <c r="DE7" s="1">
        <f>1/1000*DataSummary40012900!U$18</f>
        <v>9.192249999999999E-3</v>
      </c>
      <c r="DF7" s="1">
        <f>1/1000*DataSummary40012900!V$18</f>
        <v>9.9420330000000012E-3</v>
      </c>
      <c r="DG7" s="1">
        <f>1/1000*DataSummary40012900!W$18</f>
        <v>8.4371395352891877E-3</v>
      </c>
      <c r="DH7" s="1">
        <f>1/1000*DataSummary40012900!X$18</f>
        <v>7.8503940000000001E-3</v>
      </c>
      <c r="DI7" s="1">
        <f>1/1000*DataSummary40012900!Y$18</f>
        <v>7.0679139999999998E-3</v>
      </c>
      <c r="DJ7" s="1">
        <f>1/1000*DataSummary40012900!Z$18</f>
        <v>0</v>
      </c>
    </row>
    <row r="8" spans="1:114" x14ac:dyDescent="0.25">
      <c r="A8" s="2" t="str">
        <f>DataSummary40011000!A$19</f>
        <v>Malaysia</v>
      </c>
      <c r="B8" s="1" t="s">
        <v>53</v>
      </c>
      <c r="C8" s="1">
        <f>1/1000*DataSummary40011000!B$19</f>
        <v>0.11506037499999999</v>
      </c>
      <c r="D8" s="1">
        <f>1/1000*DataSummary40011000!C$19</f>
        <v>0.17145675199999999</v>
      </c>
      <c r="E8" s="1">
        <f>1/1000*DataSummary40011000!D$19</f>
        <v>0.31531930000000002</v>
      </c>
      <c r="F8" s="1">
        <f>1/1000*DataSummary40011000!E$19</f>
        <v>0.29609903099999996</v>
      </c>
      <c r="G8" s="1">
        <f>1/1000*DataSummary40011000!F$19</f>
        <v>0.54667231199999988</v>
      </c>
      <c r="H8" s="1">
        <f>1/1000*DataSummary40011000!G$19</f>
        <v>0.43119374999999999</v>
      </c>
      <c r="I8" s="1">
        <f>1/1000*DataSummary40011000!H$19</f>
        <v>0.261627</v>
      </c>
      <c r="J8" s="1">
        <f>1/1000*DataSummary40011000!I$19</f>
        <v>0.29425499999999999</v>
      </c>
      <c r="K8" s="1">
        <f>1/1000*DataSummary40011000!J$19</f>
        <v>0.30334135399999995</v>
      </c>
      <c r="L8" s="1">
        <f>1/1000*DataSummary40011000!K$19</f>
        <v>0.30386001799999995</v>
      </c>
      <c r="M8" s="1">
        <f>1/1000*DataSummary40011000!L$19</f>
        <v>0.33041135600000004</v>
      </c>
      <c r="N8" s="1">
        <f>1/1000*DataSummary40011000!M$19</f>
        <v>0.35815192400000001</v>
      </c>
      <c r="O8" s="1">
        <f>1/1000*DataSummary40011000!N$19</f>
        <v>0.34119801</v>
      </c>
      <c r="P8" s="1">
        <f>1/1000*DataSummary40011000!O$19</f>
        <v>0.35725394300000002</v>
      </c>
      <c r="Q8" s="1">
        <f>1/1000*DataSummary40011000!P$19</f>
        <v>0.34848649700000001</v>
      </c>
      <c r="R8" s="1">
        <f>1/1000*DataSummary40011000!Q$19</f>
        <v>0.30656132600000002</v>
      </c>
      <c r="S8" s="1">
        <f>1/1000*DataSummary40011000!R$19</f>
        <v>0.33090951899999999</v>
      </c>
      <c r="T8" s="1">
        <f>1/1000*DataSummary40011000!S$19</f>
        <v>0.34458112999999996</v>
      </c>
      <c r="U8" s="1">
        <f>1/1000*DataSummary40011000!T$19</f>
        <v>0.31571077399999997</v>
      </c>
      <c r="V8" s="1">
        <f>1/1000*DataSummary40011000!U$19</f>
        <v>0.31829966900000001</v>
      </c>
      <c r="W8" s="1">
        <f>1/1000*DataSummary40011000!V$19</f>
        <v>0.31841897600000002</v>
      </c>
      <c r="X8" s="1">
        <f>1/1000*DataSummary40011000!W$19</f>
        <v>0.32312098</v>
      </c>
      <c r="Y8" s="1">
        <f>1/1000*DataSummary40011000!X$19</f>
        <v>0.33342715799999995</v>
      </c>
      <c r="Z8" s="1">
        <f>1/1000*DataSummary40011000!Y$19</f>
        <v>0.31200631599999995</v>
      </c>
      <c r="AA8" s="1">
        <f>1/1000*DataSummary40011000!Z$19</f>
        <v>0</v>
      </c>
      <c r="AB8" s="1"/>
      <c r="AC8" s="1"/>
      <c r="AD8" s="1"/>
      <c r="AE8" s="1"/>
      <c r="AF8" s="1">
        <f>1/1000*DataSummary40012100!B$19</f>
        <v>5.2283251000000003E-2</v>
      </c>
      <c r="AG8" s="1">
        <f>1/1000*DataSummary40012100!C$19</f>
        <v>5.6376449000000002E-2</v>
      </c>
      <c r="AH8" s="1">
        <f>1/1000*DataSummary40012100!D$19</f>
        <v>4.9164400000000004E-2</v>
      </c>
      <c r="AI8" s="1">
        <f>1/1000*DataSummary40012100!E$19</f>
        <v>8.3311285999999998E-2</v>
      </c>
      <c r="AJ8" s="1">
        <f>1/1000*DataSummary40012100!F$19</f>
        <v>5.9413885E-2</v>
      </c>
      <c r="AK8" s="1">
        <f>1/1000*DataSummary40012100!G$19</f>
        <v>4.2645720999999998E-2</v>
      </c>
      <c r="AL8" s="1">
        <f>1/1000*DataSummary40012100!H$19</f>
        <v>4.5366000000000004E-2</v>
      </c>
      <c r="AM8" s="1">
        <f>1/1000*DataSummary40012100!I$19</f>
        <v>2.7280334999999999E-2</v>
      </c>
      <c r="AN8" s="1">
        <f>1/1000*DataSummary40012100!J$19</f>
        <v>3.4786619999999997E-2</v>
      </c>
      <c r="AO8" s="1">
        <f>1/1000*DataSummary40012100!K$19</f>
        <v>3.7006369999999997E-2</v>
      </c>
      <c r="AP8" s="1">
        <f>1/1000*DataSummary40012100!L$19</f>
        <v>3.1181420000000001E-2</v>
      </c>
      <c r="AQ8" s="1">
        <f>1/1000*DataSummary40012100!M$19</f>
        <v>6.7854289999999998E-2</v>
      </c>
      <c r="AR8" s="1">
        <f>1/1000*DataSummary40012100!N$19</f>
        <v>2.9563625999999999E-2</v>
      </c>
      <c r="AS8" s="1">
        <f>1/1000*DataSummary40012100!O$19</f>
        <v>3.1104072E-2</v>
      </c>
      <c r="AT8" s="1">
        <f>1/1000*DataSummary40012100!P$19</f>
        <v>3.9452190000000005E-2</v>
      </c>
      <c r="AU8" s="1">
        <f>1/1000*DataSummary40012100!Q$19</f>
        <v>3.5798271999999999E-2</v>
      </c>
      <c r="AV8" s="1">
        <f>1/1000*DataSummary40012100!R$19</f>
        <v>4.0054415000000003E-2</v>
      </c>
      <c r="AW8" s="1">
        <f>1/1000*DataSummary40012100!S$19</f>
        <v>8.5778411999999998E-2</v>
      </c>
      <c r="AX8" s="1">
        <f>1/1000*DataSummary40012100!T$19</f>
        <v>5.8576963999999995E-2</v>
      </c>
      <c r="AY8" s="1">
        <f>1/1000*DataSummary40012100!U$19</f>
        <v>5.0657616999999995E-2</v>
      </c>
      <c r="AZ8" s="51">
        <f>1/1000*DataSummary40012100!V$19</f>
        <v>4.5334890000000003E-2</v>
      </c>
      <c r="BA8" s="51">
        <f>1/1000*DataSummary40012100!W$19</f>
        <v>5.6863340000000005E-2</v>
      </c>
      <c r="BB8" s="51">
        <f>1/1000*DataSummary40012100!X$19</f>
        <v>4.8100466999999994E-2</v>
      </c>
      <c r="BC8" s="51">
        <f>1/1000*DataSummary40012100!Y$19</f>
        <v>4.7134316000000002E-2</v>
      </c>
      <c r="BD8" s="1">
        <f>1/1000*DataSummary40012100!Z$19</f>
        <v>0</v>
      </c>
      <c r="BE8" s="1"/>
      <c r="BF8" s="1"/>
      <c r="BG8" s="1"/>
      <c r="BH8" s="1"/>
      <c r="BI8" s="1">
        <f>1/1000*DataSummary40012200!B$19</f>
        <v>9.8198259999999985E-3</v>
      </c>
      <c r="BJ8" s="1">
        <f>1/1000*DataSummary40012200!C$19</f>
        <v>3.2962190999999995E-2</v>
      </c>
      <c r="BK8" s="1">
        <f>1/1000*DataSummary40012200!D$19</f>
        <v>3.3708270999999998E-2</v>
      </c>
      <c r="BL8" s="1">
        <f>1/1000*DataSummary40012200!E$19</f>
        <v>4.4319029000000003E-2</v>
      </c>
      <c r="BM8" s="1">
        <f>1/1000*DataSummary40012200!F$19</f>
        <v>4.3021079999999996E-2</v>
      </c>
      <c r="BN8" s="1">
        <f>1/1000*DataSummary40012200!G$19</f>
        <v>7.4745367000000007E-2</v>
      </c>
      <c r="BO8" s="1">
        <f>1/1000*DataSummary40012200!H$19</f>
        <v>5.5037999999999997E-2</v>
      </c>
      <c r="BP8" s="1">
        <f>1/1000*DataSummary40012200!I$19</f>
        <v>3.9106000000000002E-2</v>
      </c>
      <c r="BQ8" s="1">
        <f>1/1000*DataSummary40012200!J$19</f>
        <v>2.8528309999999998E-2</v>
      </c>
      <c r="BR8" s="1">
        <f>1/1000*DataSummary40012200!K$19</f>
        <v>3.2810760000000001E-2</v>
      </c>
      <c r="BS8" s="1">
        <f>1/1000*DataSummary40012200!L$19</f>
        <v>4.1463949999999999E-2</v>
      </c>
      <c r="BT8" s="1">
        <f>1/1000*DataSummary40012200!M$19</f>
        <v>7.0964840000000001E-2</v>
      </c>
      <c r="BU8" s="1">
        <f>1/1000*DataSummary40012200!N$19</f>
        <v>6.8054745E-2</v>
      </c>
      <c r="BV8" s="1">
        <f>1/1000*DataSummary40012200!O$19</f>
        <v>0.198154833</v>
      </c>
      <c r="BW8" s="1">
        <f>1/1000*DataSummary40012200!P$19</f>
        <v>0.15808688200000001</v>
      </c>
      <c r="BX8" s="1">
        <f>1/1000*DataSummary40012200!Q$19</f>
        <v>0.16603626099999999</v>
      </c>
      <c r="BY8" s="1">
        <f>1/1000*DataSummary40012200!R$19</f>
        <v>0.30131833299999999</v>
      </c>
      <c r="BZ8" s="1">
        <f>1/1000*DataSummary40012200!S$19</f>
        <v>0.35645584899999999</v>
      </c>
      <c r="CA8" s="1">
        <f>1/1000*DataSummary40012200!T$19</f>
        <v>0.33552562499999999</v>
      </c>
      <c r="CB8" s="1">
        <f>1/1000*DataSummary40012200!U$19</f>
        <v>0.31615553299999999</v>
      </c>
      <c r="CC8" s="1">
        <f>1/1000*DataSummary40012200!V$19</f>
        <v>0.26588941799999999</v>
      </c>
      <c r="CD8" s="1">
        <f>1/1000*DataSummary40012200!W$19</f>
        <v>0.30519753499999996</v>
      </c>
      <c r="CE8" s="1">
        <f>1/1000*DataSummary40012200!X$19</f>
        <v>0.22715339499999998</v>
      </c>
      <c r="CF8" s="1">
        <f>1/1000*DataSummary40012200!Y$19</f>
        <v>0.22620161699999999</v>
      </c>
      <c r="CG8" s="1">
        <f>1/1000*DataSummary40012200!Z$19</f>
        <v>0</v>
      </c>
      <c r="CH8" s="1"/>
      <c r="CI8" s="1"/>
      <c r="CJ8" s="1"/>
      <c r="CK8" s="1"/>
      <c r="CL8" s="1">
        <f>1/1000*DataSummary40012900!B$19</f>
        <v>9.3446137999999998E-2</v>
      </c>
      <c r="CM8" s="1">
        <f>1/1000*DataSummary40012900!C$19</f>
        <v>0.17068223499999999</v>
      </c>
      <c r="CN8" s="1">
        <f>1/1000*DataSummary40012900!D$19</f>
        <v>0.165921022</v>
      </c>
      <c r="CO8" s="1">
        <f>1/1000*DataSummary40012900!E$19</f>
        <v>0.12456168500000001</v>
      </c>
      <c r="CP8" s="1">
        <f>1/1000*DataSummary40012900!F$19</f>
        <v>0.13245465300000001</v>
      </c>
      <c r="CQ8" s="1">
        <f>1/1000*DataSummary40012900!G$19</f>
        <v>0.10978903299999999</v>
      </c>
      <c r="CR8" s="1">
        <f>1/1000*DataSummary40012900!H$19</f>
        <v>9.4756999999999994E-2</v>
      </c>
      <c r="CS8" s="1">
        <f>1/1000*DataSummary40012900!I$19</f>
        <v>7.5666999999999998E-2</v>
      </c>
      <c r="CT8" s="1">
        <f>1/1000*DataSummary40012900!J$19</f>
        <v>5.8970641000000004E-2</v>
      </c>
      <c r="CU8" s="1">
        <f>1/1000*DataSummary40012900!K$19</f>
        <v>8.8181460000000003E-2</v>
      </c>
      <c r="CV8" s="1">
        <f>1/1000*DataSummary40012900!L$19</f>
        <v>0.117628228</v>
      </c>
      <c r="CW8" s="1">
        <f>1/1000*DataSummary40012900!M$19</f>
        <v>0.137628628</v>
      </c>
      <c r="CX8" s="1">
        <f>1/1000*DataSummary40012900!N$19</f>
        <v>8.3114904000000003E-2</v>
      </c>
      <c r="CY8" s="1">
        <f>1/1000*DataSummary40012900!O$19</f>
        <v>0.15219917008858239</v>
      </c>
      <c r="CZ8" s="1">
        <f>1/1000*DataSummary40012900!P$19</f>
        <v>0.13214419499999999</v>
      </c>
      <c r="DA8" s="1">
        <f>1/1000*DataSummary40012900!Q$19</f>
        <v>0.159037077</v>
      </c>
      <c r="DB8" s="1">
        <f>1/1000*DataSummary40012900!R$19</f>
        <v>0.20014626699999999</v>
      </c>
      <c r="DC8" s="1">
        <f>1/1000*DataSummary40012900!S$19</f>
        <v>0.21790190700000001</v>
      </c>
      <c r="DD8" s="1">
        <f>1/1000*DataSummary40012900!T$19</f>
        <v>0.19522543299999998</v>
      </c>
      <c r="DE8" s="1">
        <f>1/1000*DataSummary40012900!U$19</f>
        <v>0.272187399</v>
      </c>
      <c r="DF8" s="1">
        <f>1/1000*DataSummary40012900!V$19</f>
        <v>0.30069203099999997</v>
      </c>
      <c r="DG8" s="1">
        <f>1/1000*DataSummary40012900!W$19</f>
        <v>0.42782382400000002</v>
      </c>
      <c r="DH8" s="1">
        <f>1/1000*DataSummary40012900!X$19</f>
        <v>0.40610295500000004</v>
      </c>
      <c r="DI8" s="1">
        <f>1/1000*DataSummary40012900!Y$19</f>
        <v>0.49735803299999998</v>
      </c>
      <c r="DJ8" s="1">
        <f>1/1000*DataSummary40012900!Z$19</f>
        <v>0</v>
      </c>
    </row>
    <row r="9" spans="1:114" x14ac:dyDescent="0.25">
      <c r="A9" s="2" t="str">
        <f>DataSummary40011000!A$31</f>
        <v>USA</v>
      </c>
      <c r="B9" s="1" t="s">
        <v>53</v>
      </c>
      <c r="C9" s="1">
        <f>1/1000*DataSummary40011000!B$31</f>
        <v>9.4260562999999992E-2</v>
      </c>
      <c r="D9" s="1">
        <f>1/1000*DataSummary40011000!C$31</f>
        <v>9.1781785000000005E-2</v>
      </c>
      <c r="E9" s="1">
        <f>1/1000*DataSummary40011000!D$31</f>
        <v>0.11202574899999999</v>
      </c>
      <c r="F9" s="1">
        <f>1/1000*DataSummary40011000!E$31</f>
        <v>0.11216355499999998</v>
      </c>
      <c r="G9" s="1">
        <f>1/1000*DataSummary40011000!F$31</f>
        <v>0.121379591</v>
      </c>
      <c r="H9" s="1">
        <f>1/1000*DataSummary40011000!G$31</f>
        <v>0.115428357</v>
      </c>
      <c r="I9" s="1">
        <f>1/1000*DataSummary40011000!H$31</f>
        <v>0.11344725885714284</v>
      </c>
      <c r="J9" s="1">
        <f>1/1000*DataSummary40011000!I$31</f>
        <v>0.11388233</v>
      </c>
      <c r="K9" s="1">
        <f>1/1000*DataSummary40011000!J$31</f>
        <v>0.11283952601508829</v>
      </c>
      <c r="L9" s="1">
        <f>1/1000*DataSummary40011000!K$31</f>
        <v>9.7281023292114799E-2</v>
      </c>
      <c r="M9" s="1">
        <f>1/1000*DataSummary40011000!L$31</f>
        <v>6.8325493758158953E-2</v>
      </c>
      <c r="N9" s="1">
        <f>1/1000*DataSummary40011000!M$31</f>
        <v>8.9178051461614158E-2</v>
      </c>
      <c r="O9" s="1">
        <f>1/1000*DataSummary40011000!N$31</f>
        <v>9.3721154207065047E-2</v>
      </c>
      <c r="P9" s="1">
        <f>1/1000*DataSummary40011000!O$31</f>
        <v>6.994465411825676E-2</v>
      </c>
      <c r="Q9" s="1">
        <f>1/1000*DataSummary40011000!P$31</f>
        <v>5.3221592000000005E-2</v>
      </c>
      <c r="R9" s="1">
        <f>1/1000*DataSummary40011000!Q$31</f>
        <v>4.7469946910597333E-2</v>
      </c>
      <c r="S9" s="1">
        <f>1/1000*DataSummary40011000!R$31</f>
        <v>4.491359973191407E-2</v>
      </c>
      <c r="T9" s="1">
        <f>1/1000*DataSummary40011000!S$31</f>
        <v>4.6005830691279219E-2</v>
      </c>
      <c r="U9" s="1">
        <f>1/1000*DataSummary40011000!T$31</f>
        <v>4.9965282607925966E-2</v>
      </c>
      <c r="V9" s="1">
        <f>1/1000*DataSummary40011000!U$31</f>
        <v>5.0415123266076944E-2</v>
      </c>
      <c r="W9" s="1">
        <f>1/1000*DataSummary40011000!V$31</f>
        <v>5.0893374199256478E-2</v>
      </c>
      <c r="X9" s="1">
        <f>1/1000*DataSummary40011000!W$31</f>
        <v>5.1794181407388999E-2</v>
      </c>
      <c r="Y9" s="1">
        <f>1/1000*DataSummary40011000!X$31</f>
        <v>4.7806955999999998E-2</v>
      </c>
      <c r="Z9" s="1">
        <f>1/1000*DataSummary40011000!Y$31</f>
        <v>4.7454067978177347E-2</v>
      </c>
      <c r="AA9" s="1">
        <f>1/1000*DataSummary40011000!Z$31</f>
        <v>3.9006948E-2</v>
      </c>
      <c r="AB9" s="1"/>
      <c r="AC9" s="1"/>
      <c r="AD9" s="1"/>
      <c r="AE9" s="1"/>
      <c r="AF9" s="1">
        <f>1/1000*DataSummary40012100!B$31</f>
        <v>0.14231782300000001</v>
      </c>
      <c r="AG9" s="1">
        <f>1/1000*DataSummary40012100!C$31</f>
        <v>0.13906308099999998</v>
      </c>
      <c r="AH9" s="1">
        <f>1/1000*DataSummary40012100!D$31</f>
        <v>0.15736391599999999</v>
      </c>
      <c r="AI9" s="1">
        <f>1/1000*DataSummary40012100!E$31</f>
        <v>0.16542463999999998</v>
      </c>
      <c r="AJ9" s="1">
        <f>1/1000*DataSummary40012100!F$31</f>
        <v>0.155095123</v>
      </c>
      <c r="AK9" s="1">
        <f>1/1000*DataSummary40012100!G$31</f>
        <v>0.10547090199999999</v>
      </c>
      <c r="AL9" s="1">
        <f>1/1000*DataSummary40012100!H$31</f>
        <v>0.13448443499999999</v>
      </c>
      <c r="AM9" s="1">
        <f>1/1000*DataSummary40012100!I$31</f>
        <v>0.15763781699999999</v>
      </c>
      <c r="AN9" s="1">
        <f>1/1000*DataSummary40012100!J$31</f>
        <v>0.152152968</v>
      </c>
      <c r="AO9" s="1">
        <f>1/1000*DataSummary40012100!K$31</f>
        <v>0.12736118599999999</v>
      </c>
      <c r="AP9" s="1">
        <f>1/1000*DataSummary40012100!L$31</f>
        <v>0.10641722000000001</v>
      </c>
      <c r="AQ9" s="1">
        <f>1/1000*DataSummary40012100!M$31</f>
        <v>0.226966627</v>
      </c>
      <c r="AR9" s="1">
        <f>1/1000*DataSummary40012100!N$31</f>
        <v>0.12858490961047742</v>
      </c>
      <c r="AS9" s="1">
        <f>1/1000*DataSummary40012100!O$31</f>
        <v>7.5390628130570611E-2</v>
      </c>
      <c r="AT9" s="1">
        <f>1/1000*DataSummary40012100!P$31</f>
        <v>9.7295312999999994E-2</v>
      </c>
      <c r="AU9" s="1">
        <f>1/1000*DataSummary40012100!Q$31</f>
        <v>0.124435897</v>
      </c>
      <c r="AV9" s="1">
        <f>1/1000*DataSummary40012100!R$31</f>
        <v>0.10487995666490656</v>
      </c>
      <c r="AW9" s="1">
        <f>1/1000*DataSummary40012100!S$31</f>
        <v>9.3474301981399915E-2</v>
      </c>
      <c r="AX9" s="1">
        <f>1/1000*DataSummary40012100!T$31</f>
        <v>8.7749847000000006E-2</v>
      </c>
      <c r="AY9" s="1">
        <f>1/1000*DataSummary40012100!U$31</f>
        <v>9.6634969000000001E-2</v>
      </c>
      <c r="AZ9" s="51">
        <f>1/1000*DataSummary40012100!V$31</f>
        <v>0.10975716071075427</v>
      </c>
      <c r="BA9" s="51">
        <f>1/1000*DataSummary40012100!W$31</f>
        <v>0.11772625354989941</v>
      </c>
      <c r="BB9" s="51">
        <f>1/1000*DataSummary40012100!X$31</f>
        <v>0.11627745</v>
      </c>
      <c r="BC9" s="51">
        <f>1/1000*DataSummary40012100!Y$31</f>
        <v>0.113300497</v>
      </c>
      <c r="BD9" s="1">
        <f>1/1000*DataSummary40012100!Z$31</f>
        <v>8.6190353988207527E-2</v>
      </c>
      <c r="BE9" s="1"/>
      <c r="BF9" s="1"/>
      <c r="BG9" s="1"/>
      <c r="BH9" s="1"/>
      <c r="BI9" s="1">
        <f>1/1000*DataSummary40012200!B$31</f>
        <v>0.71236974200000003</v>
      </c>
      <c r="BJ9" s="1">
        <f>1/1000*DataSummary40012200!C$31</f>
        <v>0.79218348099999991</v>
      </c>
      <c r="BK9" s="1">
        <f>1/1000*DataSummary40012200!D$31</f>
        <v>0.86698380499999994</v>
      </c>
      <c r="BL9" s="1">
        <f>1/1000*DataSummary40012200!E$31</f>
        <v>0.791073939</v>
      </c>
      <c r="BM9" s="1">
        <f>1/1000*DataSummary40012200!F$31</f>
        <v>0.88247934299999997</v>
      </c>
      <c r="BN9" s="1">
        <f>1/1000*DataSummary40012200!G$31</f>
        <v>0.74923879900000001</v>
      </c>
      <c r="BO9" s="1">
        <f>1/1000*DataSummary40012200!H$31</f>
        <v>0.84392073599999995</v>
      </c>
      <c r="BP9" s="1">
        <f>1/1000*DataSummary40012200!I$31</f>
        <v>0.80875075699999988</v>
      </c>
      <c r="BQ9" s="1">
        <f>1/1000*DataSummary40012200!J$31</f>
        <v>0.87655345799999995</v>
      </c>
      <c r="BR9" s="1">
        <f>1/1000*DataSummary40012200!K$31</f>
        <v>0.92662772199999999</v>
      </c>
      <c r="BS9" s="1">
        <f>1/1000*DataSummary40012200!L$31</f>
        <v>0.81503428622979168</v>
      </c>
      <c r="BT9" s="1">
        <f>1/1000*DataSummary40012200!M$31</f>
        <v>0.69221399488937618</v>
      </c>
      <c r="BU9" s="1">
        <f>1/1000*DataSummary40012200!N$31</f>
        <v>0.89830251499609304</v>
      </c>
      <c r="BV9" s="1">
        <f>1/1000*DataSummary40012200!O$31</f>
        <v>0.55116493469949124</v>
      </c>
      <c r="BW9" s="1">
        <f>1/1000*DataSummary40012200!P$31</f>
        <v>0.78340644699999995</v>
      </c>
      <c r="BX9" s="1">
        <f>1/1000*DataSummary40012200!Q$31</f>
        <v>0.85181396519148933</v>
      </c>
      <c r="BY9" s="1">
        <f>1/1000*DataSummary40012200!R$31</f>
        <v>0.80493447600000001</v>
      </c>
      <c r="BZ9" s="1">
        <f>1/1000*DataSummary40012200!S$31</f>
        <v>0.77015372042857144</v>
      </c>
      <c r="CA9" s="1">
        <f>1/1000*DataSummary40012200!T$31</f>
        <v>0.79895276690647277</v>
      </c>
      <c r="CB9" s="1">
        <f>1/1000*DataSummary40012200!U$31</f>
        <v>0.79523571407089888</v>
      </c>
      <c r="CC9" s="1">
        <f>1/1000*DataSummary40012200!V$31</f>
        <v>0.77983193695823849</v>
      </c>
      <c r="CD9" s="1">
        <f>1/1000*DataSummary40012200!W$31</f>
        <v>0.79275843215417185</v>
      </c>
      <c r="CE9" s="1">
        <f>1/1000*DataSummary40012200!X$31</f>
        <v>0.82652890460180928</v>
      </c>
      <c r="CF9" s="1">
        <f>1/1000*DataSummary40012200!Y$31</f>
        <v>0.84535777545931801</v>
      </c>
      <c r="CG9" s="1">
        <f>1/1000*DataSummary40012200!Z$31</f>
        <v>0.67824058062368331</v>
      </c>
      <c r="CH9" s="1"/>
      <c r="CI9" s="1"/>
      <c r="CJ9" s="1"/>
      <c r="CK9" s="1"/>
      <c r="CL9" s="1">
        <f>1/1000*DataSummary40012900!B$31</f>
        <v>8.4731873999999999E-2</v>
      </c>
      <c r="CM9" s="1">
        <f>1/1000*DataSummary40012900!C$31</f>
        <v>4.4219344000000001E-2</v>
      </c>
      <c r="CN9" s="1">
        <f>1/1000*DataSummary40012900!D$31</f>
        <v>6.3299606999999994E-2</v>
      </c>
      <c r="CO9" s="1">
        <f>1/1000*DataSummary40012900!E$31</f>
        <v>7.4684935999999993E-2</v>
      </c>
      <c r="CP9" s="1">
        <f>1/1000*DataSummary40012900!F$31</f>
        <v>5.7380537999999995E-2</v>
      </c>
      <c r="CQ9" s="1">
        <f>1/1000*DataSummary40012900!G$31</f>
        <v>2.2567609471968182E-2</v>
      </c>
      <c r="CR9" s="1">
        <f>1/1000*DataSummary40012900!H$31</f>
        <v>2.9133024E-2</v>
      </c>
      <c r="CS9" s="1">
        <f>1/1000*DataSummary40012900!I$31</f>
        <v>3.9525228424852898E-2</v>
      </c>
      <c r="CT9" s="1">
        <f>1/1000*DataSummary40012900!J$31</f>
        <v>1.6833620000000001E-2</v>
      </c>
      <c r="CU9" s="1">
        <f>1/1000*DataSummary40012900!K$31</f>
        <v>1.7874932E-2</v>
      </c>
      <c r="CV9" s="1">
        <f>1/1000*DataSummary40012900!L$31</f>
        <v>2.1907697E-2</v>
      </c>
      <c r="CW9" s="1">
        <f>1/1000*DataSummary40012900!M$31</f>
        <v>2.0198903137907932E-2</v>
      </c>
      <c r="CX9" s="1">
        <f>1/1000*DataSummary40012900!N$31</f>
        <v>1.9745168501013426E-2</v>
      </c>
      <c r="CY9" s="1">
        <f>1/1000*DataSummary40012900!O$31</f>
        <v>8.3479554859321632E-3</v>
      </c>
      <c r="CZ9" s="1">
        <f>1/1000*DataSummary40012900!P$31</f>
        <v>1.0986952988235063E-2</v>
      </c>
      <c r="DA9" s="1">
        <f>1/1000*DataSummary40012900!Q$31</f>
        <v>2.3710031661522354E-2</v>
      </c>
      <c r="DB9" s="1">
        <f>1/1000*DataSummary40012900!R$31</f>
        <v>1.4238273720610425E-2</v>
      </c>
      <c r="DC9" s="1">
        <f>1/1000*DataSummary40012900!S$31</f>
        <v>1.853006209514416E-2</v>
      </c>
      <c r="DD9" s="1">
        <f>1/1000*DataSummary40012900!T$31</f>
        <v>1.0323709325853504E-2</v>
      </c>
      <c r="DE9" s="1">
        <f>1/1000*DataSummary40012900!U$31</f>
        <v>7.8564675144730586E-3</v>
      </c>
      <c r="DF9" s="1">
        <f>1/1000*DataSummary40012900!V$31</f>
        <v>8.213180861812816E-3</v>
      </c>
      <c r="DG9" s="1">
        <f>1/1000*DataSummary40012900!W$31</f>
        <v>7.3856579125248763E-3</v>
      </c>
      <c r="DH9" s="1">
        <f>1/1000*DataSummary40012900!X$31</f>
        <v>7.0551269801286867E-3</v>
      </c>
      <c r="DI9" s="1">
        <f>1/1000*DataSummary40012900!Y$31</f>
        <v>3.8126529999999996E-3</v>
      </c>
      <c r="DJ9" s="1">
        <f>1/1000*DataSummary40012900!Z$31</f>
        <v>3.0576471714191793E-3</v>
      </c>
    </row>
    <row r="10" spans="1:114" x14ac:dyDescent="0.25">
      <c r="A10" s="2" t="s">
        <v>0</v>
      </c>
      <c r="B10" s="1" t="s">
        <v>53</v>
      </c>
      <c r="C10" s="1">
        <f t="shared" ref="C10" si="0">C1-SUM(C3:C9)</f>
        <v>0.1243954597815079</v>
      </c>
      <c r="D10" s="1">
        <f t="shared" ref="D10:AA10" si="1">D1-SUM(D3:D9)</f>
        <v>0.16877587636037339</v>
      </c>
      <c r="E10" s="1">
        <f t="shared" si="1"/>
        <v>0.18216511855330264</v>
      </c>
      <c r="F10" s="1">
        <f t="shared" si="1"/>
        <v>0.17453581936559537</v>
      </c>
      <c r="G10" s="1">
        <f t="shared" si="1"/>
        <v>0.19027820436760678</v>
      </c>
      <c r="H10" s="1">
        <f t="shared" si="1"/>
        <v>0.18962677989021648</v>
      </c>
      <c r="I10" s="1">
        <f t="shared" si="1"/>
        <v>0.19199302585714273</v>
      </c>
      <c r="J10" s="1">
        <f t="shared" si="1"/>
        <v>0.22651782320648595</v>
      </c>
      <c r="K10" s="1">
        <f t="shared" si="1"/>
        <v>0.25037089585903727</v>
      </c>
      <c r="L10" s="1">
        <f t="shared" si="1"/>
        <v>0.21521981475117502</v>
      </c>
      <c r="M10" s="1">
        <f t="shared" si="1"/>
        <v>0.21577612233172361</v>
      </c>
      <c r="N10" s="1">
        <f t="shared" si="1"/>
        <v>0.1824882208982308</v>
      </c>
      <c r="O10" s="1">
        <f t="shared" si="1"/>
        <v>0.17073405371841122</v>
      </c>
      <c r="P10" s="1">
        <f t="shared" si="1"/>
        <v>0.14812085801175612</v>
      </c>
      <c r="Q10" s="1">
        <f t="shared" si="1"/>
        <v>0.22030692286227505</v>
      </c>
      <c r="R10" s="1">
        <f t="shared" si="1"/>
        <v>0.206485586775779</v>
      </c>
      <c r="S10" s="1">
        <f t="shared" si="1"/>
        <v>0.17859274015153748</v>
      </c>
      <c r="T10" s="1">
        <f t="shared" si="1"/>
        <v>0.17670205958925655</v>
      </c>
      <c r="U10" s="1">
        <f t="shared" si="1"/>
        <v>0.20628204275500073</v>
      </c>
      <c r="V10" s="1">
        <f t="shared" si="1"/>
        <v>0.21279957359403467</v>
      </c>
      <c r="W10" s="1">
        <f t="shared" si="1"/>
        <v>0.21199827154731743</v>
      </c>
      <c r="X10" s="1">
        <f t="shared" si="1"/>
        <v>0.21912311142554142</v>
      </c>
      <c r="Y10" s="1">
        <f t="shared" si="1"/>
        <v>0.18622448667597724</v>
      </c>
      <c r="Z10" s="1">
        <f t="shared" si="1"/>
        <v>0.17859591058726565</v>
      </c>
      <c r="AA10" s="1">
        <f t="shared" si="1"/>
        <v>2.0792176444444435E-2</v>
      </c>
      <c r="AB10" s="1"/>
      <c r="AC10" s="1"/>
      <c r="AD10" s="1"/>
      <c r="AE10" s="1"/>
      <c r="AF10" s="1">
        <f t="shared" ref="AF10:BD10" si="2">AF1-SUM(AF3:AF9)</f>
        <v>0.15508932300887923</v>
      </c>
      <c r="AG10" s="1">
        <f t="shared" si="2"/>
        <v>0.17572407519289768</v>
      </c>
      <c r="AH10" s="1">
        <f t="shared" si="2"/>
        <v>0.19061116611270901</v>
      </c>
      <c r="AI10" s="1">
        <f t="shared" si="2"/>
        <v>0.19685128528068341</v>
      </c>
      <c r="AJ10" s="1">
        <f t="shared" si="2"/>
        <v>0.21021202440584452</v>
      </c>
      <c r="AK10" s="1">
        <f t="shared" si="2"/>
        <v>0.16441580867146466</v>
      </c>
      <c r="AL10" s="1">
        <f t="shared" si="2"/>
        <v>0.2160726080722315</v>
      </c>
      <c r="AM10" s="1">
        <f t="shared" si="2"/>
        <v>0.23730321662561482</v>
      </c>
      <c r="AN10" s="1">
        <f t="shared" si="2"/>
        <v>0.26459451789926036</v>
      </c>
      <c r="AO10" s="1">
        <f t="shared" si="2"/>
        <v>0.25406743984631797</v>
      </c>
      <c r="AP10" s="1">
        <f t="shared" si="2"/>
        <v>0.2309426577694027</v>
      </c>
      <c r="AQ10" s="1">
        <f t="shared" si="2"/>
        <v>0.23129013874158955</v>
      </c>
      <c r="AR10" s="1">
        <f t="shared" si="2"/>
        <v>0.21417667068397073</v>
      </c>
      <c r="AS10" s="1">
        <f t="shared" si="2"/>
        <v>0.15662731935027996</v>
      </c>
      <c r="AT10" s="1">
        <f t="shared" si="2"/>
        <v>0.20316449012302185</v>
      </c>
      <c r="AU10" s="1">
        <f t="shared" si="2"/>
        <v>0.20218154339512484</v>
      </c>
      <c r="AV10" s="1">
        <f t="shared" si="2"/>
        <v>0.18010537703535456</v>
      </c>
      <c r="AW10" s="1">
        <f t="shared" si="2"/>
        <v>0.1706266786437346</v>
      </c>
      <c r="AX10" s="1">
        <f t="shared" si="2"/>
        <v>0.18444026491172494</v>
      </c>
      <c r="AY10" s="1">
        <f t="shared" si="2"/>
        <v>0.19201819499190531</v>
      </c>
      <c r="AZ10" s="51">
        <f t="shared" si="2"/>
        <v>0.19177438836125538</v>
      </c>
      <c r="BA10" s="51">
        <f t="shared" si="2"/>
        <v>0.19752829526502202</v>
      </c>
      <c r="BB10" s="51">
        <f t="shared" si="2"/>
        <v>0.13725875932707443</v>
      </c>
      <c r="BC10" s="51">
        <f t="shared" si="2"/>
        <v>0.14231330545252041</v>
      </c>
      <c r="BD10" s="1">
        <f t="shared" si="2"/>
        <v>8.567642491028149E-3</v>
      </c>
      <c r="BE10" s="1"/>
      <c r="BF10" s="1"/>
      <c r="BG10" s="1"/>
      <c r="BH10" s="1"/>
      <c r="BI10" s="1">
        <f t="shared" ref="BI10:CG10" si="3">BI1-SUM(BI3:BI9)</f>
        <v>0.50409813226882938</v>
      </c>
      <c r="BJ10" s="1">
        <f t="shared" si="3"/>
        <v>0.50264251098693524</v>
      </c>
      <c r="BK10" s="1">
        <f t="shared" si="3"/>
        <v>0.49965411999999976</v>
      </c>
      <c r="BL10" s="1">
        <f t="shared" si="3"/>
        <v>0.46665173698185347</v>
      </c>
      <c r="BM10" s="1">
        <f t="shared" si="3"/>
        <v>0.59963773398932618</v>
      </c>
      <c r="BN10" s="1">
        <f t="shared" si="3"/>
        <v>0.46564926619494784</v>
      </c>
      <c r="BO10" s="1">
        <f t="shared" si="3"/>
        <v>0.51081818276472735</v>
      </c>
      <c r="BP10" s="1">
        <f t="shared" si="3"/>
        <v>0.57096827971051756</v>
      </c>
      <c r="BQ10" s="1">
        <f t="shared" si="3"/>
        <v>0.61484827411794551</v>
      </c>
      <c r="BR10" s="1">
        <f t="shared" si="3"/>
        <v>0.67653435055807654</v>
      </c>
      <c r="BS10" s="1">
        <f t="shared" si="3"/>
        <v>0.69685362793210048</v>
      </c>
      <c r="BT10" s="1">
        <f t="shared" si="3"/>
        <v>0.65581137028898873</v>
      </c>
      <c r="BU10" s="1">
        <f t="shared" si="3"/>
        <v>0.60159308034591286</v>
      </c>
      <c r="BV10" s="1">
        <f t="shared" si="3"/>
        <v>0.55980606525117871</v>
      </c>
      <c r="BW10" s="1">
        <f t="shared" si="3"/>
        <v>0.64826301675243281</v>
      </c>
      <c r="BX10" s="1">
        <f t="shared" si="3"/>
        <v>0.67745130034042589</v>
      </c>
      <c r="BY10" s="1">
        <f t="shared" si="3"/>
        <v>0.73519553535234383</v>
      </c>
      <c r="BZ10" s="1">
        <f t="shared" si="3"/>
        <v>0.70245260628571415</v>
      </c>
      <c r="CA10" s="1">
        <f t="shared" si="3"/>
        <v>0.72115769725511747</v>
      </c>
      <c r="CB10" s="1">
        <f t="shared" si="3"/>
        <v>0.84483246311159022</v>
      </c>
      <c r="CC10" s="1">
        <f t="shared" si="3"/>
        <v>0.89818231876356869</v>
      </c>
      <c r="CD10" s="1">
        <f t="shared" si="3"/>
        <v>0.93075642138932224</v>
      </c>
      <c r="CE10" s="1">
        <f t="shared" si="3"/>
        <v>0.98890425831981332</v>
      </c>
      <c r="CF10" s="1">
        <f t="shared" si="3"/>
        <v>1.0896419947856932</v>
      </c>
      <c r="CG10" s="1">
        <f t="shared" si="3"/>
        <v>5.9093306486837749E-2</v>
      </c>
      <c r="CH10" s="1"/>
      <c r="CI10" s="1"/>
      <c r="CJ10" s="1"/>
      <c r="CK10" s="1"/>
      <c r="CL10" s="1">
        <f t="shared" ref="CL10:DJ10" si="4">CL1-SUM(CL3:CL9)</f>
        <v>0.20105938269896373</v>
      </c>
      <c r="CM10" s="1">
        <f t="shared" si="4"/>
        <v>0.32887344776565275</v>
      </c>
      <c r="CN10" s="1">
        <f t="shared" si="4"/>
        <v>0.35022213406156011</v>
      </c>
      <c r="CO10" s="1">
        <f t="shared" si="4"/>
        <v>0.33773283896157757</v>
      </c>
      <c r="CP10" s="1">
        <f t="shared" si="4"/>
        <v>0.33996934517673894</v>
      </c>
      <c r="CQ10" s="1">
        <f t="shared" si="4"/>
        <v>0.2719189155635553</v>
      </c>
      <c r="CR10" s="1">
        <f t="shared" si="4"/>
        <v>0.30780890726462773</v>
      </c>
      <c r="CS10" s="1">
        <f t="shared" si="4"/>
        <v>0.33198323331846114</v>
      </c>
      <c r="CT10" s="1">
        <f t="shared" si="4"/>
        <v>0.36225737673931269</v>
      </c>
      <c r="CU10" s="1">
        <f t="shared" si="4"/>
        <v>0.38341538662413621</v>
      </c>
      <c r="CV10" s="1">
        <f t="shared" si="4"/>
        <v>0.36290801556808117</v>
      </c>
      <c r="CW10" s="1">
        <f t="shared" si="4"/>
        <v>0.38053376675127049</v>
      </c>
      <c r="CX10" s="1">
        <f t="shared" si="4"/>
        <v>0.39201498500443255</v>
      </c>
      <c r="CY10" s="1">
        <f t="shared" si="4"/>
        <v>0.26729347435883788</v>
      </c>
      <c r="CZ10" s="1">
        <f t="shared" si="4"/>
        <v>0.39251443006865694</v>
      </c>
      <c r="DA10" s="1">
        <f t="shared" si="4"/>
        <v>0.33649567010666837</v>
      </c>
      <c r="DB10" s="1">
        <f t="shared" si="4"/>
        <v>0.2214286160107084</v>
      </c>
      <c r="DC10" s="1">
        <f t="shared" si="4"/>
        <v>0.24015170446836631</v>
      </c>
      <c r="DD10" s="1">
        <f t="shared" si="4"/>
        <v>0.2406975905516609</v>
      </c>
      <c r="DE10" s="1">
        <f t="shared" si="4"/>
        <v>0.19269561347880293</v>
      </c>
      <c r="DF10" s="1">
        <f t="shared" si="4"/>
        <v>0.2144982692290478</v>
      </c>
      <c r="DG10" s="1">
        <f t="shared" si="4"/>
        <v>0.25458533076537448</v>
      </c>
      <c r="DH10" s="1">
        <f t="shared" si="4"/>
        <v>0.20431019803857164</v>
      </c>
      <c r="DI10" s="1">
        <f t="shared" si="4"/>
        <v>0.21435214852327078</v>
      </c>
      <c r="DJ10" s="1">
        <f t="shared" si="4"/>
        <v>8.8533492405308833E-3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A27C0-A06F-4E80-BE3B-8343BBDBD251}">
  <dimension ref="A1:Z39"/>
  <sheetViews>
    <sheetView workbookViewId="0">
      <pane xSplit="1" ySplit="2" topLeftCell="B30" activePane="bottomRight" state="frozen"/>
      <selection activeCell="A40" sqref="A40"/>
      <selection pane="topRight" activeCell="A40" sqref="A40"/>
      <selection pane="bottomLeft" activeCell="A40" sqref="A40"/>
      <selection pane="bottomRight" activeCell="A40" sqref="A40"/>
    </sheetView>
  </sheetViews>
  <sheetFormatPr defaultRowHeight="12.5" x14ac:dyDescent="0.25"/>
  <cols>
    <col min="1" max="1" width="17.26953125" bestFit="1" customWidth="1"/>
    <col min="2" max="26" width="5.6328125" customWidth="1"/>
  </cols>
  <sheetData>
    <row r="1" spans="1:26" x14ac:dyDescent="0.25">
      <c r="B1" s="2">
        <f t="shared" ref="B1:Z1" si="0">SUM(B3:B34)</f>
        <v>650.14473490150556</v>
      </c>
      <c r="C1" s="2">
        <f t="shared" si="0"/>
        <v>756.77853136037334</v>
      </c>
      <c r="D1" s="2">
        <f t="shared" si="0"/>
        <v>920.66496655330252</v>
      </c>
      <c r="E1" s="2">
        <f t="shared" si="0"/>
        <v>900.28551336559531</v>
      </c>
      <c r="F1" s="2">
        <f t="shared" si="0"/>
        <v>1193.6870603676066</v>
      </c>
      <c r="G1" s="2">
        <f t="shared" si="0"/>
        <v>1095.4444866421024</v>
      </c>
      <c r="H1" s="2">
        <f t="shared" si="0"/>
        <v>911.52373471428564</v>
      </c>
      <c r="I1" s="2">
        <f t="shared" si="0"/>
        <v>1016.8355770414358</v>
      </c>
      <c r="J1" s="2">
        <f t="shared" si="0"/>
        <v>1133.357551038682</v>
      </c>
      <c r="K1" s="2">
        <f t="shared" si="0"/>
        <v>1062.3589119982639</v>
      </c>
      <c r="L1" s="2">
        <f t="shared" si="0"/>
        <v>1183.9261674653717</v>
      </c>
      <c r="M1" s="2">
        <f t="shared" si="0"/>
        <v>1250.6720589483839</v>
      </c>
      <c r="N1" s="2">
        <f t="shared" si="0"/>
        <v>1166.8024011603641</v>
      </c>
      <c r="O1" s="2">
        <f t="shared" si="0"/>
        <v>1129.2684251054839</v>
      </c>
      <c r="P1" s="2">
        <f t="shared" si="0"/>
        <v>1129.6000268005398</v>
      </c>
      <c r="Q1" s="2">
        <f t="shared" si="0"/>
        <v>1064.4804249052409</v>
      </c>
      <c r="R1" s="2">
        <f t="shared" si="0"/>
        <v>1103.1923981509565</v>
      </c>
      <c r="S1" s="2">
        <f t="shared" si="0"/>
        <v>1186.1804146221962</v>
      </c>
      <c r="T1" s="2">
        <f t="shared" si="0"/>
        <v>1196.8848259172619</v>
      </c>
      <c r="U1" s="2">
        <f t="shared" si="0"/>
        <v>1127.9547120693264</v>
      </c>
      <c r="V1" s="2">
        <f t="shared" si="0"/>
        <v>1154.2219872942071</v>
      </c>
      <c r="W1" s="2">
        <f t="shared" si="0"/>
        <v>1226.0777918793765</v>
      </c>
      <c r="X1" s="2">
        <f t="shared" si="0"/>
        <v>1288.4839704587339</v>
      </c>
      <c r="Y1" s="2">
        <f t="shared" si="0"/>
        <v>1217.5574517237678</v>
      </c>
      <c r="Z1" s="2">
        <f t="shared" si="0"/>
        <v>100.00879185185184</v>
      </c>
    </row>
    <row r="2" spans="1:26" x14ac:dyDescent="0.25">
      <c r="B2">
        <f>Summary40011000!$A$3</f>
        <v>1996</v>
      </c>
      <c r="C2">
        <f>Summary40011000!$A$4</f>
        <v>1997</v>
      </c>
      <c r="D2">
        <f>Summary40011000!$A$5</f>
        <v>1998</v>
      </c>
      <c r="E2">
        <f>Summary40011000!$A$6</f>
        <v>1999</v>
      </c>
      <c r="F2">
        <f>Summary40011000!$A$7</f>
        <v>2000</v>
      </c>
      <c r="G2">
        <f>Summary40011000!$A$8</f>
        <v>2001</v>
      </c>
      <c r="H2">
        <f>Summary40011000!$A$9</f>
        <v>2002</v>
      </c>
      <c r="I2">
        <f>Summary40011000!$A$10</f>
        <v>2003</v>
      </c>
      <c r="J2">
        <f>0+(Summary40011000!$A$11)</f>
        <v>2004</v>
      </c>
      <c r="K2">
        <f>0+(Summary40011000!$A$12)</f>
        <v>2005</v>
      </c>
      <c r="L2">
        <f>Summary40011000!$A$13</f>
        <v>2006</v>
      </c>
      <c r="M2">
        <f>Summary40011000!$A$14</f>
        <v>2007</v>
      </c>
      <c r="N2">
        <f>Summary40011000!$A$15</f>
        <v>2008</v>
      </c>
      <c r="O2">
        <f>Summary40011000!$A$16</f>
        <v>2009</v>
      </c>
      <c r="P2">
        <f>Summary40011000!$A$17</f>
        <v>2010</v>
      </c>
      <c r="Q2">
        <f>Summary40011000!$A$18</f>
        <v>2011</v>
      </c>
      <c r="R2">
        <f>Summary40011000!$A$19</f>
        <v>2012</v>
      </c>
      <c r="S2">
        <f>Summary40011000!$A$20</f>
        <v>2013</v>
      </c>
      <c r="T2">
        <f>Summary40011000!$A$21</f>
        <v>2014</v>
      </c>
      <c r="U2">
        <f>Summary40011000!$A$22</f>
        <v>2015</v>
      </c>
      <c r="V2">
        <f>Summary40011000!$A$23</f>
        <v>2016</v>
      </c>
      <c r="W2">
        <f>Summary40011000!$A$24</f>
        <v>2017</v>
      </c>
      <c r="X2">
        <f>Summary40011000!$A$25</f>
        <v>2018</v>
      </c>
      <c r="Y2">
        <f>Summary40011000!$A$26</f>
        <v>2019</v>
      </c>
      <c r="Z2">
        <f>Summary40011000!$A$27</f>
        <v>2020</v>
      </c>
    </row>
    <row r="3" spans="1:26" x14ac:dyDescent="0.25">
      <c r="A3" s="2" t="str">
        <f>Summary40011000!$C$2</f>
        <v>EU-28</v>
      </c>
      <c r="B3" s="2">
        <f>Summary40011000!$C$3</f>
        <v>142.64983811999767</v>
      </c>
      <c r="C3" s="2">
        <f>Summary40011000!$C$4</f>
        <v>141.14999499999999</v>
      </c>
      <c r="D3" s="2">
        <f>Summary40011000!$C$5</f>
        <v>152.47289499999999</v>
      </c>
      <c r="E3" s="2">
        <f>Summary40011000!$C$6</f>
        <v>140.53419200000002</v>
      </c>
      <c r="F3" s="2">
        <f>Summary40011000!$C$7</f>
        <v>154.50431600000002</v>
      </c>
      <c r="G3" s="2">
        <f>Summary40011000!$C$8</f>
        <v>169.81007575188602</v>
      </c>
      <c r="H3" s="2">
        <f>Summary40011000!$C$9</f>
        <v>169.77118399999998</v>
      </c>
      <c r="I3" s="2">
        <f>Summary40011000!$C$10</f>
        <v>170.0345430052474</v>
      </c>
      <c r="J3" s="2">
        <f>Summary40011000!$C$11</f>
        <v>206.2893021645564</v>
      </c>
      <c r="K3" s="2">
        <f>Summary40011000!$C$12</f>
        <v>195.32501995497427</v>
      </c>
      <c r="L3" s="2">
        <f>Summary40011000!$C$13</f>
        <v>239.04455037548919</v>
      </c>
      <c r="M3" s="2">
        <f>Summary40011000!$C$14</f>
        <v>312.11583468324773</v>
      </c>
      <c r="N3" s="2">
        <f>Summary40011000!$C$15</f>
        <v>251.21834323488784</v>
      </c>
      <c r="O3" s="2">
        <f>Summary40011000!$C$16</f>
        <v>187.06962897547101</v>
      </c>
      <c r="P3" s="2">
        <f>Summary40011000!$C$17</f>
        <v>187.43423893826466</v>
      </c>
      <c r="Q3" s="2">
        <f>Summary40011000!$C$18</f>
        <v>171.38561721886455</v>
      </c>
      <c r="R3" s="2">
        <f>Summary40011000!$C$19</f>
        <v>169.34454226750498</v>
      </c>
      <c r="S3" s="2">
        <f>Summary40011000!$C$20</f>
        <v>224.4825394940062</v>
      </c>
      <c r="T3" s="2">
        <f>Summary40011000!$C$21</f>
        <v>195.3189865543354</v>
      </c>
      <c r="U3" s="2">
        <f>Summary40011000!$C$22</f>
        <v>117.11785907397271</v>
      </c>
      <c r="V3" s="2">
        <f>Summary40011000!$C$23</f>
        <v>100.71344489026144</v>
      </c>
      <c r="W3" s="2">
        <f>Summary40011000!$C$24</f>
        <v>93.431694261406889</v>
      </c>
      <c r="X3" s="2">
        <f>Summary40011000!$C$25</f>
        <v>87.589792501461744</v>
      </c>
      <c r="Y3" s="2">
        <f>Summary40011000!$C$26</f>
        <v>85.378258450427836</v>
      </c>
      <c r="Z3" s="2">
        <f>Summary40011000!$C$27</f>
        <v>29.131991444444431</v>
      </c>
    </row>
    <row r="4" spans="1:26" x14ac:dyDescent="0.25">
      <c r="A4" t="str">
        <f>Summary40011000!$D$2</f>
        <v>China</v>
      </c>
      <c r="B4" s="2">
        <f>Summary40011000!$D$3</f>
        <v>75.604503999999991</v>
      </c>
      <c r="C4" s="2">
        <f>Summary40011000!$D$4</f>
        <v>72.625407999999993</v>
      </c>
      <c r="D4" s="2">
        <f>Summary40011000!$D$5</f>
        <v>66.094370999999995</v>
      </c>
      <c r="E4" s="2">
        <f>Summary40011000!$D$6</f>
        <v>58.903497999999999</v>
      </c>
      <c r="F4" s="2">
        <f>Summary40011000!$D$7</f>
        <v>76.526101999999995</v>
      </c>
      <c r="G4" s="2">
        <f>Summary40011000!$D$8</f>
        <v>99.847381999999996</v>
      </c>
      <c r="H4" s="2">
        <f>Summary40011000!$D$9</f>
        <v>99.039644999999993</v>
      </c>
      <c r="I4" s="2">
        <f>Summary40011000!$D$10</f>
        <v>129.639275</v>
      </c>
      <c r="J4" s="2">
        <f>Summary40011000!$D$11</f>
        <v>189.55129700000001</v>
      </c>
      <c r="K4" s="2">
        <f>Summary40011000!$D$12</f>
        <v>181.56632399999998</v>
      </c>
      <c r="L4" s="2">
        <f>Summary40011000!$D$13</f>
        <v>257.137654</v>
      </c>
      <c r="M4" s="2">
        <f>Summary40011000!$D$14</f>
        <v>240.26071590529136</v>
      </c>
      <c r="N4" s="2">
        <f>Summary40011000!$D$15</f>
        <v>246.20110499999998</v>
      </c>
      <c r="O4" s="2">
        <f>Summary40011000!$D$16</f>
        <v>300.07851099999999</v>
      </c>
      <c r="P4" s="2">
        <f>Summary40011000!$D$17</f>
        <v>251.23478799999998</v>
      </c>
      <c r="Q4" s="2">
        <f>Summary40011000!$D$18</f>
        <v>270.47665799999999</v>
      </c>
      <c r="R4" s="2">
        <f>Summary40011000!$D$19</f>
        <v>317.78253899999999</v>
      </c>
      <c r="S4" s="2">
        <f>Summary40011000!$D$20</f>
        <v>335.61972493018692</v>
      </c>
      <c r="T4" s="2">
        <f>Summary40011000!$D$21</f>
        <v>365.95934399999999</v>
      </c>
      <c r="U4" s="2">
        <f>Summary40011000!$D$22</f>
        <v>376.91791499999999</v>
      </c>
      <c r="V4" s="2">
        <f>Summary40011000!$D$23</f>
        <v>424.083957</v>
      </c>
      <c r="W4" s="2">
        <f>Summary40011000!$D$24</f>
        <v>494.11003299999999</v>
      </c>
      <c r="X4" s="2">
        <f>Summary40011000!$D$25</f>
        <v>590.66172899999992</v>
      </c>
      <c r="Y4" s="2">
        <f>Summary40011000!$D$26</f>
        <v>554.42205200000001</v>
      </c>
      <c r="Z4" s="2">
        <f>Summary40011000!$D$27</f>
        <v>0</v>
      </c>
    </row>
    <row r="5" spans="1:26" x14ac:dyDescent="0.25">
      <c r="A5" t="str">
        <f>Summary40011000!$E$2</f>
        <v>Hong Kong</v>
      </c>
      <c r="B5" s="2">
        <f>Summary40011000!$E$3</f>
        <v>32.395617999999999</v>
      </c>
      <c r="C5" s="2">
        <f>Summary40011000!$E$4</f>
        <v>32.892109999999995</v>
      </c>
      <c r="D5" s="2">
        <f>Summary40011000!$E$5</f>
        <v>31.133970999999999</v>
      </c>
      <c r="E5" s="2">
        <f>Summary40011000!$E$6</f>
        <v>53.941476999999999</v>
      </c>
      <c r="F5" s="2">
        <f>Summary40011000!$E$7</f>
        <v>40.481887</v>
      </c>
      <c r="G5" s="2">
        <f>Summary40011000!$E$8</f>
        <v>28.589578999999997</v>
      </c>
      <c r="H5" s="2">
        <f>Summary40011000!$E$9</f>
        <v>20.626363999999999</v>
      </c>
      <c r="I5" s="2">
        <f>Summary40011000!$E$10</f>
        <v>23.128147999999999</v>
      </c>
      <c r="J5" s="2">
        <f>Summary40011000!$E$11</f>
        <v>18.387438</v>
      </c>
      <c r="K5" s="2">
        <f>Summary40011000!$E$12</f>
        <v>18.135726999999999</v>
      </c>
      <c r="L5" s="2">
        <f>Summary40011000!$E$13</f>
        <v>23.620963999999997</v>
      </c>
      <c r="M5" s="2">
        <f>Summary40011000!$E$14</f>
        <v>16.312427</v>
      </c>
      <c r="N5" s="2">
        <f>Summary40011000!$E$15</f>
        <v>10.148755999999999</v>
      </c>
      <c r="O5" s="2">
        <f>Summary40011000!$E$16</f>
        <v>8.108841</v>
      </c>
      <c r="P5" s="2">
        <f>Summary40011000!$E$17</f>
        <v>5.3068159999999995</v>
      </c>
      <c r="Q5" s="2">
        <f>Summary40011000!$E$18</f>
        <v>4.2702499999999999</v>
      </c>
      <c r="R5" s="2">
        <f>Summary40011000!$E$19</f>
        <v>3.628358</v>
      </c>
      <c r="S5" s="2">
        <f>Summary40011000!$E$20</f>
        <v>3.3514879999999998</v>
      </c>
      <c r="T5" s="2">
        <f>Summary40011000!$E$21</f>
        <v>1.8580649999999999</v>
      </c>
      <c r="U5" s="2">
        <f>Summary40011000!$E$22</f>
        <v>1.4399769999999998</v>
      </c>
      <c r="V5" s="2">
        <f>Summary40011000!$E$23</f>
        <v>1.088673</v>
      </c>
      <c r="W5" s="2">
        <f>Summary40011000!$E$24</f>
        <v>0.86344399999999999</v>
      </c>
      <c r="X5" s="2">
        <f>Summary40011000!$E$25</f>
        <v>0.68948799999999999</v>
      </c>
      <c r="Y5" s="2">
        <f>Summary40011000!$E$26</f>
        <v>0.53017200668399667</v>
      </c>
      <c r="Z5" s="2">
        <f>Summary40011000!$E$27</f>
        <v>0.34129096296296291</v>
      </c>
    </row>
    <row r="6" spans="1:26" x14ac:dyDescent="0.25">
      <c r="A6" t="str">
        <f>Summary40011000!$F$2</f>
        <v>Argentina</v>
      </c>
      <c r="B6" s="2">
        <f>Summary40011000!$F$3</f>
        <v>2.639462</v>
      </c>
      <c r="C6" s="2">
        <f>Summary40011000!$F$4</f>
        <v>3.1448639999999997</v>
      </c>
      <c r="D6" s="2">
        <f>Summary40011000!$F$5</f>
        <v>2.7519469999999999</v>
      </c>
      <c r="E6" s="2">
        <f>Summary40011000!$F$6</f>
        <v>2.4567129999999997</v>
      </c>
      <c r="F6" s="2">
        <f>Summary40011000!$F$7</f>
        <v>2.3405899999999997</v>
      </c>
      <c r="G6" s="2">
        <f>Summary40011000!$F$8</f>
        <v>1.992362</v>
      </c>
      <c r="H6" s="2">
        <f>Summary40011000!$F$9</f>
        <v>2.622214</v>
      </c>
      <c r="I6" s="2">
        <f>Summary40011000!$F$10</f>
        <v>3.1784349999999999</v>
      </c>
      <c r="J6" s="2">
        <f>Summary40011000!$F$11</f>
        <v>2.9812119999999998</v>
      </c>
      <c r="K6" s="2">
        <f>Summary40011000!$F$12</f>
        <v>3.3372219999999997</v>
      </c>
      <c r="L6" s="2">
        <f>Summary40011000!$F$13</f>
        <v>3.5784199999999999</v>
      </c>
      <c r="M6" s="2">
        <f>Summary40011000!$F$14</f>
        <v>3.4868769999999998</v>
      </c>
      <c r="N6" s="2">
        <f>Summary40011000!$F$15</f>
        <v>2.855642</v>
      </c>
      <c r="O6" s="2">
        <f>Summary40011000!$F$16</f>
        <v>2.7233929999999997</v>
      </c>
      <c r="P6" s="2">
        <f>Summary40011000!$F$17</f>
        <v>2.7619189999999998</v>
      </c>
      <c r="Q6" s="2">
        <f>Summary40011000!$F$18</f>
        <v>2.6514150000000001</v>
      </c>
      <c r="R6" s="2">
        <f>Summary40011000!$F$19</f>
        <v>2.9993099999999999</v>
      </c>
      <c r="S6" s="2">
        <f>Summary40011000!$F$20</f>
        <v>3.0546530000000001</v>
      </c>
      <c r="T6" s="2">
        <f>Summary40011000!$F$21</f>
        <v>3.2191347081312336</v>
      </c>
      <c r="U6" s="2">
        <f>Summary40011000!$F$22</f>
        <v>3.300316</v>
      </c>
      <c r="V6" s="2">
        <f>Summary40011000!$F$23</f>
        <v>2.5194419999999997</v>
      </c>
      <c r="W6" s="2">
        <f>Summary40011000!$F$24</f>
        <v>2.4216609999999998</v>
      </c>
      <c r="X6" s="2">
        <f>Summary40011000!$F$25</f>
        <v>2.4470077500664433</v>
      </c>
      <c r="Y6" s="2">
        <f>Summary40011000!$F$26</f>
        <v>1.7920349999999998</v>
      </c>
      <c r="Z6" s="2">
        <f>Summary40011000!$F$27</f>
        <v>0</v>
      </c>
    </row>
    <row r="7" spans="1:26" x14ac:dyDescent="0.25">
      <c r="A7" t="str">
        <f>Summary40011000!$G$2</f>
        <v>Australia</v>
      </c>
      <c r="B7" s="2">
        <f>Summary40011000!$G$3</f>
        <v>1.57812</v>
      </c>
      <c r="C7" s="2">
        <f>Summary40011000!$G$4</f>
        <v>1.3155299999999999</v>
      </c>
      <c r="D7" s="2">
        <f>Summary40011000!$G$5</f>
        <v>1.307803</v>
      </c>
      <c r="E7" s="2">
        <f>Summary40011000!$G$6</f>
        <v>1.211373</v>
      </c>
      <c r="F7" s="2">
        <f>Summary40011000!$G$7</f>
        <v>1.0457730000000001</v>
      </c>
      <c r="G7" s="2">
        <f>Summary40011000!$G$8</f>
        <v>0.95303399999999994</v>
      </c>
      <c r="H7" s="2">
        <f>Summary40011000!$G$9</f>
        <v>1.0493522857142856</v>
      </c>
      <c r="I7" s="2">
        <f>Summary40011000!$G$10</f>
        <v>1.0726245615763035</v>
      </c>
      <c r="J7" s="2">
        <f>Summary40011000!$G$11</f>
        <v>0.90540100000000001</v>
      </c>
      <c r="K7" s="2">
        <f>Summary40011000!$G$12</f>
        <v>1.5041380512026854</v>
      </c>
      <c r="L7" s="2">
        <f>Summary40011000!$G$13</f>
        <v>0.84067700000000001</v>
      </c>
      <c r="M7" s="2">
        <f>Summary40011000!$G$14</f>
        <v>0.52842198973003485</v>
      </c>
      <c r="N7" s="2">
        <f>Summary40011000!$G$15</f>
        <v>0.56441999999999992</v>
      </c>
      <c r="O7" s="2">
        <f>Summary40011000!$G$16</f>
        <v>0.51058799999999993</v>
      </c>
      <c r="P7" s="2">
        <f>Summary40011000!$G$17</f>
        <v>0.49848399999999998</v>
      </c>
      <c r="Q7" s="2">
        <f>Summary40011000!$G$18</f>
        <v>0.48747399999999996</v>
      </c>
      <c r="R7" s="2">
        <f>Summary40011000!$G$19</f>
        <v>0.49452199999999996</v>
      </c>
      <c r="S7" s="2">
        <f>Summary40011000!$G$20</f>
        <v>0.49932099999999996</v>
      </c>
      <c r="T7" s="2">
        <f>Summary40011000!$G$21</f>
        <v>0.54207099999999997</v>
      </c>
      <c r="U7" s="2">
        <f>Summary40011000!$G$22</f>
        <v>0.46783399999999997</v>
      </c>
      <c r="V7" s="2">
        <f>Summary40011000!$G$23</f>
        <v>0.38429399999999997</v>
      </c>
      <c r="W7" s="2">
        <f>Summary40011000!$G$24</f>
        <v>0.32611299999999999</v>
      </c>
      <c r="X7" s="2">
        <f>Summary40011000!$G$25</f>
        <v>0.34705199999999997</v>
      </c>
      <c r="Y7" s="2">
        <f>Summary40011000!$G$26</f>
        <v>0.155552</v>
      </c>
      <c r="Z7" s="2">
        <f>Summary40011000!$G$27</f>
        <v>0</v>
      </c>
    </row>
    <row r="8" spans="1:26" x14ac:dyDescent="0.25">
      <c r="A8" t="str">
        <f>Summary40011000!$H$2</f>
        <v>Belarus</v>
      </c>
      <c r="B8" s="2">
        <f>Summary40011000!$H$3</f>
        <v>0</v>
      </c>
      <c r="C8" s="2">
        <f>Summary40011000!$H$4</f>
        <v>0</v>
      </c>
      <c r="D8" s="2">
        <f>Summary40011000!$H$5</f>
        <v>1.4568619999999999</v>
      </c>
      <c r="E8" s="2">
        <f>Summary40011000!$H$6</f>
        <v>4.7287999999999997E-2</v>
      </c>
      <c r="F8" s="2">
        <f>Summary40011000!$H$7</f>
        <v>0.15321599999999999</v>
      </c>
      <c r="G8" s="2">
        <f>Summary40011000!$H$8</f>
        <v>0.53569699999999998</v>
      </c>
      <c r="H8" s="2">
        <f>Summary40011000!$H$9</f>
        <v>0.67684999999999995</v>
      </c>
      <c r="I8" s="2">
        <f>Summary40011000!$H$10</f>
        <v>0.31349199999999999</v>
      </c>
      <c r="J8" s="2">
        <f>Summary40011000!$H$11</f>
        <v>0.82465599999999994</v>
      </c>
      <c r="K8" s="2">
        <f>Summary40011000!$H$12</f>
        <v>0.25050099999999997</v>
      </c>
      <c r="L8" s="2">
        <f>Summary40011000!$H$13</f>
        <v>0.11158899999999999</v>
      </c>
      <c r="M8" s="2">
        <f>Summary40011000!$H$14</f>
        <v>4.5585999999999995E-2</v>
      </c>
      <c r="N8" s="2">
        <f>Summary40011000!$H$15</f>
        <v>9.4041E-2</v>
      </c>
      <c r="O8" s="2">
        <f>Summary40011000!$H$16</f>
        <v>8.1864999999999993E-2</v>
      </c>
      <c r="P8" s="2">
        <f>Summary40011000!$H$17</f>
        <v>5.9089999999999997E-2</v>
      </c>
      <c r="Q8" s="2">
        <f>Summary40011000!$H$18</f>
        <v>6.5327999999999997E-2</v>
      </c>
      <c r="R8" s="2">
        <f>Summary40011000!$H$19</f>
        <v>6.0204999999999995E-2</v>
      </c>
      <c r="S8" s="2">
        <f>Summary40011000!$H$20</f>
        <v>6.2182999999999995E-2</v>
      </c>
      <c r="T8" s="2">
        <f>Summary40011000!$H$21</f>
        <v>4.3340999999999998E-2</v>
      </c>
      <c r="U8" s="2">
        <f>Summary40011000!$H$22</f>
        <v>9.0475E-2</v>
      </c>
      <c r="V8" s="2">
        <f>Summary40011000!$H$23</f>
        <v>0.301479</v>
      </c>
      <c r="W8" s="2">
        <f>Summary40011000!$H$24</f>
        <v>0.40605399999999997</v>
      </c>
      <c r="X8" s="2">
        <f>Summary40011000!$H$25</f>
        <v>0.63519599999999998</v>
      </c>
      <c r="Y8" s="2">
        <f>Summary40011000!$H$26</f>
        <v>0.61375499999999994</v>
      </c>
      <c r="Z8" s="2">
        <f>Summary40011000!$H$27</f>
        <v>0</v>
      </c>
    </row>
    <row r="9" spans="1:26" x14ac:dyDescent="0.25">
      <c r="A9" t="str">
        <f>Summary40011000!$I$2</f>
        <v>Brazil</v>
      </c>
      <c r="B9" s="2">
        <f>Summary40011000!$I$3</f>
        <v>12.956932</v>
      </c>
      <c r="C9" s="2">
        <f>Summary40011000!$I$4</f>
        <v>13.905776999999999</v>
      </c>
      <c r="D9" s="2">
        <f>Summary40011000!$I$5</f>
        <v>17.811837999999998</v>
      </c>
      <c r="E9" s="2">
        <f>Summary40011000!$I$6</f>
        <v>19.193949999999997</v>
      </c>
      <c r="F9" s="2">
        <f>Summary40011000!$I$7</f>
        <v>20.078312999999998</v>
      </c>
      <c r="G9" s="2">
        <f>Summary40011000!$I$8</f>
        <v>21.466099</v>
      </c>
      <c r="H9" s="2">
        <f>Summary40011000!$I$9</f>
        <v>21.815076999999999</v>
      </c>
      <c r="I9" s="2">
        <f>Summary40011000!$I$10</f>
        <v>19.560041999999999</v>
      </c>
      <c r="J9" s="2">
        <f>Summary40011000!$I$11</f>
        <v>20.578101999999998</v>
      </c>
      <c r="K9" s="2">
        <f>Summary40011000!$I$12</f>
        <v>20.598991999999999</v>
      </c>
      <c r="L9" s="2">
        <f>Summary40011000!$I$13</f>
        <v>20.166668999999999</v>
      </c>
      <c r="M9" s="2">
        <f>Summary40011000!$I$14</f>
        <v>21.706364000000001</v>
      </c>
      <c r="N9" s="2">
        <f>Summary40011000!$I$15</f>
        <v>22.752945</v>
      </c>
      <c r="O9" s="2">
        <f>Summary40011000!$I$16</f>
        <v>23.340252087032564</v>
      </c>
      <c r="P9" s="2">
        <f>Summary40011000!$I$17</f>
        <v>28.633595999999997</v>
      </c>
      <c r="Q9" s="2">
        <f>Summary40011000!$I$18</f>
        <v>29.598351589512866</v>
      </c>
      <c r="R9" s="2">
        <f>Summary40011000!$I$19</f>
        <v>29.001114787950971</v>
      </c>
      <c r="S9" s="2">
        <f>Summary40011000!$I$20</f>
        <v>29.758074284878067</v>
      </c>
      <c r="T9" s="2">
        <f>Summary40011000!$I$21</f>
        <v>29.613925999999999</v>
      </c>
      <c r="U9" s="2">
        <f>Summary40011000!$I$22</f>
        <v>28.053705999999998</v>
      </c>
      <c r="V9" s="2">
        <f>Summary40011000!$I$23</f>
        <v>27.833098999999997</v>
      </c>
      <c r="W9" s="2">
        <f>Summary40011000!$I$24</f>
        <v>28.562037892151782</v>
      </c>
      <c r="X9" s="2">
        <f>Summary40011000!$I$25</f>
        <v>29.712230208634768</v>
      </c>
      <c r="Y9" s="2">
        <f>Summary40011000!$I$26</f>
        <v>30.17503367188441</v>
      </c>
      <c r="Z9" s="2">
        <f>Summary40011000!$I$27</f>
        <v>0</v>
      </c>
    </row>
    <row r="10" spans="1:26" x14ac:dyDescent="0.25">
      <c r="A10" t="str">
        <f>Summary40011000!$J$2</f>
        <v>Canada</v>
      </c>
      <c r="B10" s="2">
        <f>Summary40011000!$J$3</f>
        <v>5.1960329999999999</v>
      </c>
      <c r="C10" s="2">
        <f>Summary40011000!$J$4</f>
        <v>5.460858</v>
      </c>
      <c r="D10" s="2">
        <f>Summary40011000!$J$5</f>
        <v>3.951282</v>
      </c>
      <c r="E10" s="2">
        <f>Summary40011000!$J$6</f>
        <v>3.8284509999999998</v>
      </c>
      <c r="F10" s="2">
        <f>Summary40011000!$J$7</f>
        <v>4.60717</v>
      </c>
      <c r="G10" s="2">
        <f>Summary40011000!$J$8</f>
        <v>4.4189259999999999</v>
      </c>
      <c r="H10" s="2">
        <f>Summary40011000!$J$9</f>
        <v>3.690712</v>
      </c>
      <c r="I10" s="2">
        <f>Summary40011000!$J$10</f>
        <v>8.4885260000000002</v>
      </c>
      <c r="J10" s="2">
        <f>Summary40011000!$J$11</f>
        <v>18.959004999999998</v>
      </c>
      <c r="K10" s="2">
        <f>Summary40011000!$J$12</f>
        <v>17.735551999999998</v>
      </c>
      <c r="L10" s="2">
        <f>Summary40011000!$J$13</f>
        <v>19.770996</v>
      </c>
      <c r="M10" s="2">
        <f>Summary40011000!$J$14</f>
        <v>20.410454791656413</v>
      </c>
      <c r="N10" s="2">
        <f>Summary40011000!$J$15</f>
        <v>20.611035933910166</v>
      </c>
      <c r="O10" s="2">
        <f>Summary40011000!$J$16</f>
        <v>14.222521756931815</v>
      </c>
      <c r="P10" s="2">
        <f>Summary40011000!$J$17</f>
        <v>22.24147</v>
      </c>
      <c r="Q10" s="2">
        <f>Summary40011000!$J$18</f>
        <v>23.058456</v>
      </c>
      <c r="R10" s="2">
        <f>Summary40011000!$J$19</f>
        <v>23.315441</v>
      </c>
      <c r="S10" s="2">
        <f>Summary40011000!$J$20</f>
        <v>22.317208999999998</v>
      </c>
      <c r="T10" s="2">
        <f>Summary40011000!$J$21</f>
        <v>18.869533999999998</v>
      </c>
      <c r="U10" s="2">
        <f>Summary40011000!$J$22</f>
        <v>18.802014</v>
      </c>
      <c r="V10" s="2">
        <f>Summary40011000!$J$23</f>
        <v>3.1272417662050818</v>
      </c>
      <c r="W10" s="2">
        <f>Summary40011000!$J$24</f>
        <v>2.3166237329647585</v>
      </c>
      <c r="X10" s="2">
        <f>Summary40011000!$J$25</f>
        <v>2.210706817519974</v>
      </c>
      <c r="Y10" s="2">
        <f>Summary40011000!$J$26</f>
        <v>1.3185010035400739</v>
      </c>
      <c r="Z10" s="2">
        <f>Summary40011000!$J$27</f>
        <v>0</v>
      </c>
    </row>
    <row r="11" spans="1:26" x14ac:dyDescent="0.25">
      <c r="A11" t="str">
        <f>Summary40011000!$K$2</f>
        <v>Côte d'Ivoire</v>
      </c>
      <c r="B11" s="2">
        <f>Summary40011000!$K$3</f>
        <v>1.9999999999999999E-6</v>
      </c>
      <c r="C11" s="2">
        <f>Summary40011000!$K$4</f>
        <v>0.54002600000000001</v>
      </c>
      <c r="D11" s="2">
        <f>Summary40011000!$K$5</f>
        <v>0.45999999999999996</v>
      </c>
      <c r="E11" s="2">
        <f>Summary40011000!$K$6</f>
        <v>0.93440999999999996</v>
      </c>
      <c r="F11" s="2">
        <f>Summary40011000!$K$7</f>
        <v>0.97762699999999991</v>
      </c>
      <c r="G11" s="2">
        <f>Summary40011000!$K$8</f>
        <v>0</v>
      </c>
      <c r="H11" s="2">
        <f>Summary40011000!$K$9</f>
        <v>0</v>
      </c>
      <c r="I11" s="2">
        <f>Summary40011000!$K$10</f>
        <v>0</v>
      </c>
      <c r="J11" s="2">
        <f>Summary40011000!$K$11</f>
        <v>0</v>
      </c>
      <c r="K11" s="2">
        <f>Summary40011000!$K$12</f>
        <v>9.9999999999999995E-7</v>
      </c>
      <c r="L11" s="2">
        <f>Summary40011000!$K$13</f>
        <v>6.9999999999999999E-6</v>
      </c>
      <c r="M11" s="2">
        <f>Summary40011000!$K$14</f>
        <v>3.4E-5</v>
      </c>
      <c r="N11" s="2">
        <f>Summary40011000!$K$15</f>
        <v>6.9999999999999999E-6</v>
      </c>
      <c r="O11" s="2">
        <f>Summary40011000!$K$16</f>
        <v>1.341E-3</v>
      </c>
      <c r="P11" s="2">
        <f>Summary40011000!$K$17</f>
        <v>9.9999999999999995E-7</v>
      </c>
      <c r="Q11" s="2">
        <f>Summary40011000!$K$18</f>
        <v>2.722E-3</v>
      </c>
      <c r="R11" s="2">
        <f>Summary40011000!$K$19</f>
        <v>9.0133665759006745E-3</v>
      </c>
      <c r="S11" s="2">
        <f>Summary40011000!$K$20</f>
        <v>9.946E-3</v>
      </c>
      <c r="T11" s="2">
        <f>Summary40011000!$K$21</f>
        <v>0</v>
      </c>
      <c r="U11" s="2">
        <f>Summary40011000!$K$22</f>
        <v>0.3146655472903489</v>
      </c>
      <c r="V11" s="2">
        <f>Summary40011000!$K$23</f>
        <v>3.5049863324826554E-3</v>
      </c>
      <c r="W11" s="2">
        <f>Summary40011000!$K$24</f>
        <v>1.3231E-2</v>
      </c>
      <c r="X11" s="2">
        <f>Summary40011000!$K$25</f>
        <v>2.5900000000000001E-4</v>
      </c>
      <c r="Y11" s="2">
        <f>Summary40011000!$K$26</f>
        <v>9.4149999999999998E-3</v>
      </c>
      <c r="Z11" s="2">
        <f>Summary40011000!$K$27</f>
        <v>0</v>
      </c>
    </row>
    <row r="12" spans="1:26" x14ac:dyDescent="0.25">
      <c r="A12" t="str">
        <f>Summary40011000!$L$2</f>
        <v>Egypt</v>
      </c>
      <c r="B12" s="2">
        <f>Summary40011000!$L$3</f>
        <v>3.29908</v>
      </c>
      <c r="C12" s="2">
        <f>Summary40011000!$L$4</f>
        <v>3.4138359999999999</v>
      </c>
      <c r="D12" s="2">
        <f>Summary40011000!$L$5</f>
        <v>3.9953099999999999</v>
      </c>
      <c r="E12" s="2">
        <f>Summary40011000!$L$6</f>
        <v>1.9188029999999998</v>
      </c>
      <c r="F12" s="2">
        <f>Summary40011000!$L$7</f>
        <v>2.695878</v>
      </c>
      <c r="G12" s="2">
        <f>Summary40011000!$L$8</f>
        <v>2.3007360000000001</v>
      </c>
      <c r="H12" s="2">
        <f>Summary40011000!$L$9</f>
        <v>1.9158659999999998</v>
      </c>
      <c r="I12" s="2">
        <f>Summary40011000!$L$10</f>
        <v>3.2826599999999999</v>
      </c>
      <c r="J12" s="2">
        <f>Summary40011000!$L$11</f>
        <v>4.4533299605587828</v>
      </c>
      <c r="K12" s="2">
        <f>Summary40011000!$L$12</f>
        <v>2.743484</v>
      </c>
      <c r="L12" s="2">
        <f>Summary40011000!$L$13</f>
        <v>4.0336819999999998</v>
      </c>
      <c r="M12" s="2">
        <f>Summary40011000!$L$14</f>
        <v>3.4947999999999997</v>
      </c>
      <c r="N12" s="2">
        <f>Summary40011000!$L$15</f>
        <v>3.537709</v>
      </c>
      <c r="O12" s="2">
        <f>Summary40011000!$L$16</f>
        <v>4.3706239999999994</v>
      </c>
      <c r="P12" s="2">
        <f>Summary40011000!$L$17</f>
        <v>9.183389</v>
      </c>
      <c r="Q12" s="2">
        <f>Summary40011000!$L$18</f>
        <v>8.931317</v>
      </c>
      <c r="R12" s="2">
        <f>Summary40011000!$L$19</f>
        <v>4.3178529999999995</v>
      </c>
      <c r="S12" s="2">
        <f>Summary40011000!$L$20</f>
        <v>6.3969969999999998</v>
      </c>
      <c r="T12" s="2">
        <f>Summary40011000!$L$21</f>
        <v>6.1520099999999998</v>
      </c>
      <c r="U12" s="2">
        <f>Summary40011000!$L$22</f>
        <v>4.6789119999999995</v>
      </c>
      <c r="V12" s="2">
        <f>Summary40011000!$L$23</f>
        <v>5.8904309999999995</v>
      </c>
      <c r="W12" s="2">
        <f>Summary40011000!$L$24</f>
        <v>8.3520520000000005</v>
      </c>
      <c r="X12" s="2">
        <f>Summary40011000!$L$25</f>
        <v>4.7362190000000002</v>
      </c>
      <c r="Y12" s="2">
        <f>Summary40011000!$L$26</f>
        <v>5.8765779999999994</v>
      </c>
      <c r="Z12" s="2">
        <f>Summary40011000!$L$27</f>
        <v>0</v>
      </c>
    </row>
    <row r="13" spans="1:26" x14ac:dyDescent="0.25">
      <c r="A13" t="str">
        <f>Summary40011000!$M$2</f>
        <v>India</v>
      </c>
      <c r="B13" s="2">
        <f>Summary40011000!$M$3</f>
        <v>9.2000979999999988</v>
      </c>
      <c r="C13" s="2">
        <f>Summary40011000!$M$4</f>
        <v>17.945833999999998</v>
      </c>
      <c r="D13" s="2">
        <f>Summary40011000!$M$5</f>
        <v>13.167988999999999</v>
      </c>
      <c r="E13" s="2">
        <f>Summary40011000!$M$6</f>
        <v>6.2156019999999996</v>
      </c>
      <c r="F13" s="2">
        <f>Summary40011000!$M$7</f>
        <v>4.5991400000000002</v>
      </c>
      <c r="G13" s="2">
        <f>Summary40011000!$M$8</f>
        <v>4.7459340000000001</v>
      </c>
      <c r="H13" s="2">
        <f>Summary40011000!$M$9</f>
        <v>2.0906899999999999</v>
      </c>
      <c r="I13" s="2">
        <f>Summary40011000!$M$10</f>
        <v>5.4480919999999999</v>
      </c>
      <c r="J13" s="2">
        <f>Summary40011000!$M$11</f>
        <v>0.60901399999999994</v>
      </c>
      <c r="K13" s="2">
        <f>Summary40011000!$M$12</f>
        <v>0.927481</v>
      </c>
      <c r="L13" s="2">
        <f>Summary40011000!$M$13</f>
        <v>0.32212799999999997</v>
      </c>
      <c r="M13" s="2">
        <f>Summary40011000!$M$14</f>
        <v>0.35753199999999996</v>
      </c>
      <c r="N13" s="2">
        <f>Summary40011000!$M$15</f>
        <v>0.13618</v>
      </c>
      <c r="O13" s="2">
        <f>Summary40011000!$M$16</f>
        <v>3.30884</v>
      </c>
      <c r="P13" s="2">
        <f>Summary40011000!$M$17</f>
        <v>1.9281579999999998</v>
      </c>
      <c r="Q13" s="2">
        <f>Summary40011000!$M$18</f>
        <v>1.5816809999999999</v>
      </c>
      <c r="R13" s="2">
        <f>Summary40011000!$M$19</f>
        <v>2.279452</v>
      </c>
      <c r="S13" s="2">
        <f>Summary40011000!$M$20</f>
        <v>4.7952959999999996</v>
      </c>
      <c r="T13" s="2">
        <f>Summary40011000!$M$21</f>
        <v>10.51163</v>
      </c>
      <c r="U13" s="2">
        <f>Summary40011000!$M$22</f>
        <v>9.2695650000000001</v>
      </c>
      <c r="V13" s="2">
        <f>Summary40011000!$M$23</f>
        <v>5.3626059999999995</v>
      </c>
      <c r="W13" s="2">
        <f>Summary40011000!$M$24</f>
        <v>2.966345</v>
      </c>
      <c r="X13" s="2">
        <f>Summary40011000!$M$25</f>
        <v>8.1579599999999992</v>
      </c>
      <c r="Y13" s="2">
        <f>Summary40011000!$M$26</f>
        <v>8.5426210000000005</v>
      </c>
      <c r="Z13" s="2">
        <f>Summary40011000!$M$27</f>
        <v>5.0910700000000002</v>
      </c>
    </row>
    <row r="14" spans="1:26" x14ac:dyDescent="0.25">
      <c r="A14" t="str">
        <f>Summary40011000!$N$2</f>
        <v>Indonesia</v>
      </c>
      <c r="B14" s="2">
        <f>Summary40011000!$N$3</f>
        <v>3.3582380000000001</v>
      </c>
      <c r="C14" s="2">
        <f>Summary40011000!$N$4</f>
        <v>5.0723609999999999</v>
      </c>
      <c r="D14" s="2">
        <f>Summary40011000!$N$5</f>
        <v>9.9037740000000003</v>
      </c>
      <c r="E14" s="2">
        <f>Summary40011000!$N$6</f>
        <v>9.7528309999999987</v>
      </c>
      <c r="F14" s="2">
        <f>Summary40011000!$N$7</f>
        <v>17.293013999999999</v>
      </c>
      <c r="G14" s="2">
        <f>Summary40011000!$N$8</f>
        <v>6.4502436291702141</v>
      </c>
      <c r="H14" s="2">
        <f>Summary40011000!$N$9</f>
        <v>7.8306049999999994</v>
      </c>
      <c r="I14" s="2">
        <f>Summary40011000!$N$10</f>
        <v>8.7149260590860784</v>
      </c>
      <c r="J14" s="2">
        <f>Summary40011000!$N$11</f>
        <v>6.9648179999999993</v>
      </c>
      <c r="K14" s="2">
        <f>Summary40011000!$N$12</f>
        <v>4.7790140000000001</v>
      </c>
      <c r="L14" s="2">
        <f>Summary40011000!$N$13</f>
        <v>7.4461860013475656</v>
      </c>
      <c r="M14" s="2">
        <f>Summary40011000!$N$14</f>
        <v>8.180925848812425</v>
      </c>
      <c r="N14" s="2">
        <f>Summary40011000!$N$15</f>
        <v>7.9854606826418388</v>
      </c>
      <c r="O14" s="2">
        <f>Summary40011000!$N$16</f>
        <v>10.962755803946024</v>
      </c>
      <c r="P14" s="2">
        <f>Summary40011000!$N$17</f>
        <v>14.162108999999999</v>
      </c>
      <c r="Q14" s="2">
        <f>Summary40011000!$N$18</f>
        <v>9.9706939999999999</v>
      </c>
      <c r="R14" s="2">
        <f>Summary40011000!$N$19</f>
        <v>17.452621941021196</v>
      </c>
      <c r="S14" s="2">
        <f>Summary40011000!$N$20</f>
        <v>17.366874917818247</v>
      </c>
      <c r="T14" s="2">
        <f>Summary40011000!$N$21</f>
        <v>21.096822331580288</v>
      </c>
      <c r="U14" s="2">
        <f>Summary40011000!$N$22</f>
        <v>26.64976182422739</v>
      </c>
      <c r="V14" s="2">
        <f>Summary40011000!$N$23</f>
        <v>24.404387999999997</v>
      </c>
      <c r="W14" s="2">
        <f>Summary40011000!$N$24</f>
        <v>23.066528999999999</v>
      </c>
      <c r="X14" s="2">
        <f>Summary40011000!$N$25</f>
        <v>24.087046544517097</v>
      </c>
      <c r="Y14" s="2">
        <f>Summary40011000!$N$26</f>
        <v>22.013960999999998</v>
      </c>
      <c r="Z14" s="2">
        <f>Summary40011000!$N$27</f>
        <v>0</v>
      </c>
    </row>
    <row r="15" spans="1:26" x14ac:dyDescent="0.25">
      <c r="A15" t="str">
        <f>Summary40011000!$O$2</f>
        <v>Iran</v>
      </c>
      <c r="B15" s="2">
        <f>Summary40011000!$O$3</f>
        <v>0</v>
      </c>
      <c r="C15" s="2">
        <f>Summary40011000!$O$4</f>
        <v>24.867902999999998</v>
      </c>
      <c r="D15" s="2">
        <f>Summary40011000!$O$5</f>
        <v>33.704746999999998</v>
      </c>
      <c r="E15" s="2">
        <f>Summary40011000!$O$6</f>
        <v>26.103083999999999</v>
      </c>
      <c r="F15" s="2">
        <f>Summary40011000!$O$7</f>
        <v>35.464919000000002</v>
      </c>
      <c r="G15" s="2">
        <f>Summary40011000!$O$8</f>
        <v>54.402476999999998</v>
      </c>
      <c r="H15" s="2">
        <f>Summary40011000!$O$9</f>
        <v>52.814453999999998</v>
      </c>
      <c r="I15" s="2">
        <f>Summary40011000!$O$10</f>
        <v>58.030572999999997</v>
      </c>
      <c r="J15" s="2">
        <f>Summary40011000!$O$11</f>
        <v>60.959412999999998</v>
      </c>
      <c r="K15" s="2">
        <f>Summary40011000!$O$12</f>
        <v>45.896209999999996</v>
      </c>
      <c r="L15" s="2">
        <f>Summary40011000!$O$13</f>
        <v>30.258047999999999</v>
      </c>
      <c r="M15" s="2">
        <f>Summary40011000!$O$14</f>
        <v>0</v>
      </c>
      <c r="N15" s="2">
        <f>Summary40011000!$O$15</f>
        <v>0</v>
      </c>
      <c r="O15" s="2">
        <f>Summary40011000!$O$16</f>
        <v>0</v>
      </c>
      <c r="P15" s="2">
        <f>Summary40011000!$O$17</f>
        <v>38.120871999999999</v>
      </c>
      <c r="Q15" s="2">
        <f>Summary40011000!$O$18</f>
        <v>34.774695999999999</v>
      </c>
      <c r="R15" s="2">
        <f>Summary40011000!$O$19</f>
        <v>0</v>
      </c>
      <c r="S15" s="2">
        <f>Summary40011000!$O$20</f>
        <v>0</v>
      </c>
      <c r="T15" s="2">
        <f>Summary40011000!$O$21</f>
        <v>0</v>
      </c>
      <c r="U15" s="2">
        <f>Summary40011000!$O$22</f>
        <v>0</v>
      </c>
      <c r="V15" s="2">
        <f>Summary40011000!$O$23</f>
        <v>32.86056</v>
      </c>
      <c r="W15" s="2">
        <f>Summary40011000!$O$24</f>
        <v>28.048739999999999</v>
      </c>
      <c r="X15" s="2">
        <f>Summary40011000!$O$25</f>
        <v>0</v>
      </c>
      <c r="Y15" s="2">
        <f>Summary40011000!$O$26</f>
        <v>0</v>
      </c>
      <c r="Z15" s="2">
        <f>Summary40011000!$O$27</f>
        <v>0</v>
      </c>
    </row>
    <row r="16" spans="1:26" x14ac:dyDescent="0.25">
      <c r="A16" t="str">
        <f>Summary40011000!$P$2</f>
        <v>Israel</v>
      </c>
      <c r="B16" s="2">
        <f>Summary40011000!$P$3</f>
        <v>0.27768549712644608</v>
      </c>
      <c r="C16" s="2">
        <f>Summary40011000!$P$4</f>
        <v>0.14563136037325364</v>
      </c>
      <c r="D16" s="2">
        <f>Summary40011000!$P$5</f>
        <v>0.30044890798273577</v>
      </c>
      <c r="E16" s="2">
        <f>Summary40011000!$P$6</f>
        <v>0.17182384355254357</v>
      </c>
      <c r="F16" s="2">
        <f>Summary40011000!$P$7</f>
        <v>0.32477800000000001</v>
      </c>
      <c r="G16" s="2">
        <f>Summary40011000!$P$8</f>
        <v>0.11195999999999999</v>
      </c>
      <c r="H16" s="2">
        <f>Summary40011000!$P$9</f>
        <v>0.308535</v>
      </c>
      <c r="I16" s="2">
        <f>Summary40011000!$P$10</f>
        <v>8.2565E-2</v>
      </c>
      <c r="J16" s="2">
        <f>Summary40011000!$P$11</f>
        <v>6.5283999999999995E-2</v>
      </c>
      <c r="K16" s="2">
        <f>Summary40011000!$P$12</f>
        <v>0.15373999999999999</v>
      </c>
      <c r="L16" s="2">
        <f>Summary40011000!$P$13</f>
        <v>8.2047999999999996E-2</v>
      </c>
      <c r="M16" s="2">
        <f>Summary40011000!$P$14</f>
        <v>0.51360399999999995</v>
      </c>
      <c r="N16" s="2">
        <f>Summary40011000!$P$15</f>
        <v>7.9629999999999992E-2</v>
      </c>
      <c r="O16" s="2">
        <f>Summary40011000!$P$16</f>
        <v>2.3720999999999999E-2</v>
      </c>
      <c r="P16" s="2">
        <f>Summary40011000!$P$17</f>
        <v>0.25956099999999999</v>
      </c>
      <c r="Q16" s="2">
        <f>Summary40011000!$P$18</f>
        <v>5.6493999999999996E-2</v>
      </c>
      <c r="R16" s="2">
        <f>Summary40011000!$P$19</f>
        <v>7.2383000000000003E-2</v>
      </c>
      <c r="S16" s="2">
        <f>Summary40011000!$P$20</f>
        <v>6.9683999999999996E-2</v>
      </c>
      <c r="T16" s="2">
        <f>Summary40011000!$P$21</f>
        <v>8.8144E-2</v>
      </c>
      <c r="U16" s="2">
        <f>Summary40011000!$P$22</f>
        <v>8.6596999999999993E-2</v>
      </c>
      <c r="V16" s="2">
        <f>Summary40011000!$P$23</f>
        <v>5.4618E-2</v>
      </c>
      <c r="W16" s="2">
        <f>Summary40011000!$P$24</f>
        <v>8.7056999999999995E-2</v>
      </c>
      <c r="X16" s="2">
        <f>Summary40011000!$P$25</f>
        <v>5.2631999999999998E-2</v>
      </c>
      <c r="Y16" s="2">
        <f>Summary40011000!$P$26</f>
        <v>0.118989</v>
      </c>
      <c r="Z16" s="2">
        <f>Summary40011000!$P$27</f>
        <v>0.15551899999999999</v>
      </c>
    </row>
    <row r="17" spans="1:26" x14ac:dyDescent="0.25">
      <c r="A17" t="str">
        <f>Summary40011000!$Q$2</f>
        <v>Japan</v>
      </c>
      <c r="B17" s="2">
        <f>Summary40011000!$Q$3</f>
        <v>17.414528999999998</v>
      </c>
      <c r="C17" s="2">
        <f>Summary40011000!$Q$4</f>
        <v>18.817466</v>
      </c>
      <c r="D17" s="2">
        <f>Summary40011000!$Q$5</f>
        <v>14.706538</v>
      </c>
      <c r="E17" s="2">
        <f>Summary40011000!$Q$6</f>
        <v>14.828479</v>
      </c>
      <c r="F17" s="2">
        <f>Summary40011000!$Q$7</f>
        <v>15.314423999999999</v>
      </c>
      <c r="G17" s="2">
        <f>Summary40011000!$Q$8</f>
        <v>13.403176999999999</v>
      </c>
      <c r="H17" s="2">
        <f>Summary40011000!$Q$9</f>
        <v>11.539684999999999</v>
      </c>
      <c r="I17" s="2">
        <f>Summary40011000!$Q$10</f>
        <v>11.441566999999999</v>
      </c>
      <c r="J17" s="2">
        <f>Summary40011000!$Q$11</f>
        <v>11.653528</v>
      </c>
      <c r="K17" s="2">
        <f>Summary40011000!$Q$12</f>
        <v>10.650753999999999</v>
      </c>
      <c r="L17" s="2">
        <f>Summary40011000!$Q$13</f>
        <v>11.014752999999999</v>
      </c>
      <c r="M17" s="2">
        <f>Summary40011000!$Q$14</f>
        <v>12.809578999999999</v>
      </c>
      <c r="N17" s="2">
        <f>Summary40011000!$Q$15</f>
        <v>17.875278999999999</v>
      </c>
      <c r="O17" s="2">
        <f>Summary40011000!$Q$16</f>
        <v>20.323152999999998</v>
      </c>
      <c r="P17" s="2">
        <f>Summary40011000!$Q$17</f>
        <v>26.154325999999998</v>
      </c>
      <c r="Q17" s="2">
        <f>Summary40011000!$Q$18</f>
        <v>24.163522999999998</v>
      </c>
      <c r="R17" s="2">
        <f>Summary40011000!$Q$19</f>
        <v>23.565052999999999</v>
      </c>
      <c r="S17" s="2">
        <f>Summary40011000!$Q$20</f>
        <v>17.092620114162013</v>
      </c>
      <c r="T17" s="2">
        <f>Summary40011000!$Q$21</f>
        <v>17.558796999999998</v>
      </c>
      <c r="U17" s="2">
        <f>Summary40011000!$Q$22</f>
        <v>7.2955829999999997</v>
      </c>
      <c r="V17" s="2">
        <f>Summary40011000!$Q$23</f>
        <v>7.3612744243960613</v>
      </c>
      <c r="W17" s="2">
        <f>Summary40011000!$Q$24</f>
        <v>7.9386339999999995</v>
      </c>
      <c r="X17" s="2">
        <f>Summary40011000!$Q$25</f>
        <v>7.6560889999999997</v>
      </c>
      <c r="Y17" s="2">
        <f>Summary40011000!$Q$26</f>
        <v>6.4541399999999998</v>
      </c>
      <c r="Z17" s="2">
        <f>Summary40011000!$Q$27</f>
        <v>5.6453150000000001</v>
      </c>
    </row>
    <row r="18" spans="1:26" x14ac:dyDescent="0.25">
      <c r="A18" t="str">
        <f>Summary40011000!$R$2</f>
        <v>Korea, South</v>
      </c>
      <c r="B18" s="2">
        <f>Summary40011000!$R$3</f>
        <v>39.16375</v>
      </c>
      <c r="C18" s="2">
        <f>Summary40011000!$R$4</f>
        <v>41.333304999999996</v>
      </c>
      <c r="D18" s="2">
        <f>Summary40011000!$R$5</f>
        <v>33.579034999999998</v>
      </c>
      <c r="E18" s="2">
        <f>Summary40011000!$R$6</f>
        <v>43.063859999999998</v>
      </c>
      <c r="F18" s="2">
        <f>Summary40011000!$R$7</f>
        <v>43.931083999999998</v>
      </c>
      <c r="G18" s="2">
        <f>Summary40011000!$R$8</f>
        <v>42.799451999999995</v>
      </c>
      <c r="H18" s="2">
        <f>Summary40011000!$R$9</f>
        <v>41.388881999999995</v>
      </c>
      <c r="I18" s="2">
        <f>Summary40011000!$R$10</f>
        <v>42.488798829702482</v>
      </c>
      <c r="J18" s="2">
        <f>Summary40011000!$R$11</f>
        <v>40.315196</v>
      </c>
      <c r="K18" s="2">
        <f>Summary40011000!$R$12</f>
        <v>39.392749999999999</v>
      </c>
      <c r="L18" s="2">
        <f>Summary40011000!$R$13</f>
        <v>38.273145999999997</v>
      </c>
      <c r="M18" s="2">
        <f>Summary40011000!$R$14</f>
        <v>38.997774</v>
      </c>
      <c r="N18" s="2">
        <f>Summary40011000!$R$15</f>
        <v>35.569519999999997</v>
      </c>
      <c r="O18" s="2">
        <f>Summary40011000!$R$16</f>
        <v>35.059995999999998</v>
      </c>
      <c r="P18" s="2">
        <f>Summary40011000!$R$17</f>
        <v>35.526688</v>
      </c>
      <c r="Q18" s="2">
        <f>Summary40011000!$R$18</f>
        <v>32.085836</v>
      </c>
      <c r="R18" s="2">
        <f>Summary40011000!$R$19</f>
        <v>32.176594999999999</v>
      </c>
      <c r="S18" s="2">
        <f>Summary40011000!$R$20</f>
        <v>33.549725803305314</v>
      </c>
      <c r="T18" s="2">
        <f>Summary40011000!$R$21</f>
        <v>33.719904</v>
      </c>
      <c r="U18" s="2">
        <f>Summary40011000!$R$22</f>
        <v>34.399447135242205</v>
      </c>
      <c r="V18" s="2">
        <f>Summary40011000!$R$23</f>
        <v>34.301410232975755</v>
      </c>
      <c r="W18" s="2">
        <f>Summary40011000!$R$24</f>
        <v>32.729368785039441</v>
      </c>
      <c r="X18" s="2">
        <f>Summary40011000!$R$25</f>
        <v>26.270311281294855</v>
      </c>
      <c r="Y18" s="2">
        <f>Summary40011000!$R$26</f>
        <v>24.173913701213202</v>
      </c>
      <c r="Z18" s="2">
        <f>Summary40011000!$R$27</f>
        <v>0</v>
      </c>
    </row>
    <row r="19" spans="1:26" x14ac:dyDescent="0.25">
      <c r="A19" t="str">
        <f>Summary40011000!$S$2</f>
        <v>Malaysia</v>
      </c>
      <c r="B19" s="2">
        <f>Summary40011000!$S$3</f>
        <v>115.06037499999999</v>
      </c>
      <c r="C19" s="2">
        <f>Summary40011000!$S$4</f>
        <v>171.45675199999999</v>
      </c>
      <c r="D19" s="2">
        <f>Summary40011000!$S$5</f>
        <v>315.3193</v>
      </c>
      <c r="E19" s="2">
        <f>Summary40011000!$S$6</f>
        <v>296.09903099999997</v>
      </c>
      <c r="F19" s="2">
        <f>Summary40011000!$S$7</f>
        <v>546.67231199999992</v>
      </c>
      <c r="G19" s="2">
        <f>Summary40011000!$S$8</f>
        <v>431.19374999999997</v>
      </c>
      <c r="H19" s="2">
        <f>Summary40011000!$S$9</f>
        <v>261.62700000000001</v>
      </c>
      <c r="I19" s="2">
        <f>Summary40011000!$S$10</f>
        <v>294.255</v>
      </c>
      <c r="J19" s="2">
        <f>Summary40011000!$S$11</f>
        <v>303.34135399999997</v>
      </c>
      <c r="K19" s="2">
        <f>Summary40011000!$S$12</f>
        <v>303.86001799999997</v>
      </c>
      <c r="L19" s="2">
        <f>Summary40011000!$S$13</f>
        <v>330.41135600000001</v>
      </c>
      <c r="M19" s="2">
        <f>Summary40011000!$S$14</f>
        <v>358.15192400000001</v>
      </c>
      <c r="N19" s="2">
        <f>Summary40011000!$S$15</f>
        <v>341.19801000000001</v>
      </c>
      <c r="O19" s="2">
        <f>Summary40011000!$S$16</f>
        <v>357.25394299999999</v>
      </c>
      <c r="P19" s="2">
        <f>Summary40011000!$S$17</f>
        <v>348.48649699999999</v>
      </c>
      <c r="Q19" s="2">
        <f>Summary40011000!$S$18</f>
        <v>306.56132600000001</v>
      </c>
      <c r="R19" s="2">
        <f>Summary40011000!$S$19</f>
        <v>330.90951899999999</v>
      </c>
      <c r="S19" s="2">
        <f>Summary40011000!$S$20</f>
        <v>344.58112999999997</v>
      </c>
      <c r="T19" s="2">
        <f>Summary40011000!$S$21</f>
        <v>315.71077399999996</v>
      </c>
      <c r="U19" s="2">
        <f>Summary40011000!$S$22</f>
        <v>318.29966899999999</v>
      </c>
      <c r="V19" s="2">
        <f>Summary40011000!$S$23</f>
        <v>318.41897599999999</v>
      </c>
      <c r="W19" s="2">
        <f>Summary40011000!$S$24</f>
        <v>323.12097999999997</v>
      </c>
      <c r="X19" s="2">
        <f>Summary40011000!$S$25</f>
        <v>333.42715799999996</v>
      </c>
      <c r="Y19" s="2">
        <f>Summary40011000!$S$26</f>
        <v>312.00631599999997</v>
      </c>
      <c r="Z19" s="2">
        <f>Summary40011000!$S$27</f>
        <v>0</v>
      </c>
    </row>
    <row r="20" spans="1:26" x14ac:dyDescent="0.25">
      <c r="A20" t="str">
        <f>Summary40011000!$T$2</f>
        <v>Mexico</v>
      </c>
      <c r="B20" s="2">
        <f>Summary40011000!$T$3</f>
        <v>24.794546999999998</v>
      </c>
      <c r="C20" s="2">
        <f>Summary40011000!$T$4</f>
        <v>27.643243999999999</v>
      </c>
      <c r="D20" s="2">
        <f>Summary40011000!$T$5</f>
        <v>30.008761</v>
      </c>
      <c r="E20" s="2">
        <f>Summary40011000!$T$6</f>
        <v>30.908037</v>
      </c>
      <c r="F20" s="2">
        <f>Summary40011000!$T$7</f>
        <v>24.605677</v>
      </c>
      <c r="G20" s="2">
        <f>Summary40011000!$T$8</f>
        <v>24.032014</v>
      </c>
      <c r="H20" s="2">
        <f>Summary40011000!$T$9</f>
        <v>27.379691999999999</v>
      </c>
      <c r="I20" s="2">
        <f>Summary40011000!$T$10</f>
        <v>25.456755999999999</v>
      </c>
      <c r="J20" s="2">
        <f>Summary40011000!$T$11</f>
        <v>27.892883305658337</v>
      </c>
      <c r="K20" s="2">
        <f>Summary40011000!$T$12</f>
        <v>23.719448999999997</v>
      </c>
      <c r="L20" s="2">
        <f>Summary40011000!$T$13</f>
        <v>22.935541999999998</v>
      </c>
      <c r="M20" s="2">
        <f>Summary40011000!$T$14</f>
        <v>22.531769789384995</v>
      </c>
      <c r="N20" s="2">
        <f>Summary40011000!$T$15</f>
        <v>22.933371850637478</v>
      </c>
      <c r="O20" s="2">
        <f>Summary40011000!$T$16</f>
        <v>18.937769439670934</v>
      </c>
      <c r="P20" s="2">
        <f>Summary40011000!$T$17</f>
        <v>20.322915999999999</v>
      </c>
      <c r="Q20" s="2">
        <f>Summary40011000!$T$18</f>
        <v>19.441717734324058</v>
      </c>
      <c r="R20" s="2">
        <f>Summary40011000!$T$19</f>
        <v>19.974806339190618</v>
      </c>
      <c r="S20" s="2">
        <f>Summary40011000!$T$20</f>
        <v>19.331864619016013</v>
      </c>
      <c r="T20" s="2">
        <f>Summary40011000!$T$21</f>
        <v>21.611647252584159</v>
      </c>
      <c r="U20" s="2">
        <f>Summary40011000!$T$22</f>
        <v>21.812152381972894</v>
      </c>
      <c r="V20" s="2">
        <f>Summary40011000!$T$23</f>
        <v>28.497427120364456</v>
      </c>
      <c r="W20" s="2">
        <f>Summary40011000!$T$24</f>
        <v>23.735151999999999</v>
      </c>
      <c r="X20" s="2">
        <f>Summary40011000!$T$25</f>
        <v>25.178894999999997</v>
      </c>
      <c r="Y20" s="2">
        <f>Summary40011000!$T$26</f>
        <v>26.723649606347948</v>
      </c>
      <c r="Z20" s="2">
        <f>Summary40011000!$T$27</f>
        <v>0</v>
      </c>
    </row>
    <row r="21" spans="1:26" x14ac:dyDescent="0.25">
      <c r="A21" t="str">
        <f>Summary40011000!$U$2</f>
        <v>Pakistan</v>
      </c>
      <c r="B21" s="2">
        <f>Summary40011000!$U$3</f>
        <v>0</v>
      </c>
      <c r="C21" s="2">
        <f>Summary40011000!$U$4</f>
        <v>0</v>
      </c>
      <c r="D21" s="2">
        <f>Summary40011000!$U$5</f>
        <v>0</v>
      </c>
      <c r="E21" s="2">
        <f>Summary40011000!$U$6</f>
        <v>0</v>
      </c>
      <c r="F21" s="2">
        <f>Summary40011000!$U$7</f>
        <v>0</v>
      </c>
      <c r="G21" s="2">
        <f>Summary40011000!$U$8</f>
        <v>0</v>
      </c>
      <c r="H21" s="2">
        <f>Summary40011000!$U$9</f>
        <v>0</v>
      </c>
      <c r="I21" s="2">
        <f>Summary40011000!$U$10</f>
        <v>25.967818999999999</v>
      </c>
      <c r="J21" s="2">
        <f>Summary40011000!$U$11</f>
        <v>26.522288999999997</v>
      </c>
      <c r="K21" s="2">
        <f>Summary40011000!$U$12</f>
        <v>25.419401999999998</v>
      </c>
      <c r="L21" s="2">
        <f>Summary40011000!$U$13</f>
        <v>24.854879999999998</v>
      </c>
      <c r="M21" s="2">
        <f>Summary40011000!$U$14</f>
        <v>23.089759999999998</v>
      </c>
      <c r="N21" s="2">
        <f>Summary40011000!$U$15</f>
        <v>21.761181000000001</v>
      </c>
      <c r="O21" s="2">
        <f>Summary40011000!$U$16</f>
        <v>14.150055</v>
      </c>
      <c r="P21" s="2">
        <f>Summary40011000!$U$17</f>
        <v>18.364678999999999</v>
      </c>
      <c r="Q21" s="2">
        <f>Summary40011000!$U$18</f>
        <v>14.819405999999999</v>
      </c>
      <c r="R21" s="2">
        <f>Summary40011000!$U$19</f>
        <v>14.020873999999999</v>
      </c>
      <c r="S21" s="2">
        <f>Summary40011000!$U$20</f>
        <v>14.022789</v>
      </c>
      <c r="T21" s="2">
        <f>Summary40011000!$U$21</f>
        <v>20.085729999999998</v>
      </c>
      <c r="U21" s="2">
        <f>Summary40011000!$U$22</f>
        <v>14.223447</v>
      </c>
      <c r="V21" s="2">
        <f>Summary40011000!$U$23</f>
        <v>6.7221599999999997</v>
      </c>
      <c r="W21" s="2">
        <f>Summary40011000!$U$24</f>
        <v>10.407463337378944</v>
      </c>
      <c r="X21" s="2">
        <f>Summary40011000!$U$25</f>
        <v>11.86086081646053</v>
      </c>
      <c r="Y21" s="2">
        <f>Summary40011000!$U$26</f>
        <v>10.371555683736245</v>
      </c>
      <c r="Z21" s="2">
        <f>Summary40011000!$U$27</f>
        <v>11.666263111111112</v>
      </c>
    </row>
    <row r="22" spans="1:26" x14ac:dyDescent="0.25">
      <c r="A22" t="str">
        <f>Summary40011000!$V$2</f>
        <v>Philippines</v>
      </c>
      <c r="B22" s="2">
        <f>Summary40011000!$V$3</f>
        <v>0.41666899999999996</v>
      </c>
      <c r="C22" s="2">
        <f>Summary40011000!$V$4</f>
        <v>0.46637699999999999</v>
      </c>
      <c r="D22" s="2">
        <f>Summary40011000!$V$5</f>
        <v>0.26595799999999997</v>
      </c>
      <c r="E22" s="2">
        <f>Summary40011000!$V$6</f>
        <v>0.44528099999999998</v>
      </c>
      <c r="F22" s="2">
        <f>Summary40011000!$V$7</f>
        <v>0.36627199999999999</v>
      </c>
      <c r="G22" s="2">
        <f>Summary40011000!$V$8</f>
        <v>0.470725</v>
      </c>
      <c r="H22" s="2">
        <f>Summary40011000!$V$9</f>
        <v>0.204871</v>
      </c>
      <c r="I22" s="2">
        <f>Summary40011000!$V$10</f>
        <v>0.96851999999999994</v>
      </c>
      <c r="J22" s="2">
        <f>Summary40011000!$V$11</f>
        <v>0.80331399999999997</v>
      </c>
      <c r="K22" s="2">
        <f>Summary40011000!$V$12</f>
        <v>0.99075099999999994</v>
      </c>
      <c r="L22" s="2">
        <f>Summary40011000!$V$13</f>
        <v>1.5374829999999999</v>
      </c>
      <c r="M22" s="2">
        <f>Summary40011000!$V$14</f>
        <v>0.61469699999999994</v>
      </c>
      <c r="N22" s="2">
        <f>Summary40011000!$V$15</f>
        <v>0.29258899999999999</v>
      </c>
      <c r="O22" s="2">
        <f>Summary40011000!$V$16</f>
        <v>0.167938</v>
      </c>
      <c r="P22" s="2">
        <f>Summary40011000!$V$17</f>
        <v>4.8668999999999997E-2</v>
      </c>
      <c r="Q22" s="2">
        <f>Summary40011000!$V$18</f>
        <v>5.0222999999999997E-2</v>
      </c>
      <c r="R22" s="2">
        <f>Summary40011000!$V$19</f>
        <v>3.4617999999999996E-2</v>
      </c>
      <c r="S22" s="2">
        <f>Summary40011000!$V$20</f>
        <v>5.8123999999999995E-2</v>
      </c>
      <c r="T22" s="2">
        <f>Summary40011000!$V$21</f>
        <v>2.6255999999999998E-2</v>
      </c>
      <c r="U22" s="2">
        <f>Summary40011000!$V$22</f>
        <v>3.0712999999999997E-2</v>
      </c>
      <c r="V22" s="2">
        <f>Summary40011000!$V$23</f>
        <v>0.20955784135511299</v>
      </c>
      <c r="W22" s="2">
        <f>Summary40011000!$V$24</f>
        <v>0.27620465961465768</v>
      </c>
      <c r="X22" s="2">
        <f>Summary40011000!$V$25</f>
        <v>0.382606</v>
      </c>
      <c r="Y22" s="2">
        <f>Summary40011000!$V$26</f>
        <v>0.50078444101341213</v>
      </c>
      <c r="Z22" s="2">
        <f>Summary40011000!$V$27</f>
        <v>0</v>
      </c>
    </row>
    <row r="23" spans="1:26" x14ac:dyDescent="0.25">
      <c r="A23" t="str">
        <f>Summary40011000!$W$2</f>
        <v>Russian Federation</v>
      </c>
      <c r="B23" s="2">
        <f>Summary40011000!$W$3</f>
        <v>1.5945449999999999</v>
      </c>
      <c r="C23" s="2">
        <f>Summary40011000!$W$4</f>
        <v>3.2655379999999998</v>
      </c>
      <c r="D23" s="2">
        <f>Summary40011000!$W$5</f>
        <v>2.318727</v>
      </c>
      <c r="E23" s="2">
        <f>Summary40011000!$W$6</f>
        <v>6.4226570000000001</v>
      </c>
      <c r="F23" s="2">
        <f>Summary40011000!$W$7</f>
        <v>5.9642499999999998</v>
      </c>
      <c r="G23" s="2">
        <f>Summary40011000!$W$8</f>
        <v>7.321059</v>
      </c>
      <c r="H23" s="2">
        <f>Summary40011000!$W$9</f>
        <v>5.633311</v>
      </c>
      <c r="I23" s="2">
        <f>Summary40011000!$W$10</f>
        <v>4.984629343235353</v>
      </c>
      <c r="J23" s="2">
        <f>Summary40011000!$W$11</f>
        <v>5.70173666965057</v>
      </c>
      <c r="K23" s="2">
        <f>Summary40011000!$W$12</f>
        <v>5.5934919999999995</v>
      </c>
      <c r="L23" s="2">
        <f>Summary40011000!$W$13</f>
        <v>16.329228755949995</v>
      </c>
      <c r="M23" s="2">
        <f>Summary40011000!$W$14</f>
        <v>17.379173999999999</v>
      </c>
      <c r="N23" s="2">
        <f>Summary40011000!$W$15</f>
        <v>7.4144439999999996</v>
      </c>
      <c r="O23" s="2">
        <f>Summary40011000!$W$16</f>
        <v>3.4900973388445746</v>
      </c>
      <c r="P23" s="2">
        <f>Summary40011000!$W$17</f>
        <v>4.6716679999999995</v>
      </c>
      <c r="Q23" s="2">
        <f>Summary40011000!$W$18</f>
        <v>4.7165357966126109</v>
      </c>
      <c r="R23" s="2">
        <f>Summary40011000!$W$19</f>
        <v>5.299016527382169</v>
      </c>
      <c r="S23" s="2">
        <f>Summary40011000!$W$20</f>
        <v>5.3025779999999996</v>
      </c>
      <c r="T23" s="2">
        <f>Summary40011000!$W$21</f>
        <v>5.202383403655058</v>
      </c>
      <c r="U23" s="2">
        <f>Summary40011000!$W$22</f>
        <v>5.2439179999999999</v>
      </c>
      <c r="V23" s="2">
        <f>Summary40011000!$W$23</f>
        <v>5.329771</v>
      </c>
      <c r="W23" s="2">
        <f>Summary40011000!$W$24</f>
        <v>6.0591989999999996</v>
      </c>
      <c r="X23" s="2">
        <f>Summary40011000!$W$25</f>
        <v>7.2765049999999993</v>
      </c>
      <c r="Y23" s="2">
        <f>Summary40011000!$W$26</f>
        <v>5.8062439999999995</v>
      </c>
      <c r="Z23" s="2">
        <f>Summary40011000!$W$27</f>
        <v>0</v>
      </c>
    </row>
    <row r="24" spans="1:26" x14ac:dyDescent="0.25">
      <c r="A24" t="str">
        <f>Summary40011000!$X$2</f>
        <v>Singapore</v>
      </c>
      <c r="B24" s="2">
        <f>Summary40011000!$X$3</f>
        <v>18.812891</v>
      </c>
      <c r="C24" s="2">
        <f>Summary40011000!$X$4</f>
        <v>17.843060999999999</v>
      </c>
      <c r="D24" s="2">
        <f>Summary40011000!$X$5</f>
        <v>18.338718</v>
      </c>
      <c r="E24" s="2">
        <f>Summary40011000!$X$6</f>
        <v>17.788999999999998</v>
      </c>
      <c r="F24" s="2">
        <f>Summary40011000!$X$7</f>
        <v>11.752989999999999</v>
      </c>
      <c r="G24" s="2">
        <f>Summary40011000!$X$8</f>
        <v>12.39927</v>
      </c>
      <c r="H24" s="2">
        <f>Summary40011000!$X$9</f>
        <v>0.48644799999999999</v>
      </c>
      <c r="I24" s="2">
        <f>Summary40011000!$X$10</f>
        <v>0.70831999999999995</v>
      </c>
      <c r="J24" s="2">
        <f>Summary40011000!$X$11</f>
        <v>1.1359079999999999</v>
      </c>
      <c r="K24" s="2">
        <f>Summary40011000!$X$12</f>
        <v>0.16408999999999999</v>
      </c>
      <c r="L24" s="2">
        <f>Summary40011000!$X$13</f>
        <v>0.25815776916544858</v>
      </c>
      <c r="M24" s="2">
        <f>Summary40011000!$X$14</f>
        <v>0.22147399999999998</v>
      </c>
      <c r="N24" s="2">
        <f>Summary40011000!$X$15</f>
        <v>0.16983899999999999</v>
      </c>
      <c r="O24" s="2">
        <f>Summary40011000!$X$16</f>
        <v>0.148372</v>
      </c>
      <c r="P24" s="2">
        <f>Summary40011000!$X$17</f>
        <v>0.16405999999999998</v>
      </c>
      <c r="Q24" s="2">
        <f>Summary40011000!$X$18</f>
        <v>0.15162999999999999</v>
      </c>
      <c r="R24" s="2">
        <f>Summary40011000!$X$19</f>
        <v>0.45035199999999997</v>
      </c>
      <c r="S24" s="2">
        <f>Summary40011000!$X$20</f>
        <v>0.10498099999999999</v>
      </c>
      <c r="T24" s="2">
        <f>Summary40011000!$X$21</f>
        <v>0.13558499999999998</v>
      </c>
      <c r="U24" s="2">
        <f>Summary40011000!$X$22</f>
        <v>0.14949999999999999</v>
      </c>
      <c r="V24" s="2">
        <f>Summary40011000!$X$23</f>
        <v>0.21631499999999998</v>
      </c>
      <c r="W24" s="2">
        <f>Summary40011000!$X$24</f>
        <v>0.51588899999999993</v>
      </c>
      <c r="X24" s="2">
        <f>Summary40011000!$X$25</f>
        <v>0.34585175245840694</v>
      </c>
      <c r="Y24" s="2">
        <f>Summary40011000!$X$26</f>
        <v>2.9774884549578069E-2</v>
      </c>
      <c r="Z24" s="2">
        <f>Summary40011000!$X$27</f>
        <v>0</v>
      </c>
    </row>
    <row r="25" spans="1:26" x14ac:dyDescent="0.25">
      <c r="A25" t="str">
        <f>Summary40011000!$Y$2</f>
        <v>South Africa</v>
      </c>
      <c r="B25" s="2">
        <f>Summary40011000!$Y$3</f>
        <v>0</v>
      </c>
      <c r="C25" s="2">
        <f>Summary40011000!$Y$4</f>
        <v>0</v>
      </c>
      <c r="D25" s="2">
        <f>Summary40011000!$Y$5</f>
        <v>0</v>
      </c>
      <c r="E25" s="2">
        <f>Summary40011000!$Y$6</f>
        <v>0</v>
      </c>
      <c r="F25" s="2">
        <f>Summary40011000!$Y$7</f>
        <v>6.4528499999999998</v>
      </c>
      <c r="G25" s="2">
        <f>Summary40011000!$Y$8</f>
        <v>5.1243689999999997</v>
      </c>
      <c r="H25" s="2">
        <f>Summary40011000!$Y$9</f>
        <v>6.152793428571429</v>
      </c>
      <c r="I25" s="2">
        <f>Summary40011000!$Y$10</f>
        <v>5.3142740793319323</v>
      </c>
      <c r="J25" s="2">
        <f>Summary40011000!$Y$11</f>
        <v>4.8264550000000002</v>
      </c>
      <c r="K25" s="2">
        <f>Summary40011000!$Y$12</f>
        <v>4.6658900000000001</v>
      </c>
      <c r="L25" s="2">
        <f>Summary40011000!$Y$13</f>
        <v>4.0299199999999997</v>
      </c>
      <c r="M25" s="2">
        <f>Summary40011000!$Y$14</f>
        <v>2.4011830000000001</v>
      </c>
      <c r="N25" s="2">
        <f>Summary40011000!$Y$15</f>
        <v>1.452488</v>
      </c>
      <c r="O25" s="2">
        <f>Summary40011000!$Y$16</f>
        <v>1.6621428662004742</v>
      </c>
      <c r="P25" s="2">
        <f>Summary40011000!$Y$17</f>
        <v>0.98279299999999992</v>
      </c>
      <c r="Q25" s="2">
        <f>Summary40011000!$Y$18</f>
        <v>0.93959399999999993</v>
      </c>
      <c r="R25" s="2">
        <f>Summary40011000!$Y$19</f>
        <v>1.3303763569677285</v>
      </c>
      <c r="S25" s="2">
        <f>Summary40011000!$Y$20</f>
        <v>1.361320589814325</v>
      </c>
      <c r="T25" s="2">
        <f>Summary40011000!$Y$21</f>
        <v>8.6327870000000004</v>
      </c>
      <c r="U25" s="2">
        <f>Summary40011000!$Y$22</f>
        <v>3.5256501050057794</v>
      </c>
      <c r="V25" s="2">
        <f>Summary40011000!$Y$23</f>
        <v>2.0494704183020809</v>
      </c>
      <c r="W25" s="2">
        <f>Summary40011000!$Y$24</f>
        <v>0.77151771441353523</v>
      </c>
      <c r="X25" s="2">
        <f>Summary40011000!$Y$25</f>
        <v>0.86997525790676822</v>
      </c>
      <c r="Y25" s="2">
        <f>Summary40011000!$Y$26</f>
        <v>0.47461729104284228</v>
      </c>
      <c r="Z25" s="2">
        <f>Summary40011000!$Y$27</f>
        <v>1.3806463333333332</v>
      </c>
    </row>
    <row r="26" spans="1:26" x14ac:dyDescent="0.25">
      <c r="A26" t="str">
        <f>Summary40011000!$Z$2</f>
        <v>Southern African Customs Union</v>
      </c>
      <c r="B26" s="2">
        <f>Summary40011000!$Z$3</f>
        <v>6.1540929999999996</v>
      </c>
      <c r="C26" s="2">
        <f>Summary40011000!$Z$4</f>
        <v>6.8206559999999996</v>
      </c>
      <c r="D26" s="2">
        <f>Summary40011000!$Z$5</f>
        <v>5.1869459999999998</v>
      </c>
      <c r="E26" s="2">
        <f>Summary40011000!$Z$6</f>
        <v>5.4961380000000002</v>
      </c>
      <c r="F26" s="2">
        <f>Summary40011000!$Z$7</f>
        <v>0</v>
      </c>
      <c r="G26" s="2">
        <f>Summary40011000!$Z$8</f>
        <v>0</v>
      </c>
      <c r="H26" s="2">
        <f>Summary40011000!$Z$9</f>
        <v>0</v>
      </c>
      <c r="I26" s="2">
        <f>Summary40011000!$Z$10</f>
        <v>0</v>
      </c>
      <c r="J26" s="2">
        <f>Summary40011000!$Z$11</f>
        <v>0</v>
      </c>
      <c r="K26" s="2">
        <f>Summary40011000!$Z$12</f>
        <v>0</v>
      </c>
      <c r="L26" s="2">
        <f>Summary40011000!$Z$13</f>
        <v>0</v>
      </c>
      <c r="M26" s="2">
        <f>Summary40011000!$Z$14</f>
        <v>0</v>
      </c>
      <c r="N26" s="2">
        <f>Summary40011000!$Z$15</f>
        <v>0</v>
      </c>
      <c r="O26" s="2">
        <f>Summary40011000!$Z$16</f>
        <v>0</v>
      </c>
      <c r="P26" s="2">
        <f>Summary40011000!$Z$17</f>
        <v>0</v>
      </c>
      <c r="Q26" s="2">
        <f>Summary40011000!$Z$18</f>
        <v>0</v>
      </c>
      <c r="R26" s="2">
        <f>Summary40011000!$Z$19</f>
        <v>0</v>
      </c>
      <c r="S26" s="2">
        <f>Summary40011000!$Z$20</f>
        <v>0</v>
      </c>
      <c r="T26" s="2">
        <f>Summary40011000!$Z$21</f>
        <v>0</v>
      </c>
      <c r="U26" s="2">
        <f>Summary40011000!$Z$22</f>
        <v>0</v>
      </c>
      <c r="V26" s="2">
        <f>Summary40011000!$Z$23</f>
        <v>0</v>
      </c>
      <c r="W26" s="2">
        <f>Summary40011000!$Z$24</f>
        <v>0</v>
      </c>
      <c r="X26" s="2">
        <f>Summary40011000!$Z$25</f>
        <v>0</v>
      </c>
      <c r="Y26" s="2">
        <f>Summary40011000!$Z$26</f>
        <v>0</v>
      </c>
      <c r="Z26" s="2">
        <f>Summary40011000!$Z$27</f>
        <v>0</v>
      </c>
    </row>
    <row r="27" spans="1:26" x14ac:dyDescent="0.25">
      <c r="A27" t="str">
        <f>Summary40011000!$AA$2</f>
        <v>Sri Lanka</v>
      </c>
      <c r="B27" s="2">
        <f>Summary40011000!$AA$3</f>
        <v>0</v>
      </c>
      <c r="C27" s="2">
        <f>Summary40011000!$AA$4</f>
        <v>0</v>
      </c>
      <c r="D27" s="2">
        <f>Summary40011000!$AA$5</f>
        <v>0</v>
      </c>
      <c r="E27" s="2">
        <f>Summary40011000!$AA$6</f>
        <v>0.47833499999999995</v>
      </c>
      <c r="F27" s="2">
        <f>Summary40011000!$AA$7</f>
        <v>1.009558</v>
      </c>
      <c r="G27" s="2">
        <f>Summary40011000!$AA$8</f>
        <v>4.875E-3</v>
      </c>
      <c r="H27" s="2">
        <f>Summary40011000!$AA$9</f>
        <v>0.58414100000000002</v>
      </c>
      <c r="I27" s="2">
        <f>Summary40011000!$AA$10</f>
        <v>3.9325219999999996</v>
      </c>
      <c r="J27" s="2">
        <f>Summary40011000!$AA$11</f>
        <v>4.9944069999999998</v>
      </c>
      <c r="K27" s="2">
        <f>Summary40011000!$AA$12</f>
        <v>1.1640029999999999</v>
      </c>
      <c r="L27" s="2">
        <f>Summary40011000!$AA$13</f>
        <v>2.281806</v>
      </c>
      <c r="M27" s="2">
        <f>Summary40011000!$AA$14</f>
        <v>1.181136</v>
      </c>
      <c r="N27" s="2">
        <f>Summary40011000!$AA$15</f>
        <v>0.83004499999999992</v>
      </c>
      <c r="O27" s="2">
        <f>Summary40011000!$AA$16</f>
        <v>1.9754929999999999</v>
      </c>
      <c r="P27" s="2">
        <f>Summary40011000!$AA$17</f>
        <v>3.9736069999999999</v>
      </c>
      <c r="Q27" s="2">
        <f>Summary40011000!$AA$18</f>
        <v>4.6864720000000002</v>
      </c>
      <c r="R27" s="2">
        <f>Summary40011000!$AA$19</f>
        <v>4.2172219999999996</v>
      </c>
      <c r="S27" s="2">
        <f>Summary40011000!$AA$20</f>
        <v>2.366279</v>
      </c>
      <c r="T27" s="2">
        <f>Summary40011000!$AA$21</f>
        <v>7.2468819999999994</v>
      </c>
      <c r="U27" s="2">
        <f>Summary40011000!$AA$22</f>
        <v>15.286007</v>
      </c>
      <c r="V27" s="2">
        <f>Summary40011000!$AA$23</f>
        <v>15.585165999999999</v>
      </c>
      <c r="W27" s="2">
        <f>Summary40011000!$AA$24</f>
        <v>15.345167999999999</v>
      </c>
      <c r="X27" s="2">
        <f>Summary40011000!$AA$25</f>
        <v>0</v>
      </c>
      <c r="Y27" s="2">
        <f>Summary40011000!$AA$26</f>
        <v>0</v>
      </c>
      <c r="Z27" s="2">
        <f>Summary40011000!$AA$27</f>
        <v>0</v>
      </c>
    </row>
    <row r="28" spans="1:26" x14ac:dyDescent="0.25">
      <c r="A28" t="str">
        <f>Summary40011000!$AB$2</f>
        <v>Taiwan</v>
      </c>
      <c r="B28" s="2">
        <f>Summary40011000!$AB$3</f>
        <v>0</v>
      </c>
      <c r="C28" s="2">
        <f>Summary40011000!$AB$4</f>
        <v>15.667672999999999</v>
      </c>
      <c r="D28" s="2">
        <f>Summary40011000!$AB$5</f>
        <v>13.400919999999999</v>
      </c>
      <c r="E28" s="2">
        <f>Summary40011000!$AB$6</f>
        <v>15.670019</v>
      </c>
      <c r="F28" s="2">
        <f>Summary40011000!$AB$7</f>
        <v>12.910420999999999</v>
      </c>
      <c r="G28" s="2">
        <f>Summary40011000!$AB$8</f>
        <v>10.84094</v>
      </c>
      <c r="H28" s="2">
        <f>Summary40011000!$AB$9</f>
        <v>10.259252999999999</v>
      </c>
      <c r="I28" s="2">
        <f>Summary40011000!$AB$10</f>
        <v>11.739780999999999</v>
      </c>
      <c r="J28" s="2">
        <f>Summary40011000!$AB$11</f>
        <v>10.54312</v>
      </c>
      <c r="K28" s="2">
        <f>Summary40011000!$AB$12</f>
        <v>9.0336249999999989</v>
      </c>
      <c r="L28" s="2">
        <f>Summary40011000!$AB$13</f>
        <v>9.3055399999999988</v>
      </c>
      <c r="M28" s="2">
        <f>Summary40011000!$AB$14</f>
        <v>8.200171973862675</v>
      </c>
      <c r="N28" s="2">
        <f>Summary40011000!$AB$15</f>
        <v>8.1391495655108752</v>
      </c>
      <c r="O28" s="2">
        <f>Summary40011000!$AB$16</f>
        <v>7.8279219881170281</v>
      </c>
      <c r="P28" s="2">
        <f>Summary40011000!$AB$17</f>
        <v>7.6705033019861633</v>
      </c>
      <c r="Q28" s="2">
        <f>Summary40011000!$AB$18</f>
        <v>7.6235900000000001</v>
      </c>
      <c r="R28" s="2">
        <f>Summary40011000!$AB$19</f>
        <v>7.7227790000000001</v>
      </c>
      <c r="S28" s="2">
        <f>Summary40011000!$AB$20</f>
        <v>7.6991119999999995</v>
      </c>
      <c r="T28" s="2">
        <f>Summary40011000!$AB$21</f>
        <v>7.7222563600287026</v>
      </c>
      <c r="U28" s="2">
        <f>Summary40011000!$AB$22</f>
        <v>7.799112</v>
      </c>
      <c r="V28" s="2">
        <f>Summary40011000!$AB$23</f>
        <v>7.1706041323183616</v>
      </c>
      <c r="W28" s="2">
        <f>Summary40011000!$AB$24</f>
        <v>6.381412170341795</v>
      </c>
      <c r="X28" s="2">
        <f>Summary40011000!$AB$25</f>
        <v>6.2914029999999999</v>
      </c>
      <c r="Y28" s="2">
        <f>Summary40011000!$AB$26</f>
        <v>5.5501860000000001</v>
      </c>
      <c r="Z28" s="2">
        <f>Summary40011000!$AB$27</f>
        <v>0</v>
      </c>
    </row>
    <row r="29" spans="1:26" x14ac:dyDescent="0.25">
      <c r="A29" t="str">
        <f>Summary40011000!$AC$2</f>
        <v>Turkey</v>
      </c>
      <c r="B29" s="2">
        <f>Summary40011000!$AC$3</f>
        <v>12.830606999999999</v>
      </c>
      <c r="C29" s="2">
        <f>Summary40011000!$AC$4</f>
        <v>15.167261</v>
      </c>
      <c r="D29" s="2">
        <f>Summary40011000!$AC$5</f>
        <v>13.034965</v>
      </c>
      <c r="E29" s="2">
        <f>Summary40011000!$AC$6</f>
        <v>12.932544999999999</v>
      </c>
      <c r="F29" s="2">
        <f>Summary40011000!$AC$7</f>
        <v>13.186921999999999</v>
      </c>
      <c r="G29" s="2">
        <f>Summary40011000!$AC$8</f>
        <v>11.434087</v>
      </c>
      <c r="H29" s="2">
        <f>Summary40011000!$AC$9</f>
        <v>17.097804999999997</v>
      </c>
      <c r="I29" s="2">
        <f>Summary40011000!$AC$10</f>
        <v>15.688267999999999</v>
      </c>
      <c r="J29" s="2">
        <f>Summary40011000!$AC$11</f>
        <v>15.785475</v>
      </c>
      <c r="K29" s="2">
        <f>Summary40011000!$AC$12</f>
        <v>17.019817</v>
      </c>
      <c r="L29" s="2">
        <f>Summary40011000!$AC$13</f>
        <v>17.338998</v>
      </c>
      <c r="M29" s="2">
        <f>Summary40011000!$AC$14</f>
        <v>19.40499630100879</v>
      </c>
      <c r="N29" s="2">
        <f>Summary40011000!$AC$15</f>
        <v>16.529626999999998</v>
      </c>
      <c r="O29" s="2">
        <f>Summary40011000!$AC$16</f>
        <v>15.561111741197081</v>
      </c>
      <c r="P29" s="2">
        <f>Summary40011000!$AC$17</f>
        <v>16.087651999999999</v>
      </c>
      <c r="Q29" s="2">
        <f>Summary40011000!$AC$18</f>
        <v>16.576802999999998</v>
      </c>
      <c r="R29" s="2">
        <f>Summary40011000!$AC$19</f>
        <v>17.255172999999999</v>
      </c>
      <c r="S29" s="2">
        <f>Summary40011000!$AC$20</f>
        <v>19.233789399704715</v>
      </c>
      <c r="T29" s="2">
        <f>Summary40011000!$AC$21</f>
        <v>21.149291999999999</v>
      </c>
      <c r="U29" s="2">
        <f>Summary40011000!$AC$22</f>
        <v>19.644334999999998</v>
      </c>
      <c r="V29" s="2">
        <f>Summary40011000!$AC$23</f>
        <v>19.978723527705235</v>
      </c>
      <c r="W29" s="2">
        <f>Summary40011000!$AC$24</f>
        <v>21.449225999999999</v>
      </c>
      <c r="X29" s="2">
        <f>Summary40011000!$AC$25</f>
        <v>20.193759</v>
      </c>
      <c r="Y29" s="2">
        <f>Summary40011000!$AC$26</f>
        <v>22.100109</v>
      </c>
      <c r="Z29" s="2">
        <f>Summary40011000!$AC$27</f>
        <v>0</v>
      </c>
    </row>
    <row r="30" spans="1:26" x14ac:dyDescent="0.25">
      <c r="A30" t="str">
        <f>Summary40011000!$AD$2</f>
        <v>Ukraine</v>
      </c>
      <c r="B30" s="2">
        <f>Summary40011000!$AD$3</f>
        <v>0.58698600000000001</v>
      </c>
      <c r="C30" s="2">
        <f>Summary40011000!$AD$4</f>
        <v>0.42589299999999997</v>
      </c>
      <c r="D30" s="2">
        <f>Summary40011000!$AD$5</f>
        <v>0.82692199999999993</v>
      </c>
      <c r="E30" s="2">
        <f>Summary40011000!$AD$6</f>
        <v>0.22830199999999998</v>
      </c>
      <c r="F30" s="2">
        <f>Summary40011000!$AD$7</f>
        <v>0.54249999999999998</v>
      </c>
      <c r="G30" s="2">
        <f>Summary40011000!$AD$8</f>
        <v>0.73575299999999999</v>
      </c>
      <c r="H30" s="2">
        <f>Summary40011000!$AD$9</f>
        <v>0.57398499999999997</v>
      </c>
      <c r="I30" s="2">
        <f>Summary40011000!$AD$10</f>
        <v>0.46710599999999997</v>
      </c>
      <c r="J30" s="2">
        <f>Summary40011000!$AD$11</f>
        <v>0.60151699999999997</v>
      </c>
      <c r="K30" s="2">
        <f>Summary40011000!$AD$12</f>
        <v>0.52098100000000003</v>
      </c>
      <c r="L30" s="2">
        <f>Summary40011000!$AD$13</f>
        <v>0.40659099999999998</v>
      </c>
      <c r="M30" s="2">
        <f>Summary40011000!$AD$14</f>
        <v>0.39959099999999997</v>
      </c>
      <c r="N30" s="2">
        <f>Summary40011000!$AD$15</f>
        <v>0.27245399999999997</v>
      </c>
      <c r="O30" s="2">
        <f>Summary40011000!$AD$16</f>
        <v>0.13211899999999999</v>
      </c>
      <c r="P30" s="2">
        <f>Summary40011000!$AD$17</f>
        <v>0.17586599999999999</v>
      </c>
      <c r="Q30" s="2">
        <f>Summary40011000!$AD$18</f>
        <v>0.130859</v>
      </c>
      <c r="R30" s="2">
        <f>Summary40011000!$AD$19</f>
        <v>0.18773699999999999</v>
      </c>
      <c r="S30" s="2">
        <f>Summary40011000!$AD$20</f>
        <v>0.11699899999999999</v>
      </c>
      <c r="T30" s="2">
        <f>Summary40011000!$AD$21</f>
        <v>7.3441110087743205E-2</v>
      </c>
      <c r="U30" s="2">
        <f>Summary40011000!$AD$22</f>
        <v>5.3571999999999995E-2</v>
      </c>
      <c r="V30" s="2">
        <f>Summary40011000!$AD$23</f>
        <v>0.120976</v>
      </c>
      <c r="W30" s="2">
        <f>Summary40011000!$AD$24</f>
        <v>9.955399999999999E-2</v>
      </c>
      <c r="X30" s="2">
        <f>Summary40011000!$AD$25</f>
        <v>0.13484850305639784</v>
      </c>
      <c r="Y30" s="2">
        <f>Summary40011000!$AD$26</f>
        <v>0</v>
      </c>
      <c r="Z30" s="2">
        <f>Summary40011000!$AD$27</f>
        <v>0</v>
      </c>
    </row>
    <row r="31" spans="1:26" x14ac:dyDescent="0.25">
      <c r="A31" t="str">
        <f>Summary40011000!$AE$2</f>
        <v>USA</v>
      </c>
      <c r="B31" s="2">
        <f>Summary40011000!$AE$3</f>
        <v>94.260562999999991</v>
      </c>
      <c r="C31" s="2">
        <f>Summary40011000!$AE$4</f>
        <v>91.781784999999999</v>
      </c>
      <c r="D31" s="2">
        <f>Summary40011000!$AE$5</f>
        <v>112.02574899999999</v>
      </c>
      <c r="E31" s="2">
        <f>Summary40011000!$AE$6</f>
        <v>112.16355499999999</v>
      </c>
      <c r="F31" s="2">
        <f>Summary40011000!$AE$7</f>
        <v>121.37959099999999</v>
      </c>
      <c r="G31" s="2">
        <f>Summary40011000!$AE$8</f>
        <v>115.42835699999999</v>
      </c>
      <c r="H31" s="2">
        <f>Summary40011000!$AE$9</f>
        <v>113.44725885714284</v>
      </c>
      <c r="I31" s="2">
        <f>Summary40011000!$AE$10</f>
        <v>113.88233</v>
      </c>
      <c r="J31" s="2">
        <f>Summary40011000!$AE$11</f>
        <v>112.83952601508828</v>
      </c>
      <c r="K31" s="2">
        <f>Summary40011000!$AE$12</f>
        <v>97.281023292114796</v>
      </c>
      <c r="L31" s="2">
        <f>Summary40011000!$AE$13</f>
        <v>68.325493758158956</v>
      </c>
      <c r="M31" s="2">
        <f>Summary40011000!$AE$14</f>
        <v>89.17805146161416</v>
      </c>
      <c r="N31" s="2">
        <f>Summary40011000!$AE$15</f>
        <v>93.721154207065041</v>
      </c>
      <c r="O31" s="2">
        <f>Summary40011000!$AE$16</f>
        <v>69.944654118256764</v>
      </c>
      <c r="P31" s="2">
        <f>Summary40011000!$AE$17</f>
        <v>53.221592000000001</v>
      </c>
      <c r="Q31" s="2">
        <f>Summary40011000!$AE$18</f>
        <v>47.469946910597329</v>
      </c>
      <c r="R31" s="2">
        <f>Summary40011000!$AE$19</f>
        <v>44.913599731914069</v>
      </c>
      <c r="S31" s="2">
        <f>Summary40011000!$AE$20</f>
        <v>46.005830691279215</v>
      </c>
      <c r="T31" s="2">
        <f>Summary40011000!$AE$21</f>
        <v>49.965282607925964</v>
      </c>
      <c r="U31" s="2">
        <f>Summary40011000!$AE$22</f>
        <v>50.415123266076947</v>
      </c>
      <c r="V31" s="2">
        <f>Summary40011000!$AE$23</f>
        <v>50.893374199256478</v>
      </c>
      <c r="W31" s="2">
        <f>Summary40011000!$AE$24</f>
        <v>51.794181407388997</v>
      </c>
      <c r="X31" s="2">
        <f>Summary40011000!$AE$25</f>
        <v>47.806956</v>
      </c>
      <c r="Y31" s="2">
        <f>Summary40011000!$AE$26</f>
        <v>47.454067978177349</v>
      </c>
      <c r="Z31" s="2">
        <f>Summary40011000!$AE$27</f>
        <v>39.006948000000001</v>
      </c>
    </row>
    <row r="32" spans="1:26" x14ac:dyDescent="0.25">
      <c r="A32" t="str">
        <f>Summary40011000!$AF$2</f>
        <v>Venezuela</v>
      </c>
      <c r="B32" s="2">
        <f>Summary40011000!$AF$3</f>
        <v>0.73100199999999993</v>
      </c>
      <c r="C32" s="2">
        <f>Summary40011000!$AF$4</f>
        <v>1.2587059999999999</v>
      </c>
      <c r="D32" s="2">
        <f>Summary40011000!$AF$5</f>
        <v>0.51929199999999998</v>
      </c>
      <c r="E32" s="2">
        <f>Summary40011000!$AF$6</f>
        <v>0.42413399999999996</v>
      </c>
      <c r="F32" s="2">
        <f>Summary40011000!$AF$7</f>
        <v>0.33734199999999998</v>
      </c>
      <c r="G32" s="2">
        <f>Summary40011000!$AF$8</f>
        <v>0.392343</v>
      </c>
      <c r="H32" s="2">
        <f>Summary40011000!$AF$9</f>
        <v>0.33987099999999998</v>
      </c>
      <c r="I32" s="2">
        <f>Summary40011000!$AF$10</f>
        <v>0.27298699999999998</v>
      </c>
      <c r="J32" s="2">
        <f>Summary40011000!$AF$11</f>
        <v>0.33590199999999998</v>
      </c>
      <c r="K32" s="2">
        <f>Summary40011000!$AF$12</f>
        <v>0.23275199999999999</v>
      </c>
      <c r="L32" s="2">
        <f>Summary40011000!$AF$13</f>
        <v>0.203233</v>
      </c>
      <c r="M32" s="2">
        <f>Summary40011000!$AF$14</f>
        <v>0.14471999999999999</v>
      </c>
      <c r="N32" s="2">
        <f>Summary40011000!$AF$15</f>
        <v>0.16361421580265048</v>
      </c>
      <c r="O32" s="2">
        <f>Summary40011000!$AF$16</f>
        <v>0.18989496388670243</v>
      </c>
      <c r="P32" s="2">
        <f>Summary40011000!$AF$17</f>
        <v>2.1021836455201087E-2</v>
      </c>
      <c r="Q32" s="2">
        <f>Summary40011000!$AF$18</f>
        <v>4.2179000000000001E-2</v>
      </c>
      <c r="R32" s="2">
        <f>Summary40011000!$AF$19</f>
        <v>6.3215026173685865E-2</v>
      </c>
      <c r="S32" s="2">
        <f>Summary40011000!$AF$20</f>
        <v>0.12227299999999999</v>
      </c>
      <c r="T32" s="2">
        <f>Summary40011000!$AF$21</f>
        <v>0</v>
      </c>
      <c r="U32" s="2">
        <f>Summary40011000!$AF$22</f>
        <v>0</v>
      </c>
      <c r="V32" s="2">
        <f>Summary40011000!$AF$23</f>
        <v>0</v>
      </c>
      <c r="W32" s="2">
        <f>Summary40011000!$AF$24</f>
        <v>0</v>
      </c>
      <c r="X32" s="2">
        <f>Summary40011000!$AF$25</f>
        <v>0</v>
      </c>
      <c r="Y32" s="2">
        <f>Summary40011000!$AF$26</f>
        <v>0</v>
      </c>
      <c r="Z32" s="2">
        <f>Summary40011000!$AF$27</f>
        <v>0</v>
      </c>
    </row>
    <row r="33" spans="1:26" x14ac:dyDescent="0.25">
      <c r="A33" t="str">
        <f>Summary40011000!$AG$2</f>
        <v>Viet Nam</v>
      </c>
      <c r="B33" s="2">
        <f>Summary40011000!$AG$3</f>
        <v>0</v>
      </c>
      <c r="C33" s="2">
        <f>Summary40011000!$AG$4</f>
        <v>0</v>
      </c>
      <c r="D33" s="2">
        <f>Summary40011000!$AG$5</f>
        <v>0</v>
      </c>
      <c r="E33" s="2">
        <f>Summary40011000!$AG$6</f>
        <v>0</v>
      </c>
      <c r="F33" s="2">
        <f>Summary40011000!$AG$7</f>
        <v>8.5499999999999989</v>
      </c>
      <c r="G33" s="2">
        <f>Summary40011000!$AG$8</f>
        <v>1.770062</v>
      </c>
      <c r="H33" s="2">
        <f>Summary40011000!$AG$9</f>
        <v>4.3571580000000001</v>
      </c>
      <c r="I33" s="2">
        <f>Summary40011000!$AG$10</f>
        <v>0.63568899999999995</v>
      </c>
      <c r="J33" s="2">
        <f>Summary40011000!$AG$11</f>
        <v>0.96489899999999995</v>
      </c>
      <c r="K33" s="2">
        <f>Summary40011000!$AG$12</f>
        <v>2.1628179999999997</v>
      </c>
      <c r="L33" s="2">
        <f>Summary40011000!$AG$13</f>
        <v>2.0410249999999999</v>
      </c>
      <c r="M33" s="2">
        <f>Summary40011000!$AG$14</f>
        <v>1.13205</v>
      </c>
      <c r="N33" s="2">
        <f>Summary40011000!$AG$15</f>
        <v>1.999784</v>
      </c>
      <c r="O33" s="2">
        <f>Summary40011000!$AG$16</f>
        <v>2.0244219999999999</v>
      </c>
      <c r="P33" s="2">
        <f>Summary40011000!$AG$17</f>
        <v>2.1372264192193455</v>
      </c>
      <c r="Q33" s="2">
        <f>Summary40011000!$AG$18</f>
        <v>4.062577029463557</v>
      </c>
      <c r="R33" s="2">
        <f>Summary40011000!$AG$19</f>
        <v>3.637785</v>
      </c>
      <c r="S33" s="2">
        <f>Summary40011000!$AG$20</f>
        <v>3.2144999999999997</v>
      </c>
      <c r="T33" s="2">
        <f>Summary40011000!$AG$21</f>
        <v>8.0418500000000002</v>
      </c>
      <c r="U33" s="2">
        <f>Summary40011000!$AG$22</f>
        <v>4.3077889999999996</v>
      </c>
      <c r="V33" s="2">
        <f>Summary40011000!$AG$23</f>
        <v>8.6764700000000001</v>
      </c>
      <c r="W33" s="2">
        <f>Summary40011000!$AG$24</f>
        <v>20.5212</v>
      </c>
      <c r="X33" s="2">
        <f>Summary40011000!$AG$25</f>
        <v>27.631329999999998</v>
      </c>
      <c r="Y33" s="2">
        <f>Summary40011000!$AG$26</f>
        <v>24.243344999999998</v>
      </c>
      <c r="Z33" s="2">
        <f>Summary40011000!$AG$27</f>
        <v>0</v>
      </c>
    </row>
    <row r="34" spans="1:26" x14ac:dyDescent="0.25">
      <c r="A34" t="str">
        <f>Summary40011000!$AH$2</f>
        <v>Rest of World</v>
      </c>
      <c r="B34" s="2">
        <f>Summary40011000!$AH$3</f>
        <v>29.1685672843813</v>
      </c>
      <c r="C34" s="2">
        <f>Summary40011000!$AH$4</f>
        <v>22.350680999999998</v>
      </c>
      <c r="D34" s="2">
        <f>Summary40011000!$AH$5</f>
        <v>22.619897645319863</v>
      </c>
      <c r="E34" s="2">
        <f>Summary40011000!$AH$6</f>
        <v>18.122644522042801</v>
      </c>
      <c r="F34" s="2">
        <f>Summary40011000!$AH$7</f>
        <v>19.618144367606767</v>
      </c>
      <c r="G34" s="2">
        <f>Summary40011000!$AH$8</f>
        <v>22.469748261046259</v>
      </c>
      <c r="H34" s="2">
        <f>Summary40011000!$AH$9</f>
        <v>26.20003214285714</v>
      </c>
      <c r="I34" s="2">
        <f>Summary40011000!$AH$10</f>
        <v>27.65730816325657</v>
      </c>
      <c r="J34" s="2">
        <f>Summary40011000!$AH$11</f>
        <v>33.571768923169529</v>
      </c>
      <c r="K34" s="2">
        <f>Summary40011000!$AH$12</f>
        <v>27.533890699972339</v>
      </c>
      <c r="L34" s="2">
        <f>Summary40011000!$AH$13</f>
        <v>27.965395805260872</v>
      </c>
      <c r="M34" s="2">
        <f>Summary40011000!$AH$14</f>
        <v>27.420430203775133</v>
      </c>
      <c r="N34" s="2">
        <f>Summary40011000!$AH$15</f>
        <v>30.294576469908332</v>
      </c>
      <c r="O34" s="2">
        <f>Summary40011000!$AH$16</f>
        <v>25.616459025928965</v>
      </c>
      <c r="P34" s="2">
        <f>Summary40011000!$AH$17</f>
        <v>29.765770304614584</v>
      </c>
      <c r="Q34" s="2">
        <f>Summary40011000!$AH$18</f>
        <v>23.64705262586612</v>
      </c>
      <c r="R34" s="2">
        <f>Summary40011000!$AH$19</f>
        <v>26.676321806275404</v>
      </c>
      <c r="S34" s="2">
        <f>Summary40011000!$AH$20</f>
        <v>24.232507778025006</v>
      </c>
      <c r="T34" s="2">
        <f>Summary40011000!$AH$21</f>
        <v>26.728949588933101</v>
      </c>
      <c r="U34" s="2">
        <f>Summary40011000!$AH$22</f>
        <v>38.279096735538438</v>
      </c>
      <c r="V34" s="2">
        <f>Summary40011000!$AH$23</f>
        <v>20.062572754734997</v>
      </c>
      <c r="W34" s="2">
        <f>Summary40011000!$AH$24</f>
        <v>19.961026918676293</v>
      </c>
      <c r="X34" s="2">
        <f>Summary40011000!$AH$25</f>
        <v>21.830103025357417</v>
      </c>
      <c r="Y34" s="2">
        <f>Summary40011000!$AH$26</f>
        <v>20.721825005150851</v>
      </c>
      <c r="Z34" s="2">
        <f>Summary40011000!$AH$27</f>
        <v>7.5897479999999993</v>
      </c>
    </row>
    <row r="36" spans="1:26" x14ac:dyDescent="0.25">
      <c r="B36" s="6">
        <f>Summary40011000!$B$3</f>
        <v>670.63485926149838</v>
      </c>
      <c r="C36" s="6">
        <f>Summary40011000!$B$4</f>
        <v>776.22096236037328</v>
      </c>
      <c r="D36" s="6">
        <f>Summary40011000!$B$5</f>
        <v>948.90315255330245</v>
      </c>
      <c r="E36" s="6">
        <f>Summary40011000!$B$6</f>
        <v>923.37045536559526</v>
      </c>
      <c r="F36" s="6">
        <f>Summary40011000!$B$7</f>
        <v>1215.1377153676069</v>
      </c>
      <c r="G36" s="6">
        <f>Summary40011000!$B$8</f>
        <v>1116.5987716421023</v>
      </c>
      <c r="H36" s="6">
        <f>Summary40011000!$B$9</f>
        <v>936.03137571428567</v>
      </c>
      <c r="I36" s="6">
        <f>Summary40011000!$B$10</f>
        <v>1042.1427730414359</v>
      </c>
      <c r="J36" s="6">
        <f>0+(Summary40011000!$B$11)</f>
        <v>1155.7452268064885</v>
      </c>
      <c r="K36" s="6">
        <f>0+(Summary40011000!$B$12)</f>
        <v>1085.1473748042295</v>
      </c>
      <c r="L36" s="6">
        <f>Summary40011000!$B$13</f>
        <v>1206.404655188697</v>
      </c>
      <c r="M36" s="6">
        <f>Summary40011000!$B$14</f>
        <v>1272.9169116891951</v>
      </c>
      <c r="N36" s="6">
        <f>Summary40011000!$B$15</f>
        <v>1183.1988520687719</v>
      </c>
      <c r="O36" s="6">
        <f>Summary40011000!$B$16</f>
        <v>1180.1287316791256</v>
      </c>
      <c r="P36" s="6">
        <f>Summary40011000!$B$17</f>
        <v>1150.0722670994678</v>
      </c>
      <c r="Q36" s="6">
        <f>Summary40011000!$B$18</f>
        <v>1086.9543954997876</v>
      </c>
      <c r="R36" s="6">
        <f>Summary40011000!$B$19</f>
        <v>1123.3375543539071</v>
      </c>
      <c r="S36" s="6">
        <f>Summary40011000!$B$20</f>
        <v>1205.1026111127135</v>
      </c>
      <c r="T36" s="6">
        <f>Summary40011000!$B$21</f>
        <v>1220.6285518128961</v>
      </c>
      <c r="U36" s="6">
        <f>Summary40011000!$B$22</f>
        <v>1152.1994826199564</v>
      </c>
      <c r="V36" s="6">
        <f>Summary40011000!$B$23</f>
        <v>1180.6466682161415</v>
      </c>
      <c r="W36" s="6">
        <f>Summary40011000!$B$24</f>
        <v>1255.0268841066959</v>
      </c>
      <c r="X36" s="6">
        <f>Summary40011000!$B$25</f>
        <v>1336.4708458736504</v>
      </c>
      <c r="Y36" s="6">
        <f>Summary40011000!$B$26</f>
        <v>1275.5070611194039</v>
      </c>
      <c r="Z36" s="6">
        <f>Summary40011000!$B$27</f>
        <v>139.2250661851852</v>
      </c>
    </row>
    <row r="38" spans="1:26" ht="13" x14ac:dyDescent="0.3">
      <c r="A38" t="s">
        <v>52</v>
      </c>
      <c r="B38" s="62">
        <f>SUM(B4:B5)</f>
        <v>108.00012199999999</v>
      </c>
      <c r="C38" s="62">
        <f t="shared" ref="C38:Z38" si="1">SUM(C4:C5)</f>
        <v>105.517518</v>
      </c>
      <c r="D38" s="62">
        <f t="shared" si="1"/>
        <v>97.228341999999998</v>
      </c>
      <c r="E38" s="62">
        <f t="shared" si="1"/>
        <v>112.84497500000001</v>
      </c>
      <c r="F38" s="62">
        <f t="shared" si="1"/>
        <v>117.00798899999999</v>
      </c>
      <c r="G38" s="62">
        <f t="shared" si="1"/>
        <v>128.436961</v>
      </c>
      <c r="H38" s="62">
        <f t="shared" si="1"/>
        <v>119.66600899999999</v>
      </c>
      <c r="I38" s="62">
        <f t="shared" si="1"/>
        <v>152.76742300000001</v>
      </c>
      <c r="J38" s="62">
        <f t="shared" si="1"/>
        <v>207.93873500000001</v>
      </c>
      <c r="K38" s="62">
        <f t="shared" si="1"/>
        <v>199.70205099999998</v>
      </c>
      <c r="L38" s="62">
        <f t="shared" si="1"/>
        <v>280.75861800000001</v>
      </c>
      <c r="M38" s="62">
        <f t="shared" si="1"/>
        <v>256.57314290529138</v>
      </c>
      <c r="N38" s="62">
        <f t="shared" si="1"/>
        <v>256.34986099999998</v>
      </c>
      <c r="O38" s="62">
        <f t="shared" si="1"/>
        <v>308.18735199999998</v>
      </c>
      <c r="P38" s="62">
        <f t="shared" si="1"/>
        <v>256.54160400000001</v>
      </c>
      <c r="Q38" s="62">
        <f t="shared" si="1"/>
        <v>274.74690799999996</v>
      </c>
      <c r="R38" s="62">
        <f t="shared" si="1"/>
        <v>321.41089699999998</v>
      </c>
      <c r="S38" s="62">
        <f t="shared" si="1"/>
        <v>338.97121293018694</v>
      </c>
      <c r="T38" s="62">
        <f t="shared" si="1"/>
        <v>367.817409</v>
      </c>
      <c r="U38" s="62">
        <f t="shared" si="1"/>
        <v>378.35789199999999</v>
      </c>
      <c r="V38" s="62">
        <f t="shared" si="1"/>
        <v>425.17263000000003</v>
      </c>
      <c r="W38" s="62">
        <f t="shared" si="1"/>
        <v>494.973477</v>
      </c>
      <c r="X38" s="62">
        <f t="shared" si="1"/>
        <v>591.35121699999991</v>
      </c>
      <c r="Y38" s="62">
        <f t="shared" si="1"/>
        <v>554.95222400668399</v>
      </c>
      <c r="Z38" s="62">
        <f t="shared" si="1"/>
        <v>0.34129096296296291</v>
      </c>
    </row>
    <row r="39" spans="1:26" ht="13" x14ac:dyDescent="0.3">
      <c r="A39" t="s">
        <v>60</v>
      </c>
      <c r="B39" s="62">
        <f t="shared" ref="B39:Z39" si="2">SUM(B25:B26)</f>
        <v>6.1540929999999996</v>
      </c>
      <c r="C39" s="62">
        <f t="shared" si="2"/>
        <v>6.8206559999999996</v>
      </c>
      <c r="D39" s="62">
        <f t="shared" si="2"/>
        <v>5.1869459999999998</v>
      </c>
      <c r="E39" s="62">
        <f t="shared" si="2"/>
        <v>5.4961380000000002</v>
      </c>
      <c r="F39" s="62">
        <f t="shared" si="2"/>
        <v>6.4528499999999998</v>
      </c>
      <c r="G39" s="62">
        <f t="shared" si="2"/>
        <v>5.1243689999999997</v>
      </c>
      <c r="H39" s="62">
        <f t="shared" si="2"/>
        <v>6.152793428571429</v>
      </c>
      <c r="I39" s="62">
        <f t="shared" si="2"/>
        <v>5.3142740793319323</v>
      </c>
      <c r="J39" s="62">
        <f t="shared" si="2"/>
        <v>4.8264550000000002</v>
      </c>
      <c r="K39" s="62">
        <f t="shared" si="2"/>
        <v>4.6658900000000001</v>
      </c>
      <c r="L39" s="62">
        <f t="shared" si="2"/>
        <v>4.0299199999999997</v>
      </c>
      <c r="M39" s="62">
        <f t="shared" si="2"/>
        <v>2.4011830000000001</v>
      </c>
      <c r="N39" s="62">
        <f t="shared" si="2"/>
        <v>1.452488</v>
      </c>
      <c r="O39" s="62">
        <f t="shared" si="2"/>
        <v>1.6621428662004742</v>
      </c>
      <c r="P39" s="62">
        <f t="shared" si="2"/>
        <v>0.98279299999999992</v>
      </c>
      <c r="Q39" s="62">
        <f t="shared" si="2"/>
        <v>0.93959399999999993</v>
      </c>
      <c r="R39" s="62">
        <f t="shared" si="2"/>
        <v>1.3303763569677285</v>
      </c>
      <c r="S39" s="62">
        <f t="shared" si="2"/>
        <v>1.361320589814325</v>
      </c>
      <c r="T39" s="62">
        <f t="shared" si="2"/>
        <v>8.6327870000000004</v>
      </c>
      <c r="U39" s="62">
        <f t="shared" si="2"/>
        <v>3.5256501050057794</v>
      </c>
      <c r="V39" s="62">
        <f t="shared" si="2"/>
        <v>2.0494704183020809</v>
      </c>
      <c r="W39" s="62">
        <f t="shared" si="2"/>
        <v>0.77151771441353523</v>
      </c>
      <c r="X39" s="62">
        <f t="shared" si="2"/>
        <v>0.86997525790676822</v>
      </c>
      <c r="Y39" s="62">
        <f t="shared" si="2"/>
        <v>0.47461729104284228</v>
      </c>
      <c r="Z39" s="62">
        <f t="shared" si="2"/>
        <v>1.3806463333333332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FA70E-14AD-4BEF-9E5C-6219F04470C8}">
  <dimension ref="A1:Z39"/>
  <sheetViews>
    <sheetView workbookViewId="0">
      <pane xSplit="1" ySplit="2" topLeftCell="B3" activePane="bottomRight" state="frozen"/>
      <selection activeCell="A40" sqref="A40"/>
      <selection pane="topRight" activeCell="A40" sqref="A40"/>
      <selection pane="bottomLeft" activeCell="A40" sqref="A40"/>
      <selection pane="bottomRight" activeCell="A40" sqref="A40"/>
    </sheetView>
  </sheetViews>
  <sheetFormatPr defaultRowHeight="12.5" x14ac:dyDescent="0.25"/>
  <cols>
    <col min="1" max="1" width="17.26953125" bestFit="1" customWidth="1"/>
    <col min="2" max="26" width="5.6328125" customWidth="1"/>
  </cols>
  <sheetData>
    <row r="1" spans="1:26" x14ac:dyDescent="0.25">
      <c r="B1" s="2">
        <f t="shared" ref="B1:Z1" si="0">SUM(B3:B34)</f>
        <v>1379.5079550088792</v>
      </c>
      <c r="C1" s="2">
        <f t="shared" si="0"/>
        <v>1275.9251181928976</v>
      </c>
      <c r="D1" s="2">
        <f t="shared" si="0"/>
        <v>1327.4805831127087</v>
      </c>
      <c r="E1" s="2">
        <f t="shared" si="0"/>
        <v>1357.7838742806834</v>
      </c>
      <c r="F1" s="2">
        <f t="shared" si="0"/>
        <v>1627.9655954058442</v>
      </c>
      <c r="G1" s="2">
        <f t="shared" si="0"/>
        <v>1344.7920116714645</v>
      </c>
      <c r="H1" s="2">
        <f t="shared" si="0"/>
        <v>1413.6312500722315</v>
      </c>
      <c r="I1" s="2">
        <f t="shared" si="0"/>
        <v>1469.0861234978245</v>
      </c>
      <c r="J1" s="2">
        <f t="shared" si="0"/>
        <v>1294.1252298992604</v>
      </c>
      <c r="K1" s="2">
        <f t="shared" si="0"/>
        <v>1220.2434598463178</v>
      </c>
      <c r="L1" s="2">
        <f t="shared" si="0"/>
        <v>1171.6432981879893</v>
      </c>
      <c r="M1" s="2">
        <f t="shared" si="0"/>
        <v>1251.1009522270824</v>
      </c>
      <c r="N1" s="2">
        <f t="shared" si="0"/>
        <v>1045.591535367472</v>
      </c>
      <c r="O1" s="2">
        <f t="shared" si="0"/>
        <v>839.33039191586897</v>
      </c>
      <c r="P1" s="2">
        <f t="shared" si="0"/>
        <v>933.49781012302174</v>
      </c>
      <c r="Q1" s="2">
        <f t="shared" si="0"/>
        <v>977.00790898599007</v>
      </c>
      <c r="R1" s="2">
        <f t="shared" si="0"/>
        <v>940.1374460943332</v>
      </c>
      <c r="S1" s="2">
        <f t="shared" si="0"/>
        <v>1098.5773009836876</v>
      </c>
      <c r="T1" s="2">
        <f t="shared" si="0"/>
        <v>1075.2965849117249</v>
      </c>
      <c r="U1" s="2">
        <f t="shared" si="0"/>
        <v>986.81009099190544</v>
      </c>
      <c r="V1" s="2">
        <f t="shared" si="0"/>
        <v>919.80174878562218</v>
      </c>
      <c r="W1" s="2">
        <f t="shared" si="0"/>
        <v>1033.3951535716192</v>
      </c>
      <c r="X1" s="2">
        <f t="shared" si="0"/>
        <v>912.49367453308412</v>
      </c>
      <c r="Y1" s="2">
        <f t="shared" si="0"/>
        <v>794.48031070718912</v>
      </c>
      <c r="Z1" s="2">
        <f t="shared" si="0"/>
        <v>281.50410085364712</v>
      </c>
    </row>
    <row r="2" spans="1:26" x14ac:dyDescent="0.25">
      <c r="B2">
        <f>Summary40012100!$A$3</f>
        <v>1996</v>
      </c>
      <c r="C2">
        <f>Summary40012100!$A$4</f>
        <v>1997</v>
      </c>
      <c r="D2">
        <f>Summary40012100!$A$5</f>
        <v>1998</v>
      </c>
      <c r="E2">
        <f>Summary40012100!$A$6</f>
        <v>1999</v>
      </c>
      <c r="F2">
        <f>Summary40012100!$A$7</f>
        <v>2000</v>
      </c>
      <c r="G2">
        <f>Summary40012100!$A$8</f>
        <v>2001</v>
      </c>
      <c r="H2">
        <f>Summary40012100!$A$9</f>
        <v>2002</v>
      </c>
      <c r="I2">
        <f>Summary40012100!$A$10</f>
        <v>2003</v>
      </c>
      <c r="J2">
        <f>0+(Summary40012100!$A$11)</f>
        <v>2004</v>
      </c>
      <c r="K2">
        <f>0+(Summary40012100!$A$12)</f>
        <v>2005</v>
      </c>
      <c r="L2">
        <f>Summary40012100!$A$13</f>
        <v>2006</v>
      </c>
      <c r="M2">
        <f>Summary40012100!$A$14</f>
        <v>2007</v>
      </c>
      <c r="N2">
        <f>Summary40012100!$A$15</f>
        <v>2008</v>
      </c>
      <c r="O2">
        <f>Summary40012100!$A$16</f>
        <v>2009</v>
      </c>
      <c r="P2">
        <f>Summary40012100!$A$17</f>
        <v>2010</v>
      </c>
      <c r="Q2">
        <f>Summary40012100!$A$18</f>
        <v>2011</v>
      </c>
      <c r="R2">
        <f>Summary40012100!$A$19</f>
        <v>2012</v>
      </c>
      <c r="S2">
        <f>Summary40012100!$A$20</f>
        <v>2013</v>
      </c>
      <c r="T2">
        <f>Summary40012100!$A$21</f>
        <v>2014</v>
      </c>
      <c r="U2">
        <f>Summary40012100!$A$22</f>
        <v>2015</v>
      </c>
      <c r="V2">
        <f>Summary40012100!$A$23</f>
        <v>2016</v>
      </c>
      <c r="W2">
        <f>Summary40012100!$A$24</f>
        <v>2017</v>
      </c>
      <c r="X2">
        <f>Summary40012100!$A$25</f>
        <v>2018</v>
      </c>
      <c r="Y2">
        <f>Summary40012100!$A$26</f>
        <v>2019</v>
      </c>
      <c r="Z2">
        <f>Summary40012100!$A$27</f>
        <v>2020</v>
      </c>
    </row>
    <row r="3" spans="1:26" x14ac:dyDescent="0.25">
      <c r="A3" s="2" t="str">
        <f>Summary40012100!$C$2</f>
        <v>EU-28</v>
      </c>
      <c r="B3" s="2">
        <f>Summary40012100!$C$3</f>
        <v>264.64504399999998</v>
      </c>
      <c r="C3" s="2">
        <f>Summary40012100!$C$4</f>
        <v>254.19888399999999</v>
      </c>
      <c r="D3" s="2">
        <f>Summary40012100!$C$5</f>
        <v>290.50705699999997</v>
      </c>
      <c r="E3" s="2">
        <f>Summary40012100!$C$6</f>
        <v>270.28941599999996</v>
      </c>
      <c r="F3" s="2">
        <f>Summary40012100!$C$7</f>
        <v>323.55970199999996</v>
      </c>
      <c r="G3" s="2">
        <f>Summary40012100!$C$8</f>
        <v>279.81946899999997</v>
      </c>
      <c r="H3" s="2">
        <f>Summary40012100!$C$9</f>
        <v>222.16425099999998</v>
      </c>
      <c r="I3" s="2">
        <f>Summary40012100!$C$10</f>
        <v>212.71445787220966</v>
      </c>
      <c r="J3" s="2">
        <f>Summary40012100!$C$11</f>
        <v>173.492097</v>
      </c>
      <c r="K3" s="2">
        <f>Summary40012100!$C$12</f>
        <v>160.87379199999998</v>
      </c>
      <c r="L3" s="2">
        <f>Summary40012100!$C$13</f>
        <v>169.78625941858667</v>
      </c>
      <c r="M3" s="2">
        <f>Summary40012100!$C$14</f>
        <v>161.22203348549289</v>
      </c>
      <c r="N3" s="2">
        <f>Summary40012100!$C$15</f>
        <v>138.84877207302401</v>
      </c>
      <c r="O3" s="2">
        <f>Summary40012100!$C$16</f>
        <v>92.696204597576781</v>
      </c>
      <c r="P3" s="2">
        <f>Summary40012100!$C$17</f>
        <v>94.55994299999999</v>
      </c>
      <c r="Q3" s="2">
        <f>Summary40012100!$C$18</f>
        <v>114.89496559086535</v>
      </c>
      <c r="R3" s="2">
        <f>Summary40012100!$C$19</f>
        <v>105.37762139407212</v>
      </c>
      <c r="S3" s="2">
        <f>Summary40012100!$C$20</f>
        <v>115.73561135855314</v>
      </c>
      <c r="T3" s="2">
        <f>Summary40012100!$C$21</f>
        <v>120.19193199999999</v>
      </c>
      <c r="U3" s="2">
        <f>Summary40012100!$C$22</f>
        <v>122.09097199999999</v>
      </c>
      <c r="V3" s="2">
        <f>Summary40012100!$C$23</f>
        <v>138.98707397877718</v>
      </c>
      <c r="W3" s="2">
        <f>Summary40012100!$C$24</f>
        <v>137.33163889331141</v>
      </c>
      <c r="X3" s="2">
        <f>Summary40012100!$C$25</f>
        <v>134.48182048533323</v>
      </c>
      <c r="Y3" s="2">
        <f>Summary40012100!$C$26</f>
        <v>118.4622022546688</v>
      </c>
      <c r="Z3" s="2">
        <f>Summary40012100!$C$27</f>
        <v>41.825115656614926</v>
      </c>
    </row>
    <row r="4" spans="1:26" x14ac:dyDescent="0.25">
      <c r="A4" s="2" t="str">
        <f>Summary40012100!$D$2</f>
        <v>China</v>
      </c>
      <c r="B4" s="2">
        <f>Summary40012100!$D$3</f>
        <v>256.41198600000001</v>
      </c>
      <c r="C4" s="2">
        <f>Summary40012100!$D$4</f>
        <v>176.91224199999999</v>
      </c>
      <c r="D4" s="2">
        <f>Summary40012100!$D$5</f>
        <v>180.180406</v>
      </c>
      <c r="E4" s="2">
        <f>Summary40012100!$D$6</f>
        <v>129.42349400000001</v>
      </c>
      <c r="F4" s="2">
        <f>Summary40012100!$D$7</f>
        <v>389.846722</v>
      </c>
      <c r="G4" s="2">
        <f>Summary40012100!$D$8</f>
        <v>374.20137499999998</v>
      </c>
      <c r="H4" s="2">
        <f>Summary40012100!$D$9</f>
        <v>396.04478699999999</v>
      </c>
      <c r="I4" s="2">
        <f>Summary40012100!$D$10</f>
        <v>439.28445399999998</v>
      </c>
      <c r="J4" s="2">
        <f>Summary40012100!$D$11</f>
        <v>314.86184099999997</v>
      </c>
      <c r="K4" s="2">
        <f>Summary40012100!$D$12</f>
        <v>263.85892799999999</v>
      </c>
      <c r="L4" s="2">
        <f>Summary40012100!$D$13</f>
        <v>280.42082499999998</v>
      </c>
      <c r="M4" s="2">
        <f>Summary40012100!$D$14</f>
        <v>216.730413</v>
      </c>
      <c r="N4" s="2">
        <f>Summary40012100!$D$15</f>
        <v>244.55253599999998</v>
      </c>
      <c r="O4" s="2">
        <f>Summary40012100!$D$16</f>
        <v>231.35719</v>
      </c>
      <c r="P4" s="2">
        <f>Summary40012100!$D$17</f>
        <v>217.084171</v>
      </c>
      <c r="Q4" s="2">
        <f>Summary40012100!$D$18</f>
        <v>214.10867499999998</v>
      </c>
      <c r="R4" s="2">
        <f>Summary40012100!$D$19</f>
        <v>208.08886699999999</v>
      </c>
      <c r="S4" s="2">
        <f>Summary40012100!$D$20</f>
        <v>325.99857299999996</v>
      </c>
      <c r="T4" s="2">
        <f>Summary40012100!$D$21</f>
        <v>311.82786199999998</v>
      </c>
      <c r="U4" s="2">
        <f>Summary40012100!$D$22</f>
        <v>255.450379</v>
      </c>
      <c r="V4" s="2">
        <f>Summary40012100!$D$23</f>
        <v>204.931557</v>
      </c>
      <c r="W4" s="2">
        <f>Summary40012100!$D$24</f>
        <v>331.081074</v>
      </c>
      <c r="X4" s="2">
        <f>Summary40012100!$D$25</f>
        <v>237.96296599999999</v>
      </c>
      <c r="Y4" s="2">
        <f>Summary40012100!$D$26</f>
        <v>162.51875799999999</v>
      </c>
      <c r="Z4" s="2">
        <f>Summary40012100!$D$27</f>
        <v>0</v>
      </c>
    </row>
    <row r="5" spans="1:26" x14ac:dyDescent="0.25">
      <c r="A5" s="2" t="str">
        <f>Summary40012100!$E$2</f>
        <v>Hong Kong</v>
      </c>
      <c r="B5" s="2">
        <f>Summary40012100!$E$3</f>
        <v>26.962281999999998</v>
      </c>
      <c r="C5" s="2">
        <f>Summary40012100!$E$4</f>
        <v>27.119558999999999</v>
      </c>
      <c r="D5" s="2">
        <f>Summary40012100!$E$5</f>
        <v>25.200301999999997</v>
      </c>
      <c r="E5" s="2">
        <f>Summary40012100!$E$6</f>
        <v>39.734119</v>
      </c>
      <c r="F5" s="2">
        <f>Summary40012100!$E$7</f>
        <v>22.599964</v>
      </c>
      <c r="G5" s="2">
        <f>Summary40012100!$E$8</f>
        <v>9.5538129999999999</v>
      </c>
      <c r="H5" s="2">
        <f>Summary40012100!$E$9</f>
        <v>16.441596000000001</v>
      </c>
      <c r="I5" s="2">
        <f>Summary40012100!$E$10</f>
        <v>10.964763</v>
      </c>
      <c r="J5" s="2">
        <f>Summary40012100!$E$11</f>
        <v>5.1472809999999996</v>
      </c>
      <c r="K5" s="2">
        <f>Summary40012100!$E$12</f>
        <v>4.2157819999999999</v>
      </c>
      <c r="L5" s="2">
        <f>Summary40012100!$E$13</f>
        <v>5.1116229999999998</v>
      </c>
      <c r="M5" s="2">
        <f>Summary40012100!$E$14</f>
        <v>2.1196229999999998</v>
      </c>
      <c r="N5" s="2">
        <f>Summary40012100!$E$15</f>
        <v>1.5124759999999999</v>
      </c>
      <c r="O5" s="2">
        <f>Summary40012100!$E$16</f>
        <v>1.3363218374415999</v>
      </c>
      <c r="P5" s="2">
        <f>Summary40012100!$E$17</f>
        <v>0.60992199999999996</v>
      </c>
      <c r="Q5" s="2">
        <f>Summary40012100!$E$18</f>
        <v>0.39837</v>
      </c>
      <c r="R5" s="2">
        <f>Summary40012100!$E$19</f>
        <v>0.33180199999999999</v>
      </c>
      <c r="S5" s="2">
        <f>Summary40012100!$E$20</f>
        <v>0.533188</v>
      </c>
      <c r="T5" s="2">
        <f>Summary40012100!$E$21</f>
        <v>0.19789999999999999</v>
      </c>
      <c r="U5" s="2">
        <f>Summary40012100!$E$22</f>
        <v>3.6122000000000001E-2</v>
      </c>
      <c r="V5" s="2">
        <f>Summary40012100!$E$23</f>
        <v>6.7314734835325241E-2</v>
      </c>
      <c r="W5" s="2">
        <f>Summary40012100!$E$24</f>
        <v>0.04</v>
      </c>
      <c r="X5" s="2">
        <f>Summary40012100!$E$25</f>
        <v>2.6800000000000001E-4</v>
      </c>
      <c r="Y5" s="2">
        <f>Summary40012100!$E$26</f>
        <v>0</v>
      </c>
      <c r="Z5" s="2">
        <f>Summary40012100!$E$27</f>
        <v>0</v>
      </c>
    </row>
    <row r="6" spans="1:26" x14ac:dyDescent="0.25">
      <c r="A6" s="2" t="str">
        <f>Summary40012100!$F$2</f>
        <v>Argentina</v>
      </c>
      <c r="B6" s="2">
        <f>Summary40012100!$F$3</f>
        <v>0.50724599999999997</v>
      </c>
      <c r="C6" s="2">
        <f>Summary40012100!$F$4</f>
        <v>0.48899499999999996</v>
      </c>
      <c r="D6" s="2">
        <f>Summary40012100!$F$5</f>
        <v>0.731101</v>
      </c>
      <c r="E6" s="2">
        <f>Summary40012100!$F$6</f>
        <v>0.62343700000000002</v>
      </c>
      <c r="F6" s="2">
        <f>Summary40012100!$F$7</f>
        <v>0.33942600000000001</v>
      </c>
      <c r="G6" s="2">
        <f>Summary40012100!$F$8</f>
        <v>0.407773</v>
      </c>
      <c r="H6" s="2">
        <f>Summary40012100!$F$9</f>
        <v>0.30020799999999997</v>
      </c>
      <c r="I6" s="2">
        <f>Summary40012100!$F$10</f>
        <v>0.36247199999999996</v>
      </c>
      <c r="J6" s="2">
        <f>Summary40012100!$F$11</f>
        <v>0.36693199999999998</v>
      </c>
      <c r="K6" s="2">
        <f>Summary40012100!$F$12</f>
        <v>0.33882000000000001</v>
      </c>
      <c r="L6" s="2">
        <f>Summary40012100!$F$13</f>
        <v>0.46493199999999996</v>
      </c>
      <c r="M6" s="2">
        <f>Summary40012100!$F$14</f>
        <v>0.29158600000000001</v>
      </c>
      <c r="N6" s="2">
        <f>Summary40012100!$F$15</f>
        <v>0.27746399999999999</v>
      </c>
      <c r="O6" s="2">
        <f>Summary40012100!$F$16</f>
        <v>0.279505</v>
      </c>
      <c r="P6" s="2">
        <f>Summary40012100!$F$17</f>
        <v>0.25759799999999999</v>
      </c>
      <c r="Q6" s="2">
        <f>Summary40012100!$F$18</f>
        <v>0.26277</v>
      </c>
      <c r="R6" s="2">
        <f>Summary40012100!$F$19</f>
        <v>0.22544999999999998</v>
      </c>
      <c r="S6" s="2">
        <f>Summary40012100!$F$20</f>
        <v>0.25120999999999999</v>
      </c>
      <c r="T6" s="2">
        <f>Summary40012100!$F$21</f>
        <v>0.307116</v>
      </c>
      <c r="U6" s="2">
        <f>Summary40012100!$F$22</f>
        <v>0.21405199999999999</v>
      </c>
      <c r="V6" s="2">
        <f>Summary40012100!$F$23</f>
        <v>0.13711999999999999</v>
      </c>
      <c r="W6" s="2">
        <f>Summary40012100!$F$24</f>
        <v>0.13904</v>
      </c>
      <c r="X6" s="2">
        <f>Summary40012100!$F$25</f>
        <v>0.15919999999999998</v>
      </c>
      <c r="Y6" s="2">
        <f>Summary40012100!$F$26</f>
        <v>0.21275999999999998</v>
      </c>
      <c r="Z6" s="2">
        <f>Summary40012100!$F$27</f>
        <v>0</v>
      </c>
    </row>
    <row r="7" spans="1:26" x14ac:dyDescent="0.25">
      <c r="A7" s="2" t="str">
        <f>Summary40012100!$G$2</f>
        <v>Australia</v>
      </c>
      <c r="B7" s="2">
        <f>Summary40012100!$G$3</f>
        <v>4.3276880000000002</v>
      </c>
      <c r="C7" s="2">
        <f>Summary40012100!$G$4</f>
        <v>4.7166249999999996</v>
      </c>
      <c r="D7" s="2">
        <f>Summary40012100!$G$5</f>
        <v>3.9966239999999997</v>
      </c>
      <c r="E7" s="2">
        <f>Summary40012100!$G$6</f>
        <v>3.0563859999999998</v>
      </c>
      <c r="F7" s="2">
        <f>Summary40012100!$G$7</f>
        <v>3.0546449999999998</v>
      </c>
      <c r="G7" s="2">
        <f>Summary40012100!$G$8</f>
        <v>3.0174349999999999</v>
      </c>
      <c r="H7" s="2">
        <f>Summary40012100!$G$9</f>
        <v>3.1373229999999999</v>
      </c>
      <c r="I7" s="2">
        <f>Summary40012100!$G$10</f>
        <v>3.6281249999999998</v>
      </c>
      <c r="J7" s="2">
        <f>Summary40012100!$G$11</f>
        <v>3.1195939999999998</v>
      </c>
      <c r="K7" s="2">
        <f>Summary40012100!$G$12</f>
        <v>2.5956799999999998</v>
      </c>
      <c r="L7" s="2">
        <f>Summary40012100!$G$13</f>
        <v>2.2006399999999999</v>
      </c>
      <c r="M7" s="2">
        <f>Summary40012100!$G$14</f>
        <v>1.9590399999999999</v>
      </c>
      <c r="N7" s="2">
        <f>Summary40012100!$G$15</f>
        <v>2.1008</v>
      </c>
      <c r="O7" s="2">
        <f>Summary40012100!$G$16</f>
        <v>1.8701599999999998</v>
      </c>
      <c r="P7" s="2">
        <f>Summary40012100!$G$17</f>
        <v>0.181002</v>
      </c>
      <c r="Q7" s="2">
        <f>Summary40012100!$G$18</f>
        <v>1.788E-2</v>
      </c>
      <c r="R7" s="2">
        <f>Summary40012100!$G$19</f>
        <v>0</v>
      </c>
      <c r="S7" s="2">
        <f>Summary40012100!$G$20</f>
        <v>8.0079999999999998E-2</v>
      </c>
      <c r="T7" s="2">
        <f>Summary40012100!$G$21</f>
        <v>0</v>
      </c>
      <c r="U7" s="2">
        <f>Summary40012100!$G$22</f>
        <v>0</v>
      </c>
      <c r="V7" s="2">
        <f>Summary40012100!$G$23</f>
        <v>0</v>
      </c>
      <c r="W7" s="2">
        <f>Summary40012100!$G$24</f>
        <v>0</v>
      </c>
      <c r="X7" s="2">
        <f>Summary40012100!$G$25</f>
        <v>0</v>
      </c>
      <c r="Y7" s="2">
        <f>Summary40012100!$G$26</f>
        <v>0</v>
      </c>
      <c r="Z7" s="2">
        <f>Summary40012100!$G$27</f>
        <v>0</v>
      </c>
    </row>
    <row r="8" spans="1:26" x14ac:dyDescent="0.25">
      <c r="A8" s="2" t="str">
        <f>Summary40012100!$H$2</f>
        <v>Belarus</v>
      </c>
      <c r="B8" s="2">
        <f>Summary40012100!$H$3</f>
        <v>0</v>
      </c>
      <c r="C8" s="2">
        <f>Summary40012100!$H$4</f>
        <v>0</v>
      </c>
      <c r="D8" s="2">
        <f>Summary40012100!$H$5</f>
        <v>5.0000000000000001E-3</v>
      </c>
      <c r="E8" s="2">
        <f>Summary40012100!$H$6</f>
        <v>2.09287</v>
      </c>
      <c r="F8" s="2">
        <f>Summary40012100!$H$7</f>
        <v>0.99050699999999992</v>
      </c>
      <c r="G8" s="2">
        <f>Summary40012100!$H$8</f>
        <v>0.613375</v>
      </c>
      <c r="H8" s="2">
        <f>Summary40012100!$H$9</f>
        <v>2.1503239999999999</v>
      </c>
      <c r="I8" s="2">
        <f>Summary40012100!$H$10</f>
        <v>2.2818239999999999</v>
      </c>
      <c r="J8" s="2">
        <f>Summary40012100!$H$11</f>
        <v>2.6628599999999998</v>
      </c>
      <c r="K8" s="2">
        <f>Summary40012100!$H$12</f>
        <v>0.94219900000000001</v>
      </c>
      <c r="L8" s="2">
        <f>Summary40012100!$H$13</f>
        <v>2.724189</v>
      </c>
      <c r="M8" s="2">
        <f>Summary40012100!$H$14</f>
        <v>4.8478759999999994</v>
      </c>
      <c r="N8" s="2">
        <f>Summary40012100!$H$15</f>
        <v>3.7387799999999998</v>
      </c>
      <c r="O8" s="2">
        <f>Summary40012100!$H$16</f>
        <v>2.722302</v>
      </c>
      <c r="P8" s="2">
        <f>Summary40012100!$H$17</f>
        <v>1.5573409999999999</v>
      </c>
      <c r="Q8" s="2">
        <f>Summary40012100!$H$18</f>
        <v>3.7274449999999999</v>
      </c>
      <c r="R8" s="2">
        <f>Summary40012100!$H$19</f>
        <v>7.3994619999999998</v>
      </c>
      <c r="S8" s="2">
        <f>Summary40012100!$H$20</f>
        <v>4.5607839999999999</v>
      </c>
      <c r="T8" s="2">
        <f>Summary40012100!$H$21</f>
        <v>2.0056279999999997</v>
      </c>
      <c r="U8" s="2">
        <f>Summary40012100!$H$22</f>
        <v>1.5055999999999998</v>
      </c>
      <c r="V8" s="2">
        <f>Summary40012100!$H$23</f>
        <v>1.6266619999999998</v>
      </c>
      <c r="W8" s="2">
        <f>Summary40012100!$H$24</f>
        <v>1.4166799999999999</v>
      </c>
      <c r="X8" s="2">
        <f>Summary40012100!$H$25</f>
        <v>0.39354299999999998</v>
      </c>
      <c r="Y8" s="2">
        <f>Summary40012100!$H$26</f>
        <v>9.8825999999999997E-2</v>
      </c>
      <c r="Z8" s="2">
        <f>Summary40012100!$H$27</f>
        <v>0</v>
      </c>
    </row>
    <row r="9" spans="1:26" x14ac:dyDescent="0.25">
      <c r="A9" s="2" t="str">
        <f>Summary40012100!$I$2</f>
        <v>Brazil</v>
      </c>
      <c r="B9" s="2">
        <f>Summary40012100!$I$3</f>
        <v>29.177819</v>
      </c>
      <c r="C9" s="2">
        <f>Summary40012100!$I$4</f>
        <v>23.938798999999999</v>
      </c>
      <c r="D9" s="2">
        <f>Summary40012100!$I$5</f>
        <v>25.038568999999999</v>
      </c>
      <c r="E9" s="2">
        <f>Summary40012100!$I$6</f>
        <v>24.319754999999997</v>
      </c>
      <c r="F9" s="2">
        <f>Summary40012100!$I$7</f>
        <v>33.821281999999997</v>
      </c>
      <c r="G9" s="2">
        <f>Summary40012100!$I$8</f>
        <v>29.439180999999998</v>
      </c>
      <c r="H9" s="2">
        <f>Summary40012100!$I$9</f>
        <v>37.821252000000001</v>
      </c>
      <c r="I9" s="2">
        <f>Summary40012100!$I$10</f>
        <v>43.177948000000001</v>
      </c>
      <c r="J9" s="2">
        <f>Summary40012100!$I$11</f>
        <v>41.860918999999996</v>
      </c>
      <c r="K9" s="2">
        <f>Summary40012100!$I$12</f>
        <v>41.934463999999998</v>
      </c>
      <c r="L9" s="2">
        <f>Summary40012100!$I$13</f>
        <v>43.169703999999996</v>
      </c>
      <c r="M9" s="2">
        <f>Summary40012100!$I$14</f>
        <v>49.431494999999998</v>
      </c>
      <c r="N9" s="2">
        <f>Summary40012100!$I$15</f>
        <v>50.144676999999994</v>
      </c>
      <c r="O9" s="2">
        <f>Summary40012100!$I$16</f>
        <v>33.539209999999997</v>
      </c>
      <c r="P9" s="2">
        <f>Summary40012100!$I$17</f>
        <v>45.828876999999999</v>
      </c>
      <c r="Q9" s="2">
        <f>Summary40012100!$I$18</f>
        <v>37.175643999999998</v>
      </c>
      <c r="R9" s="2">
        <f>Summary40012100!$I$19</f>
        <v>29.243680999999999</v>
      </c>
      <c r="S9" s="2">
        <f>Summary40012100!$I$20</f>
        <v>31.937417999999997</v>
      </c>
      <c r="T9" s="2">
        <f>Summary40012100!$I$21</f>
        <v>28.253658999999999</v>
      </c>
      <c r="U9" s="2">
        <f>Summary40012100!$I$22</f>
        <v>24.899922</v>
      </c>
      <c r="V9" s="2">
        <f>Summary40012100!$I$23</f>
        <v>24.259385999999999</v>
      </c>
      <c r="W9" s="2">
        <f>Summary40012100!$I$24</f>
        <v>26.109254</v>
      </c>
      <c r="X9" s="2">
        <f>Summary40012100!$I$25</f>
        <v>26.331105999999998</v>
      </c>
      <c r="Y9" s="2">
        <f>Summary40012100!$I$26</f>
        <v>29.441112999999998</v>
      </c>
      <c r="Z9" s="2">
        <f>Summary40012100!$I$27</f>
        <v>0</v>
      </c>
    </row>
    <row r="10" spans="1:26" x14ac:dyDescent="0.25">
      <c r="A10" s="2" t="str">
        <f>Summary40012100!$J$2</f>
        <v>Canada</v>
      </c>
      <c r="B10" s="2">
        <f>Summary40012100!$J$3</f>
        <v>25.125637999999999</v>
      </c>
      <c r="C10" s="2">
        <f>Summary40012100!$J$4</f>
        <v>24.162101999999997</v>
      </c>
      <c r="D10" s="2">
        <f>Summary40012100!$J$5</f>
        <v>28.241078999999999</v>
      </c>
      <c r="E10" s="2">
        <f>Summary40012100!$J$6</f>
        <v>25.144214999999999</v>
      </c>
      <c r="F10" s="2">
        <f>Summary40012100!$J$7</f>
        <v>16.930615</v>
      </c>
      <c r="G10" s="2">
        <f>Summary40012100!$J$8</f>
        <v>16.243257</v>
      </c>
      <c r="H10" s="2">
        <f>Summary40012100!$J$9</f>
        <v>16.722410999999997</v>
      </c>
      <c r="I10" s="2">
        <f>Summary40012100!$J$10</f>
        <v>18.670024999999999</v>
      </c>
      <c r="J10" s="2">
        <f>Summary40012100!$J$11</f>
        <v>17.959786999999999</v>
      </c>
      <c r="K10" s="2">
        <f>Summary40012100!$J$12</f>
        <v>19.810261000000001</v>
      </c>
      <c r="L10" s="2">
        <f>Summary40012100!$J$13</f>
        <v>19.488281000000001</v>
      </c>
      <c r="M10" s="2">
        <f>Summary40012100!$J$14</f>
        <v>24.110872000000001</v>
      </c>
      <c r="N10" s="2">
        <f>Summary40012100!$J$15</f>
        <v>25.398546999999997</v>
      </c>
      <c r="O10" s="2">
        <f>Summary40012100!$J$16</f>
        <v>14.968624999999999</v>
      </c>
      <c r="P10" s="2">
        <f>Summary40012100!$J$17</f>
        <v>30.184853</v>
      </c>
      <c r="Q10" s="2">
        <f>Summary40012100!$J$18</f>
        <v>24.754068999999998</v>
      </c>
      <c r="R10" s="2">
        <f>Summary40012100!$J$19</f>
        <v>20.310618999999999</v>
      </c>
      <c r="S10" s="2">
        <f>Summary40012100!$J$20</f>
        <v>19.452366999999999</v>
      </c>
      <c r="T10" s="2">
        <f>Summary40012100!$J$21</f>
        <v>16.429558999999998</v>
      </c>
      <c r="U10" s="2">
        <f>Summary40012100!$J$22</f>
        <v>15.678849</v>
      </c>
      <c r="V10" s="2">
        <f>Summary40012100!$J$23</f>
        <v>14.050407999999999</v>
      </c>
      <c r="W10" s="2">
        <f>Summary40012100!$J$24</f>
        <v>13.321610999999999</v>
      </c>
      <c r="X10" s="2">
        <f>Summary40012100!$J$25</f>
        <v>18.296659999999999</v>
      </c>
      <c r="Y10" s="2">
        <f>Summary40012100!$J$26</f>
        <v>21.661448999999998</v>
      </c>
      <c r="Z10" s="2">
        <f>Summary40012100!$J$27</f>
        <v>0</v>
      </c>
    </row>
    <row r="11" spans="1:26" x14ac:dyDescent="0.25">
      <c r="A11" s="2" t="str">
        <f>Summary40012100!$K$2</f>
        <v>Côte d'Ivoire</v>
      </c>
      <c r="B11" s="2">
        <f>Summary40012100!$K$3</f>
        <v>0</v>
      </c>
      <c r="C11" s="2">
        <f>Summary40012100!$K$4</f>
        <v>0</v>
      </c>
      <c r="D11" s="2">
        <f>Summary40012100!$K$5</f>
        <v>0</v>
      </c>
      <c r="E11" s="2">
        <f>Summary40012100!$K$6</f>
        <v>0</v>
      </c>
      <c r="F11" s="2">
        <f>Summary40012100!$K$7</f>
        <v>0</v>
      </c>
      <c r="G11" s="2">
        <f>Summary40012100!$K$8</f>
        <v>0</v>
      </c>
      <c r="H11" s="2">
        <f>Summary40012100!$K$9</f>
        <v>0</v>
      </c>
      <c r="I11" s="2">
        <f>Summary40012100!$K$10</f>
        <v>0</v>
      </c>
      <c r="J11" s="2">
        <f>Summary40012100!$K$11</f>
        <v>0</v>
      </c>
      <c r="K11" s="2">
        <f>Summary40012100!$K$12</f>
        <v>0</v>
      </c>
      <c r="L11" s="2">
        <f>Summary40012100!$K$13</f>
        <v>0</v>
      </c>
      <c r="M11" s="2">
        <f>Summary40012100!$K$14</f>
        <v>0</v>
      </c>
      <c r="N11" s="2">
        <f>Summary40012100!$K$15</f>
        <v>0</v>
      </c>
      <c r="O11" s="2">
        <f>Summary40012100!$K$16</f>
        <v>0</v>
      </c>
      <c r="P11" s="2">
        <f>Summary40012100!$K$17</f>
        <v>2.4999999999999998E-5</v>
      </c>
      <c r="Q11" s="2">
        <f>Summary40012100!$K$18</f>
        <v>1.2E-5</v>
      </c>
      <c r="R11" s="2">
        <f>Summary40012100!$K$19</f>
        <v>3.1000000000000001E-5</v>
      </c>
      <c r="S11" s="2">
        <f>Summary40012100!$K$20</f>
        <v>1.1994880089859794E-3</v>
      </c>
      <c r="T11" s="2">
        <f>Summary40012100!$K$21</f>
        <v>2.6699999999999998E-4</v>
      </c>
      <c r="U11" s="2">
        <f>Summary40012100!$K$22</f>
        <v>1.35E-4</v>
      </c>
      <c r="V11" s="2">
        <f>Summary40012100!$K$23</f>
        <v>1.0497323614645092E-3</v>
      </c>
      <c r="W11" s="2">
        <f>Summary40012100!$K$24</f>
        <v>5.4209999999999996E-3</v>
      </c>
      <c r="X11" s="2">
        <f>Summary40012100!$K$25</f>
        <v>1.3505999999999999E-2</v>
      </c>
      <c r="Y11" s="2">
        <f>Summary40012100!$K$26</f>
        <v>1.06E-4</v>
      </c>
      <c r="Z11" s="2">
        <f>Summary40012100!$K$27</f>
        <v>0</v>
      </c>
    </row>
    <row r="12" spans="1:26" x14ac:dyDescent="0.25">
      <c r="A12" s="2" t="str">
        <f>Summary40012100!$L$2</f>
        <v>Egypt</v>
      </c>
      <c r="B12" s="2">
        <f>Summary40012100!$L$3</f>
        <v>1.7006239999999999</v>
      </c>
      <c r="C12" s="2">
        <f>Summary40012100!$L$4</f>
        <v>0.38329599999999997</v>
      </c>
      <c r="D12" s="2">
        <f>Summary40012100!$L$5</f>
        <v>1.159613</v>
      </c>
      <c r="E12" s="2">
        <f>Summary40012100!$L$6</f>
        <v>1.225163</v>
      </c>
      <c r="F12" s="2">
        <f>Summary40012100!$L$7</f>
        <v>5.5259999999999997E-2</v>
      </c>
      <c r="G12" s="2">
        <f>Summary40012100!$L$8</f>
        <v>0.26746799999999998</v>
      </c>
      <c r="H12" s="2">
        <f>Summary40012100!$L$9</f>
        <v>0.30588199999999999</v>
      </c>
      <c r="I12" s="2">
        <f>Summary40012100!$L$10</f>
        <v>0.34808499999999998</v>
      </c>
      <c r="J12" s="2">
        <f>Summary40012100!$L$11</f>
        <v>0.65302300000000002</v>
      </c>
      <c r="K12" s="2">
        <f>Summary40012100!$L$12</f>
        <v>2.0348699999999997</v>
      </c>
      <c r="L12" s="2">
        <f>Summary40012100!$L$13</f>
        <v>1.225187</v>
      </c>
      <c r="M12" s="2">
        <f>Summary40012100!$L$14</f>
        <v>2.0333749999999999</v>
      </c>
      <c r="N12" s="2">
        <f>Summary40012100!$L$15</f>
        <v>0.213782</v>
      </c>
      <c r="O12" s="2">
        <f>Summary40012100!$L$16</f>
        <v>0.30793847538588986</v>
      </c>
      <c r="P12" s="2">
        <f>Summary40012100!$L$17</f>
        <v>0.110222</v>
      </c>
      <c r="Q12" s="2">
        <f>Summary40012100!$L$18</f>
        <v>0.13084799999999999</v>
      </c>
      <c r="R12" s="2">
        <f>Summary40012100!$L$19</f>
        <v>3.8071000000000001E-2</v>
      </c>
      <c r="S12" s="2">
        <f>Summary40012100!$L$20</f>
        <v>9.9999999999999992E-2</v>
      </c>
      <c r="T12" s="2">
        <f>Summary40012100!$L$21</f>
        <v>4.07E-2</v>
      </c>
      <c r="U12" s="2">
        <f>Summary40012100!$L$22</f>
        <v>0</v>
      </c>
      <c r="V12" s="2">
        <f>Summary40012100!$L$23</f>
        <v>1.4789999999999999E-2</v>
      </c>
      <c r="W12" s="2">
        <f>Summary40012100!$L$24</f>
        <v>0.866618</v>
      </c>
      <c r="X12" s="2">
        <f>Summary40012100!$L$25</f>
        <v>0.25145159938334238</v>
      </c>
      <c r="Y12" s="2">
        <f>Summary40012100!$L$26</f>
        <v>2.2182399999999998</v>
      </c>
      <c r="Z12" s="2">
        <f>Summary40012100!$L$27</f>
        <v>0</v>
      </c>
    </row>
    <row r="13" spans="1:26" x14ac:dyDescent="0.25">
      <c r="A13" s="2" t="str">
        <f>Summary40012100!$M$2</f>
        <v>India</v>
      </c>
      <c r="B13" s="2">
        <f>Summary40012100!$M$3</f>
        <v>3.7071869999999998</v>
      </c>
      <c r="C13" s="2">
        <f>Summary40012100!$M$4</f>
        <v>5.0895109999999999</v>
      </c>
      <c r="D13" s="2">
        <f>Summary40012100!$M$5</f>
        <v>5.7730920000000001</v>
      </c>
      <c r="E13" s="2">
        <f>Summary40012100!$M$6</f>
        <v>5.6760219999999997</v>
      </c>
      <c r="F13" s="2">
        <f>Summary40012100!$M$7</f>
        <v>3.4297599999999999</v>
      </c>
      <c r="G13" s="2">
        <f>Summary40012100!$M$8</f>
        <v>14.346039999999999</v>
      </c>
      <c r="H13" s="2">
        <f>Summary40012100!$M$9</f>
        <v>4.9670379999999996</v>
      </c>
      <c r="I13" s="2">
        <f>Summary40012100!$M$10</f>
        <v>15.083615</v>
      </c>
      <c r="J13" s="2">
        <f>Summary40012100!$M$11</f>
        <v>23.806653999999998</v>
      </c>
      <c r="K13" s="2">
        <f>Summary40012100!$M$12</f>
        <v>48.090555999999999</v>
      </c>
      <c r="L13" s="2">
        <f>Summary40012100!$M$13</f>
        <v>31.982471</v>
      </c>
      <c r="M13" s="2">
        <f>Summary40012100!$M$14</f>
        <v>63.774241999999994</v>
      </c>
      <c r="N13" s="2">
        <f>Summary40012100!$M$15</f>
        <v>26.299609999999998</v>
      </c>
      <c r="O13" s="2">
        <f>Summary40012100!$M$16</f>
        <v>79.204340999999999</v>
      </c>
      <c r="P13" s="2">
        <f>Summary40012100!$M$17</f>
        <v>82.187738999999993</v>
      </c>
      <c r="Q13" s="2">
        <f>Summary40012100!$M$18</f>
        <v>72.301317999999995</v>
      </c>
      <c r="R13" s="2">
        <f>Summary40012100!$M$19</f>
        <v>129.33676199999999</v>
      </c>
      <c r="S13" s="2">
        <f>Summary40012100!$M$20</f>
        <v>122.483093</v>
      </c>
      <c r="T13" s="2">
        <f>Summary40012100!$M$21</f>
        <v>142.15716499999999</v>
      </c>
      <c r="U13" s="2">
        <f>Summary40012100!$M$22</f>
        <v>103.03920699999999</v>
      </c>
      <c r="V13" s="2">
        <f>Summary40012100!$M$23</f>
        <v>79.982984999999999</v>
      </c>
      <c r="W13" s="2">
        <f>Summary40012100!$M$24</f>
        <v>55.924065999999996</v>
      </c>
      <c r="X13" s="2">
        <f>Summary40012100!$M$25</f>
        <v>107.955146</v>
      </c>
      <c r="Y13" s="2">
        <f>Summary40012100!$M$26</f>
        <v>72.545931999999993</v>
      </c>
      <c r="Z13" s="2">
        <f>Summary40012100!$M$27</f>
        <v>48.911988717796525</v>
      </c>
    </row>
    <row r="14" spans="1:26" x14ac:dyDescent="0.25">
      <c r="A14" s="2" t="str">
        <f>Summary40012100!$N$2</f>
        <v>Indonesia</v>
      </c>
      <c r="B14" s="2">
        <f>Summary40012100!$N$3</f>
        <v>0.469088</v>
      </c>
      <c r="C14" s="2">
        <f>Summary40012100!$N$4</f>
        <v>1.007171</v>
      </c>
      <c r="D14" s="2">
        <f>Summary40012100!$N$5</f>
        <v>2.4754149999999999</v>
      </c>
      <c r="E14" s="2">
        <f>Summary40012100!$N$6</f>
        <v>7.26525</v>
      </c>
      <c r="F14" s="2">
        <f>Summary40012100!$N$7</f>
        <v>11.407731</v>
      </c>
      <c r="G14" s="2">
        <f>Summary40012100!$N$8</f>
        <v>0.10984899999999999</v>
      </c>
      <c r="H14" s="2">
        <f>Summary40012100!$N$9</f>
        <v>8.3559999999999988E-3</v>
      </c>
      <c r="I14" s="2">
        <f>Summary40012100!$N$10</f>
        <v>5.2369999999999995E-3</v>
      </c>
      <c r="J14" s="2">
        <f>Summary40012100!$N$11</f>
        <v>3.0499999999999999E-4</v>
      </c>
      <c r="K14" s="2">
        <f>Summary40012100!$N$12</f>
        <v>0.19398899999999999</v>
      </c>
      <c r="L14" s="2">
        <f>Summary40012100!$N$13</f>
        <v>0.11114599999999999</v>
      </c>
      <c r="M14" s="2">
        <f>Summary40012100!$N$14</f>
        <v>1.1425650000000001</v>
      </c>
      <c r="N14" s="2">
        <f>Summary40012100!$N$15</f>
        <v>3.1999145203648913</v>
      </c>
      <c r="O14" s="2">
        <f>Summary40012100!$N$16</f>
        <v>0.40759407662715991</v>
      </c>
      <c r="P14" s="2">
        <f>Summary40012100!$N$17</f>
        <v>0.46403499999999998</v>
      </c>
      <c r="Q14" s="2">
        <f>Summary40012100!$N$18</f>
        <v>1.0375529999999999</v>
      </c>
      <c r="R14" s="2">
        <f>Summary40012100!$N$19</f>
        <v>1.5522209999999999</v>
      </c>
      <c r="S14" s="2">
        <f>Summary40012100!$N$20</f>
        <v>0.517239</v>
      </c>
      <c r="T14" s="2">
        <f>Summary40012100!$N$21</f>
        <v>0.69945199999999996</v>
      </c>
      <c r="U14" s="2">
        <f>Summary40012100!$N$22</f>
        <v>0.3398968565055509</v>
      </c>
      <c r="V14" s="2">
        <f>Summary40012100!$N$23</f>
        <v>0.4579857222618397</v>
      </c>
      <c r="W14" s="2">
        <f>Summary40012100!$N$24</f>
        <v>0.32403315941474031</v>
      </c>
      <c r="X14" s="2">
        <f>Summary40012100!$N$25</f>
        <v>1.2636197301162178</v>
      </c>
      <c r="Y14" s="2">
        <f>Summary40012100!$N$26</f>
        <v>0.44557135735577635</v>
      </c>
      <c r="Z14" s="2">
        <f>Summary40012100!$N$27</f>
        <v>0</v>
      </c>
    </row>
    <row r="15" spans="1:26" x14ac:dyDescent="0.25">
      <c r="A15" s="2" t="str">
        <f>Summary40012100!$O$2</f>
        <v>Iran</v>
      </c>
      <c r="B15" s="2">
        <f>Summary40012100!$O$3</f>
        <v>0</v>
      </c>
      <c r="C15" s="2">
        <f>Summary40012100!$O$4</f>
        <v>0.38450000000000001</v>
      </c>
      <c r="D15" s="2">
        <f>Summary40012100!$O$5</f>
        <v>0.42433099999999996</v>
      </c>
      <c r="E15" s="2">
        <f>Summary40012100!$O$6</f>
        <v>0.67522599999999999</v>
      </c>
      <c r="F15" s="2">
        <f>Summary40012100!$O$7</f>
        <v>0.18959999999999999</v>
      </c>
      <c r="G15" s="2">
        <f>Summary40012100!$O$8</f>
        <v>1.2252239999999999</v>
      </c>
      <c r="H15" s="2">
        <f>Summary40012100!$O$9</f>
        <v>0.34027499999999999</v>
      </c>
      <c r="I15" s="2">
        <f>Summary40012100!$O$10</f>
        <v>0.785972</v>
      </c>
      <c r="J15" s="2">
        <f>Summary40012100!$O$11</f>
        <v>1.226559</v>
      </c>
      <c r="K15" s="2">
        <f>Summary40012100!$O$12</f>
        <v>0.82435799999999992</v>
      </c>
      <c r="L15" s="2">
        <f>Summary40012100!$O$13</f>
        <v>0.20952999999999999</v>
      </c>
      <c r="M15" s="2">
        <f>Summary40012100!$O$14</f>
        <v>0</v>
      </c>
      <c r="N15" s="2">
        <f>Summary40012100!$O$15</f>
        <v>0</v>
      </c>
      <c r="O15" s="2">
        <f>Summary40012100!$O$16</f>
        <v>0</v>
      </c>
      <c r="P15" s="2">
        <f>Summary40012100!$O$17</f>
        <v>0.69840000000000002</v>
      </c>
      <c r="Q15" s="2">
        <f>Summary40012100!$O$18</f>
        <v>0.65903999999999996</v>
      </c>
      <c r="R15" s="2">
        <f>Summary40012100!$O$19</f>
        <v>0</v>
      </c>
      <c r="S15" s="2">
        <f>Summary40012100!$O$20</f>
        <v>0</v>
      </c>
      <c r="T15" s="2">
        <f>Summary40012100!$O$21</f>
        <v>0</v>
      </c>
      <c r="U15" s="2">
        <f>Summary40012100!$O$22</f>
        <v>0</v>
      </c>
      <c r="V15" s="2">
        <f>Summary40012100!$O$23</f>
        <v>0.86286699999999994</v>
      </c>
      <c r="W15" s="2">
        <f>Summary40012100!$O$24</f>
        <v>1.139999</v>
      </c>
      <c r="X15" s="2">
        <f>Summary40012100!$O$25</f>
        <v>0</v>
      </c>
      <c r="Y15" s="2">
        <f>Summary40012100!$O$26</f>
        <v>0</v>
      </c>
      <c r="Z15" s="2">
        <f>Summary40012100!$O$27</f>
        <v>0</v>
      </c>
    </row>
    <row r="16" spans="1:26" x14ac:dyDescent="0.25">
      <c r="A16" s="2" t="str">
        <f>Summary40012100!$P$2</f>
        <v>Israel</v>
      </c>
      <c r="B16" s="2">
        <f>Summary40012100!$P$3</f>
        <v>0.79079582560966211</v>
      </c>
      <c r="C16" s="2">
        <f>Summary40012100!$P$4</f>
        <v>0.92062619289776659</v>
      </c>
      <c r="D16" s="2">
        <f>Summary40012100!$P$5</f>
        <v>0.94607111270826494</v>
      </c>
      <c r="E16" s="2">
        <f>Summary40012100!$P$6</f>
        <v>0.63967292901322514</v>
      </c>
      <c r="F16" s="2">
        <f>Summary40012100!$P$7</f>
        <v>0.13499999999999998</v>
      </c>
      <c r="G16" s="2">
        <f>Summary40012100!$P$8</f>
        <v>4.5788999999999996E-2</v>
      </c>
      <c r="H16" s="2">
        <f>Summary40012100!$P$9</f>
        <v>0</v>
      </c>
      <c r="I16" s="2">
        <f>Summary40012100!$P$10</f>
        <v>3.2529999999999996E-2</v>
      </c>
      <c r="J16" s="2">
        <f>Summary40012100!$P$11</f>
        <v>2.2602999999999998E-2</v>
      </c>
      <c r="K16" s="2">
        <f>Summary40012100!$P$12</f>
        <v>7.3641999999999999E-2</v>
      </c>
      <c r="L16" s="2">
        <f>Summary40012100!$P$13</f>
        <v>0</v>
      </c>
      <c r="M16" s="2">
        <f>Summary40012100!$P$14</f>
        <v>3.0499999999999998E-3</v>
      </c>
      <c r="N16" s="2">
        <f>Summary40012100!$P$15</f>
        <v>8.0639999999999989E-2</v>
      </c>
      <c r="O16" s="2">
        <f>Summary40012100!$P$16</f>
        <v>8.1279999999999991E-2</v>
      </c>
      <c r="P16" s="2">
        <f>Summary40012100!$P$17</f>
        <v>0.48512</v>
      </c>
      <c r="Q16" s="2">
        <f>Summary40012100!$P$18</f>
        <v>1.8625729999999998</v>
      </c>
      <c r="R16" s="2">
        <f>Summary40012100!$P$19</f>
        <v>0.68543999999999994</v>
      </c>
      <c r="S16" s="2">
        <f>Summary40012100!$P$20</f>
        <v>3.0045519999999999</v>
      </c>
      <c r="T16" s="2">
        <f>Summary40012100!$P$21</f>
        <v>0.435664</v>
      </c>
      <c r="U16" s="2">
        <f>Summary40012100!$P$22</f>
        <v>1.1810959999999999</v>
      </c>
      <c r="V16" s="2">
        <f>Summary40012100!$P$23</f>
        <v>0</v>
      </c>
      <c r="W16" s="2">
        <f>Summary40012100!$P$24</f>
        <v>0.16127999999999998</v>
      </c>
      <c r="X16" s="2">
        <f>Summary40012100!$P$25</f>
        <v>0</v>
      </c>
      <c r="Y16" s="2">
        <f>Summary40012100!$P$26</f>
        <v>1.7651999999999998E-2</v>
      </c>
      <c r="Z16" s="2">
        <f>Summary40012100!$P$27</f>
        <v>8.2506999999999997E-2</v>
      </c>
    </row>
    <row r="17" spans="1:26" x14ac:dyDescent="0.25">
      <c r="A17" s="2" t="str">
        <f>Summary40012100!$Q$2</f>
        <v>Japan</v>
      </c>
      <c r="B17" s="2">
        <f>Summary40012100!$Q$3</f>
        <v>437.02199999999999</v>
      </c>
      <c r="C17" s="2">
        <f>Summary40012100!$Q$4</f>
        <v>404.03999999999996</v>
      </c>
      <c r="D17" s="2">
        <f>Summary40012100!$Q$5</f>
        <v>389.12399999999997</v>
      </c>
      <c r="E17" s="2">
        <f>Summary40012100!$Q$6</f>
        <v>420.78199999999998</v>
      </c>
      <c r="F17" s="2">
        <f>Summary40012100!$Q$7</f>
        <v>420.57299999999998</v>
      </c>
      <c r="G17" s="2">
        <f>Summary40012100!$Q$8</f>
        <v>314.80500000000001</v>
      </c>
      <c r="H17" s="2">
        <f>Summary40012100!$Q$9</f>
        <v>343.53699999999998</v>
      </c>
      <c r="I17" s="2">
        <f>Summary40012100!$Q$10</f>
        <v>334.99799999999999</v>
      </c>
      <c r="J17" s="2">
        <f>Summary40012100!$Q$11</f>
        <v>294.13799999999998</v>
      </c>
      <c r="K17" s="2">
        <f>Summary40012100!$Q$12</f>
        <v>292.53400799999997</v>
      </c>
      <c r="L17" s="2">
        <f>Summary40012100!$Q$13</f>
        <v>284.78400799999997</v>
      </c>
      <c r="M17" s="2">
        <f>Summary40012100!$Q$14</f>
        <v>250.09200799999999</v>
      </c>
      <c r="N17" s="2">
        <f>Summary40012100!$Q$15</f>
        <v>234.78575699999999</v>
      </c>
      <c r="O17" s="2">
        <f>Summary40012100!$Q$16</f>
        <v>145.29200799999998</v>
      </c>
      <c r="P17" s="2">
        <f>Summary40012100!$Q$17</f>
        <v>172.977992</v>
      </c>
      <c r="Q17" s="2">
        <f>Summary40012100!$Q$18</f>
        <v>185.98300799999998</v>
      </c>
      <c r="R17" s="2">
        <f>Summary40012100!$Q$19</f>
        <v>144.435992</v>
      </c>
      <c r="S17" s="2">
        <f>Summary40012100!$Q$20</f>
        <v>155.11589599999999</v>
      </c>
      <c r="T17" s="2">
        <f>Summary40012100!$Q$21</f>
        <v>143.24092199999998</v>
      </c>
      <c r="U17" s="2">
        <f>Summary40012100!$Q$22</f>
        <v>139.97132999999999</v>
      </c>
      <c r="V17" s="2">
        <f>Summary40012100!$Q$23</f>
        <v>127.83699999999999</v>
      </c>
      <c r="W17" s="2">
        <f>Summary40012100!$Q$24</f>
        <v>124.107208</v>
      </c>
      <c r="X17" s="2">
        <f>Summary40012100!$Q$25</f>
        <v>120.97084172067649</v>
      </c>
      <c r="Y17" s="2">
        <f>Summary40012100!$Q$26</f>
        <v>126.264</v>
      </c>
      <c r="Z17" s="2">
        <f>Summary40012100!$Q$27</f>
        <v>96.009</v>
      </c>
    </row>
    <row r="18" spans="1:26" x14ac:dyDescent="0.25">
      <c r="A18" s="2" t="str">
        <f>Summary40012100!$R$2</f>
        <v>Korea, South</v>
      </c>
      <c r="B18" s="2">
        <f>Summary40012100!$R$3</f>
        <v>41.069058999999996</v>
      </c>
      <c r="C18" s="2">
        <f>Summary40012100!$R$4</f>
        <v>37.401316999999999</v>
      </c>
      <c r="D18" s="2">
        <f>Summary40012100!$R$5</f>
        <v>39.556244</v>
      </c>
      <c r="E18" s="2">
        <f>Summary40012100!$R$6</f>
        <v>46.291612000000001</v>
      </c>
      <c r="F18" s="2">
        <f>Summary40012100!$R$7</f>
        <v>43.235414999999996</v>
      </c>
      <c r="G18" s="2">
        <f>Summary40012100!$R$8</f>
        <v>39.533882999999996</v>
      </c>
      <c r="H18" s="2">
        <f>Summary40012100!$R$9</f>
        <v>34.553534999999997</v>
      </c>
      <c r="I18" s="2">
        <f>Summary40012100!$R$10</f>
        <v>33.819465000000001</v>
      </c>
      <c r="J18" s="2">
        <f>Summary40012100!$R$11</f>
        <v>31.145250999999998</v>
      </c>
      <c r="K18" s="2">
        <f>Summary40012100!$R$12</f>
        <v>32.235397999999996</v>
      </c>
      <c r="L18" s="2">
        <f>Summary40012100!$R$13</f>
        <v>31.016814</v>
      </c>
      <c r="M18" s="2">
        <f>Summary40012100!$R$14</f>
        <v>31.051576999999998</v>
      </c>
      <c r="N18" s="2">
        <f>Summary40012100!$R$15</f>
        <v>27.267177999999998</v>
      </c>
      <c r="O18" s="2">
        <f>Summary40012100!$R$16</f>
        <v>26.322306999999999</v>
      </c>
      <c r="P18" s="2">
        <f>Summary40012100!$R$17</f>
        <v>26.166049999999998</v>
      </c>
      <c r="Q18" s="2">
        <f>Summary40012100!$R$18</f>
        <v>26.905860000000001</v>
      </c>
      <c r="R18" s="2">
        <f>Summary40012100!$R$19</f>
        <v>27.526653</v>
      </c>
      <c r="S18" s="2">
        <f>Summary40012100!$R$20</f>
        <v>28.831546999999997</v>
      </c>
      <c r="T18" s="2">
        <f>Summary40012100!$R$21</f>
        <v>26.913727999999999</v>
      </c>
      <c r="U18" s="2">
        <f>Summary40012100!$R$22</f>
        <v>26.911299999999997</v>
      </c>
      <c r="V18" s="2">
        <f>Summary40012100!$R$23</f>
        <v>21.129379</v>
      </c>
      <c r="W18" s="2">
        <f>Summary40012100!$R$24</f>
        <v>12.793277863386496</v>
      </c>
      <c r="X18" s="2">
        <f>Summary40012100!$R$25</f>
        <v>9.4859559999999998</v>
      </c>
      <c r="Y18" s="2">
        <f>Summary40012100!$R$26</f>
        <v>11.9413</v>
      </c>
      <c r="Z18" s="2">
        <f>Summary40012100!$R$27</f>
        <v>0</v>
      </c>
    </row>
    <row r="19" spans="1:26" x14ac:dyDescent="0.25">
      <c r="A19" s="2" t="str">
        <f>Summary40012100!$S$2</f>
        <v>Malaysia</v>
      </c>
      <c r="B19" s="2">
        <f>Summary40012100!$S$3</f>
        <v>52.283251</v>
      </c>
      <c r="C19" s="2">
        <f>Summary40012100!$S$4</f>
        <v>56.376449000000001</v>
      </c>
      <c r="D19" s="2">
        <f>Summary40012100!$S$5</f>
        <v>49.164400000000001</v>
      </c>
      <c r="E19" s="2">
        <f>Summary40012100!$S$6</f>
        <v>83.311285999999996</v>
      </c>
      <c r="F19" s="2">
        <f>Summary40012100!$S$7</f>
        <v>59.413885000000001</v>
      </c>
      <c r="G19" s="2">
        <f>Summary40012100!$S$8</f>
        <v>42.645720999999995</v>
      </c>
      <c r="H19" s="2">
        <f>Summary40012100!$S$9</f>
        <v>45.366</v>
      </c>
      <c r="I19" s="2">
        <f>Summary40012100!$S$10</f>
        <v>27.280334999999997</v>
      </c>
      <c r="J19" s="2">
        <f>Summary40012100!$S$11</f>
        <v>34.786619999999999</v>
      </c>
      <c r="K19" s="2">
        <f>Summary40012100!$S$12</f>
        <v>37.006369999999997</v>
      </c>
      <c r="L19" s="2">
        <f>Summary40012100!$S$13</f>
        <v>31.181419999999999</v>
      </c>
      <c r="M19" s="2">
        <f>Summary40012100!$S$14</f>
        <v>67.854289999999992</v>
      </c>
      <c r="N19" s="2">
        <f>Summary40012100!$S$15</f>
        <v>29.563625999999999</v>
      </c>
      <c r="O19" s="2">
        <f>Summary40012100!$S$16</f>
        <v>31.104071999999999</v>
      </c>
      <c r="P19" s="2">
        <f>Summary40012100!$S$17</f>
        <v>39.452190000000002</v>
      </c>
      <c r="Q19" s="2">
        <f>Summary40012100!$S$18</f>
        <v>35.798271999999997</v>
      </c>
      <c r="R19" s="2">
        <f>Summary40012100!$S$19</f>
        <v>40.054414999999999</v>
      </c>
      <c r="S19" s="2">
        <f>Summary40012100!$S$20</f>
        <v>85.778412000000003</v>
      </c>
      <c r="T19" s="2">
        <f>Summary40012100!$S$21</f>
        <v>58.576963999999997</v>
      </c>
      <c r="U19" s="2">
        <f>Summary40012100!$S$22</f>
        <v>50.657616999999995</v>
      </c>
      <c r="V19" s="2">
        <f>Summary40012100!$S$23</f>
        <v>45.334890000000001</v>
      </c>
      <c r="W19" s="2">
        <f>Summary40012100!$S$24</f>
        <v>56.863340000000001</v>
      </c>
      <c r="X19" s="2">
        <f>Summary40012100!$S$25</f>
        <v>48.100466999999995</v>
      </c>
      <c r="Y19" s="2">
        <f>Summary40012100!$S$26</f>
        <v>47.134315999999998</v>
      </c>
      <c r="Z19" s="2">
        <f>Summary40012100!$S$27</f>
        <v>0</v>
      </c>
    </row>
    <row r="20" spans="1:26" x14ac:dyDescent="0.25">
      <c r="A20" s="2" t="str">
        <f>Summary40012100!$T$2</f>
        <v>Mexico</v>
      </c>
      <c r="B20" s="2">
        <f>Summary40012100!$T$3</f>
        <v>0.33080199999999998</v>
      </c>
      <c r="C20" s="2">
        <f>Summary40012100!$T$4</f>
        <v>0.45067399999999996</v>
      </c>
      <c r="D20" s="2">
        <f>Summary40012100!$T$5</f>
        <v>0.325096</v>
      </c>
      <c r="E20" s="2">
        <f>Summary40012100!$T$6</f>
        <v>0.38680399999999998</v>
      </c>
      <c r="F20" s="2">
        <f>Summary40012100!$T$7</f>
        <v>0.38624599999999998</v>
      </c>
      <c r="G20" s="2">
        <f>Summary40012100!$T$8</f>
        <v>0.32235599999999998</v>
      </c>
      <c r="H20" s="2">
        <f>Summary40012100!$T$9</f>
        <v>2.1875369999999998</v>
      </c>
      <c r="I20" s="2">
        <f>Summary40012100!$T$10</f>
        <v>3.1330809999999998</v>
      </c>
      <c r="J20" s="2">
        <f>Summary40012100!$T$11</f>
        <v>15.379268999999999</v>
      </c>
      <c r="K20" s="2">
        <f>Summary40012100!$T$12</f>
        <v>3.7534899999999998</v>
      </c>
      <c r="L20" s="2">
        <f>Summary40012100!$T$13</f>
        <v>3.4217469999999999</v>
      </c>
      <c r="M20" s="2">
        <f>Summary40012100!$T$14</f>
        <v>4.2696004330623119</v>
      </c>
      <c r="N20" s="2">
        <f>Summary40012100!$T$15</f>
        <v>3.1914769999999999</v>
      </c>
      <c r="O20" s="2">
        <f>Summary40012100!$T$16</f>
        <v>3.7319929999999997</v>
      </c>
      <c r="P20" s="2">
        <f>Summary40012100!$T$17</f>
        <v>4.1733009999999995</v>
      </c>
      <c r="Q20" s="2">
        <f>Summary40012100!$T$18</f>
        <v>3.8206579999999999</v>
      </c>
      <c r="R20" s="2">
        <f>Summary40012100!$T$19</f>
        <v>3.1592379999999998</v>
      </c>
      <c r="S20" s="2">
        <f>Summary40012100!$T$20</f>
        <v>3.2477334620346454</v>
      </c>
      <c r="T20" s="2">
        <f>Summary40012100!$T$21</f>
        <v>4.1304150000000002</v>
      </c>
      <c r="U20" s="2">
        <f>Summary40012100!$T$22</f>
        <v>4.3713220000000002</v>
      </c>
      <c r="V20" s="2">
        <f>Summary40012100!$T$23</f>
        <v>4.0403000000000002</v>
      </c>
      <c r="W20" s="2">
        <f>Summary40012100!$T$24</f>
        <v>0</v>
      </c>
      <c r="X20" s="2">
        <f>Summary40012100!$T$25</f>
        <v>0</v>
      </c>
      <c r="Y20" s="2">
        <f>Summary40012100!$T$26</f>
        <v>1.42506</v>
      </c>
      <c r="Z20" s="2">
        <f>Summary40012100!$T$27</f>
        <v>0</v>
      </c>
    </row>
    <row r="21" spans="1:26" x14ac:dyDescent="0.25">
      <c r="A21" s="2" t="str">
        <f>Summary40012100!$U$2</f>
        <v>Pakistan</v>
      </c>
      <c r="B21" s="2">
        <f>Summary40012100!$U$3</f>
        <v>0</v>
      </c>
      <c r="C21" s="2">
        <f>Summary40012100!$U$4</f>
        <v>0</v>
      </c>
      <c r="D21" s="2">
        <f>Summary40012100!$U$5</f>
        <v>0</v>
      </c>
      <c r="E21" s="2">
        <f>Summary40012100!$U$6</f>
        <v>0</v>
      </c>
      <c r="F21" s="2">
        <f>Summary40012100!$U$7</f>
        <v>0</v>
      </c>
      <c r="G21" s="2">
        <f>Summary40012100!$U$8</f>
        <v>0</v>
      </c>
      <c r="H21" s="2">
        <f>Summary40012100!$U$9</f>
        <v>0</v>
      </c>
      <c r="I21" s="2">
        <f>Summary40012100!$U$10</f>
        <v>9.5301840000000002</v>
      </c>
      <c r="J21" s="2">
        <f>Summary40012100!$U$11</f>
        <v>8.8857939999999989</v>
      </c>
      <c r="K21" s="2">
        <f>Summary40012100!$U$12</f>
        <v>6.2883949999999995</v>
      </c>
      <c r="L21" s="2">
        <f>Summary40012100!$U$13</f>
        <v>8.9969839999999994</v>
      </c>
      <c r="M21" s="2">
        <f>Summary40012100!$U$14</f>
        <v>7.1370639999999996</v>
      </c>
      <c r="N21" s="2">
        <f>Summary40012100!$U$15</f>
        <v>6.4642419999999996</v>
      </c>
      <c r="O21" s="2">
        <f>Summary40012100!$U$16</f>
        <v>6.4837299999999995</v>
      </c>
      <c r="P21" s="2">
        <f>Summary40012100!$U$17</f>
        <v>6.0921959999999995</v>
      </c>
      <c r="Q21" s="2">
        <f>Summary40012100!$U$18</f>
        <v>5.4473329999999995</v>
      </c>
      <c r="R21" s="2">
        <f>Summary40012100!$U$19</f>
        <v>4.4263909999999997</v>
      </c>
      <c r="S21" s="2">
        <f>Summary40012100!$U$20</f>
        <v>4.4595789999999997</v>
      </c>
      <c r="T21" s="2">
        <f>Summary40012100!$U$21</f>
        <v>8.1518289999999993</v>
      </c>
      <c r="U21" s="2">
        <f>Summary40012100!$U$22</f>
        <v>4.2584379999999999</v>
      </c>
      <c r="V21" s="2">
        <f>Summary40012100!$U$23</f>
        <v>2.859299</v>
      </c>
      <c r="W21" s="2">
        <f>Summary40012100!$U$24</f>
        <v>3.883597</v>
      </c>
      <c r="X21" s="2">
        <f>Summary40012100!$U$25</f>
        <v>4.898002</v>
      </c>
      <c r="Y21" s="2">
        <f>Summary40012100!$U$26</f>
        <v>4.715592</v>
      </c>
      <c r="Z21" s="2">
        <f>Summary40012100!$U$27</f>
        <v>7.158868</v>
      </c>
    </row>
    <row r="22" spans="1:26" x14ac:dyDescent="0.25">
      <c r="A22" s="2" t="str">
        <f>Summary40012100!$V$2</f>
        <v>Philippines</v>
      </c>
      <c r="B22" s="2">
        <f>Summary40012100!$V$3</f>
        <v>0</v>
      </c>
      <c r="C22" s="2">
        <f>Summary40012100!$V$4</f>
        <v>0</v>
      </c>
      <c r="D22" s="2">
        <f>Summary40012100!$V$5</f>
        <v>0</v>
      </c>
      <c r="E22" s="2">
        <f>Summary40012100!$V$6</f>
        <v>3.662E-2</v>
      </c>
      <c r="F22" s="2">
        <f>Summary40012100!$V$7</f>
        <v>3.6159999999999998E-2</v>
      </c>
      <c r="G22" s="2">
        <f>Summary40012100!$V$8</f>
        <v>3.2699999999999999E-3</v>
      </c>
      <c r="H22" s="2">
        <f>Summary40012100!$V$9</f>
        <v>0</v>
      </c>
      <c r="I22" s="2">
        <f>Summary40012100!$V$10</f>
        <v>0</v>
      </c>
      <c r="J22" s="2">
        <f>Summary40012100!$V$11</f>
        <v>3.9677999999999998E-2</v>
      </c>
      <c r="K22" s="2">
        <f>Summary40012100!$V$12</f>
        <v>0.02</v>
      </c>
      <c r="L22" s="2">
        <f>Summary40012100!$V$13</f>
        <v>5.9905999999999994E-2</v>
      </c>
      <c r="M22" s="2">
        <f>Summary40012100!$V$14</f>
        <v>9.6634999999999999E-2</v>
      </c>
      <c r="N22" s="2">
        <f>Summary40012100!$V$15</f>
        <v>2.579E-2</v>
      </c>
      <c r="O22" s="2">
        <f>Summary40012100!$V$16</f>
        <v>0.166215</v>
      </c>
      <c r="P22" s="2">
        <f>Summary40012100!$V$17</f>
        <v>2.032E-3</v>
      </c>
      <c r="Q22" s="2">
        <f>Summary40012100!$V$18</f>
        <v>5.5275999999999999E-2</v>
      </c>
      <c r="R22" s="2">
        <f>Summary40012100!$V$19</f>
        <v>2.3677999999999998E-2</v>
      </c>
      <c r="S22" s="2">
        <f>Summary40012100!$V$20</f>
        <v>2.0309000000000001E-2</v>
      </c>
      <c r="T22" s="2">
        <f>Summary40012100!$V$21</f>
        <v>2.3699999999999997E-3</v>
      </c>
      <c r="U22" s="2">
        <f>Summary40012100!$V$22</f>
        <v>4.165E-2</v>
      </c>
      <c r="V22" s="2">
        <f>Summary40012100!$V$23</f>
        <v>2.5796600000000001</v>
      </c>
      <c r="W22" s="2">
        <f>Summary40012100!$V$24</f>
        <v>8.075101668559917E-2</v>
      </c>
      <c r="X22" s="2">
        <f>Summary40012100!$V$25</f>
        <v>6.8748730906700237E-2</v>
      </c>
      <c r="Y22" s="2">
        <f>Summary40012100!$V$26</f>
        <v>6.9265669071848973E-2</v>
      </c>
      <c r="Z22" s="2">
        <f>Summary40012100!$V$27</f>
        <v>0</v>
      </c>
    </row>
    <row r="23" spans="1:26" x14ac:dyDescent="0.25">
      <c r="A23" s="2" t="str">
        <f>Summary40012100!$W$2</f>
        <v>Russian Federation</v>
      </c>
      <c r="B23" s="2">
        <f>Summary40012100!$W$3</f>
        <v>0.91289299999999995</v>
      </c>
      <c r="C23" s="2">
        <f>Summary40012100!$W$4</f>
        <v>0.98527599999999993</v>
      </c>
      <c r="D23" s="2">
        <f>Summary40012100!$W$5</f>
        <v>0.92918999999999996</v>
      </c>
      <c r="E23" s="2">
        <f>Summary40012100!$W$6</f>
        <v>3.066252</v>
      </c>
      <c r="F23" s="2">
        <f>Summary40012100!$W$7</f>
        <v>10.896834</v>
      </c>
      <c r="G23" s="2">
        <f>Summary40012100!$W$8</f>
        <v>7.3929279999999995</v>
      </c>
      <c r="H23" s="2">
        <f>Summary40012100!$W$9</f>
        <v>3.474386</v>
      </c>
      <c r="I23" s="2">
        <f>Summary40012100!$W$10</f>
        <v>8.5680099999999992</v>
      </c>
      <c r="J23" s="2">
        <f>Summary40012100!$W$11</f>
        <v>1.8323849999999999</v>
      </c>
      <c r="K23" s="2">
        <f>Summary40012100!$W$12</f>
        <v>2.1480479999999997</v>
      </c>
      <c r="L23" s="2">
        <f>Summary40012100!$W$13</f>
        <v>5.572749</v>
      </c>
      <c r="M23" s="2">
        <f>Summary40012100!$W$14</f>
        <v>4.5153280000000002</v>
      </c>
      <c r="N23" s="2">
        <f>Summary40012100!$W$15</f>
        <v>3.2701659999999997</v>
      </c>
      <c r="O23" s="2">
        <f>Summary40012100!$W$16</f>
        <v>2.0850239999999998</v>
      </c>
      <c r="P23" s="2">
        <f>Summary40012100!$W$17</f>
        <v>2.6467259999999997</v>
      </c>
      <c r="Q23" s="2">
        <f>Summary40012100!$W$18</f>
        <v>2.4799340000000001</v>
      </c>
      <c r="R23" s="2">
        <f>Summary40012100!$W$19</f>
        <v>1.4315739999999999</v>
      </c>
      <c r="S23" s="2">
        <f>Summary40012100!$W$20</f>
        <v>1.0740559999999999</v>
      </c>
      <c r="T23" s="2">
        <f>Summary40012100!$W$21</f>
        <v>3.590436</v>
      </c>
      <c r="U23" s="2">
        <f>Summary40012100!$W$22</f>
        <v>1.466207</v>
      </c>
      <c r="V23" s="2">
        <f>Summary40012100!$W$23</f>
        <v>2.1100279999999998</v>
      </c>
      <c r="W23" s="2">
        <f>Summary40012100!$W$24</f>
        <v>2.0481419999999999</v>
      </c>
      <c r="X23" s="2">
        <f>Summary40012100!$W$25</f>
        <v>5.3226639999999996</v>
      </c>
      <c r="Y23" s="2">
        <f>Summary40012100!$W$26</f>
        <v>2.1338859999999999</v>
      </c>
      <c r="Z23" s="2">
        <f>Summary40012100!$W$27</f>
        <v>0</v>
      </c>
    </row>
    <row r="24" spans="1:26" x14ac:dyDescent="0.25">
      <c r="A24" s="2" t="str">
        <f>Summary40012100!$X$2</f>
        <v>Singapore</v>
      </c>
      <c r="B24" s="2">
        <f>Summary40012100!$X$3</f>
        <v>70.645904000000002</v>
      </c>
      <c r="C24" s="2">
        <f>Summary40012100!$X$4</f>
        <v>73.905924999999996</v>
      </c>
      <c r="D24" s="2">
        <f>Summary40012100!$X$5</f>
        <v>92.858748999999989</v>
      </c>
      <c r="E24" s="2">
        <f>Summary40012100!$X$6</f>
        <v>94.926999999999992</v>
      </c>
      <c r="F24" s="2">
        <f>Summary40012100!$X$7</f>
        <v>87.337637999999998</v>
      </c>
      <c r="G24" s="2">
        <f>Summary40012100!$X$8</f>
        <v>62.508229999999998</v>
      </c>
      <c r="H24" s="2">
        <f>Summary40012100!$X$9</f>
        <v>97.247833</v>
      </c>
      <c r="I24" s="2">
        <f>Summary40012100!$X$10</f>
        <v>85.253937999999991</v>
      </c>
      <c r="J24" s="2">
        <f>Summary40012100!$X$11</f>
        <v>95.640711999999994</v>
      </c>
      <c r="K24" s="2">
        <f>Summary40012100!$X$12</f>
        <v>93.934589010426578</v>
      </c>
      <c r="L24" s="2">
        <f>Summary40012100!$X$13</f>
        <v>56.304089999999995</v>
      </c>
      <c r="M24" s="2">
        <f>Summary40012100!$X$14</f>
        <v>46.685174806052011</v>
      </c>
      <c r="N24" s="2">
        <f>Summary40012100!$X$15</f>
        <v>41.877099999999999</v>
      </c>
      <c r="O24" s="2">
        <f>Summary40012100!$X$16</f>
        <v>23.626124401425546</v>
      </c>
      <c r="P24" s="2">
        <f>Summary40012100!$X$17</f>
        <v>31.408249999999999</v>
      </c>
      <c r="Q24" s="2">
        <f>Summary40012100!$X$18</f>
        <v>32.097901</v>
      </c>
      <c r="R24" s="2">
        <f>Summary40012100!$X$19</f>
        <v>29.25827</v>
      </c>
      <c r="S24" s="2">
        <f>Summary40012100!$X$20</f>
        <v>27.110509999999998</v>
      </c>
      <c r="T24" s="2">
        <f>Summary40012100!$X$21</f>
        <v>21.844569999999997</v>
      </c>
      <c r="U24" s="2">
        <f>Summary40012100!$X$22</f>
        <v>20.673019999999998</v>
      </c>
      <c r="V24" s="2">
        <f>Summary40012100!$X$23</f>
        <v>8.5955683523278861</v>
      </c>
      <c r="W24" s="2">
        <f>Summary40012100!$X$24</f>
        <v>4.0843129999999999</v>
      </c>
      <c r="X24" s="2">
        <f>Summary40012100!$X$25</f>
        <v>0.20115473744921408</v>
      </c>
      <c r="Y24" s="2">
        <f>Summary40012100!$X$26</f>
        <v>0.23013472251511921</v>
      </c>
      <c r="Z24" s="2">
        <f>Summary40012100!$X$27</f>
        <v>0</v>
      </c>
    </row>
    <row r="25" spans="1:26" x14ac:dyDescent="0.25">
      <c r="A25" s="2" t="str">
        <f>Summary40012100!$Y$2</f>
        <v>South Africa</v>
      </c>
      <c r="B25" s="2">
        <f>Summary40012100!$Y$3</f>
        <v>0</v>
      </c>
      <c r="C25" s="2">
        <f>Summary40012100!$Y$4</f>
        <v>0</v>
      </c>
      <c r="D25" s="2">
        <f>Summary40012100!$Y$5</f>
        <v>0</v>
      </c>
      <c r="E25" s="2">
        <f>Summary40012100!$Y$6</f>
        <v>0</v>
      </c>
      <c r="F25" s="2">
        <f>Summary40012100!$Y$7</f>
        <v>0.19125699999999998</v>
      </c>
      <c r="G25" s="2">
        <f>Summary40012100!$Y$8</f>
        <v>0.21573299999999998</v>
      </c>
      <c r="H25" s="2">
        <f>Summary40012100!$Y$9</f>
        <v>0.36712699999999998</v>
      </c>
      <c r="I25" s="2">
        <f>Summary40012100!$Y$10</f>
        <v>0.43043100000000001</v>
      </c>
      <c r="J25" s="2">
        <f>Summary40012100!$Y$11</f>
        <v>0.48992399999999997</v>
      </c>
      <c r="K25" s="2">
        <f>Summary40012100!$Y$12</f>
        <v>0.424514</v>
      </c>
      <c r="L25" s="2">
        <f>Summary40012100!$Y$13</f>
        <v>0.67351699999999992</v>
      </c>
      <c r="M25" s="2">
        <f>Summary40012100!$Y$14</f>
        <v>1.3091159999999999</v>
      </c>
      <c r="N25" s="2">
        <f>Summary40012100!$Y$15</f>
        <v>4.0564559999999998</v>
      </c>
      <c r="O25" s="2">
        <f>Summary40012100!$Y$16</f>
        <v>4.1241690000000002</v>
      </c>
      <c r="P25" s="2">
        <f>Summary40012100!$Y$17</f>
        <v>4.1531359999999999</v>
      </c>
      <c r="Q25" s="2">
        <f>Summary40012100!$Y$18</f>
        <v>3.1615859999999998</v>
      </c>
      <c r="R25" s="2">
        <f>Summary40012100!$Y$19</f>
        <v>2.7009840000000001</v>
      </c>
      <c r="S25" s="2">
        <f>Summary40012100!$Y$20</f>
        <v>2.3229228394130779</v>
      </c>
      <c r="T25" s="2">
        <f>Summary40012100!$Y$21</f>
        <v>1.9792409999999998</v>
      </c>
      <c r="U25" s="2">
        <f>Summary40012100!$Y$22</f>
        <v>0.88633399999999996</v>
      </c>
      <c r="V25" s="2">
        <f>Summary40012100!$Y$23</f>
        <v>1.5894979999999999</v>
      </c>
      <c r="W25" s="2">
        <f>Summary40012100!$Y$24</f>
        <v>0.94667199999999996</v>
      </c>
      <c r="X25" s="2">
        <f>Summary40012100!$Y$25</f>
        <v>1.2121727717133575</v>
      </c>
      <c r="Y25" s="2">
        <f>Summary40012100!$Y$26</f>
        <v>1.3064279310736167</v>
      </c>
      <c r="Z25" s="2">
        <f>Summary40012100!$Y$27</f>
        <v>1.2660419999999999</v>
      </c>
    </row>
    <row r="26" spans="1:26" x14ac:dyDescent="0.25">
      <c r="A26" s="2" t="str">
        <f>Summary40012100!$Z$2</f>
        <v>Southern African Customs Union</v>
      </c>
      <c r="B26" s="2">
        <f>Summary40012100!$Z$3</f>
        <v>0.163187</v>
      </c>
      <c r="C26" s="2">
        <f>Summary40012100!$Z$4</f>
        <v>0.229932</v>
      </c>
      <c r="D26" s="2">
        <f>Summary40012100!$Z$5</f>
        <v>0.27694399999999997</v>
      </c>
      <c r="E26" s="2">
        <f>Summary40012100!$Z$6</f>
        <v>0.15589799999999998</v>
      </c>
      <c r="F26" s="2">
        <f>Summary40012100!$Z$7</f>
        <v>0</v>
      </c>
      <c r="G26" s="2">
        <f>Summary40012100!$Z$8</f>
        <v>0</v>
      </c>
      <c r="H26" s="2">
        <f>Summary40012100!$Z$9</f>
        <v>0</v>
      </c>
      <c r="I26" s="2">
        <f>Summary40012100!$Z$10</f>
        <v>0</v>
      </c>
      <c r="J26" s="2">
        <f>Summary40012100!$Z$11</f>
        <v>0</v>
      </c>
      <c r="K26" s="2">
        <f>Summary40012100!$Z$12</f>
        <v>0</v>
      </c>
      <c r="L26" s="2">
        <f>Summary40012100!$Z$13</f>
        <v>0</v>
      </c>
      <c r="M26" s="2">
        <f>Summary40012100!$Z$14</f>
        <v>0</v>
      </c>
      <c r="N26" s="2">
        <f>Summary40012100!$Z$15</f>
        <v>0</v>
      </c>
      <c r="O26" s="2">
        <f>Summary40012100!$Z$16</f>
        <v>0</v>
      </c>
      <c r="P26" s="2">
        <f>Summary40012100!$Z$17</f>
        <v>0</v>
      </c>
      <c r="Q26" s="2">
        <f>Summary40012100!$Z$18</f>
        <v>0</v>
      </c>
      <c r="R26" s="2">
        <f>Summary40012100!$Z$19</f>
        <v>0</v>
      </c>
      <c r="S26" s="2">
        <f>Summary40012100!$Z$20</f>
        <v>0</v>
      </c>
      <c r="T26" s="2">
        <f>Summary40012100!$Z$21</f>
        <v>0</v>
      </c>
      <c r="U26" s="2">
        <f>Summary40012100!$Z$22</f>
        <v>0</v>
      </c>
      <c r="V26" s="2">
        <f>Summary40012100!$Z$23</f>
        <v>0</v>
      </c>
      <c r="W26" s="2">
        <f>Summary40012100!$Z$24</f>
        <v>0</v>
      </c>
      <c r="X26" s="2">
        <f>Summary40012100!$Z$25</f>
        <v>0</v>
      </c>
      <c r="Y26" s="2">
        <f>Summary40012100!$Z$26</f>
        <v>0</v>
      </c>
      <c r="Z26" s="2">
        <f>Summary40012100!$Z$27</f>
        <v>0</v>
      </c>
    </row>
    <row r="27" spans="1:26" x14ac:dyDescent="0.25">
      <c r="A27" s="2" t="str">
        <f>Summary40012100!$AA$2</f>
        <v>Sri Lanka</v>
      </c>
      <c r="B27" s="2">
        <f>Summary40012100!$AA$3</f>
        <v>0</v>
      </c>
      <c r="C27" s="2">
        <f>Summary40012100!$AA$4</f>
        <v>0</v>
      </c>
      <c r="D27" s="2">
        <f>Summary40012100!$AA$5</f>
        <v>0</v>
      </c>
      <c r="E27" s="2">
        <f>Summary40012100!$AA$6</f>
        <v>0.19004399999999999</v>
      </c>
      <c r="F27" s="2">
        <f>Summary40012100!$AA$7</f>
        <v>2.2229549999999998</v>
      </c>
      <c r="G27" s="2">
        <f>Summary40012100!$AA$8</f>
        <v>0.63601299999999994</v>
      </c>
      <c r="H27" s="2">
        <f>Summary40012100!$AA$9</f>
        <v>4.3148119999999999</v>
      </c>
      <c r="I27" s="2">
        <f>Summary40012100!$AA$10</f>
        <v>5.0930499999999999</v>
      </c>
      <c r="J27" s="2">
        <f>Summary40012100!$AA$11</f>
        <v>8.8356849999999998</v>
      </c>
      <c r="K27" s="2">
        <f>Summary40012100!$AA$12</f>
        <v>9.1005640000000003</v>
      </c>
      <c r="L27" s="2">
        <f>Summary40012100!$AA$13</f>
        <v>4.5046189999999999</v>
      </c>
      <c r="M27" s="2">
        <f>Summary40012100!$AA$14</f>
        <v>7.4673599999999993</v>
      </c>
      <c r="N27" s="2">
        <f>Summary40012100!$AA$15</f>
        <v>2.8054950000000001</v>
      </c>
      <c r="O27" s="2">
        <f>Summary40012100!$AA$16</f>
        <v>3.1387529999999999</v>
      </c>
      <c r="P27" s="2">
        <f>Summary40012100!$AA$17</f>
        <v>8.2355499999999999</v>
      </c>
      <c r="Q27" s="2">
        <f>Summary40012100!$AA$18</f>
        <v>11.772684999999999</v>
      </c>
      <c r="R27" s="2">
        <f>Summary40012100!$AA$19</f>
        <v>11.146509</v>
      </c>
      <c r="S27" s="2">
        <f>Summary40012100!$AA$20</f>
        <v>5.9417999999999997</v>
      </c>
      <c r="T27" s="2">
        <f>Summary40012100!$AA$21</f>
        <v>21.743735999999998</v>
      </c>
      <c r="U27" s="2">
        <f>Summary40012100!$AA$22</f>
        <v>38.182338999999999</v>
      </c>
      <c r="V27" s="2">
        <f>Summary40012100!$AA$23</f>
        <v>46.876035999999999</v>
      </c>
      <c r="W27" s="2">
        <f>Summary40012100!$AA$24</f>
        <v>43.727272999999997</v>
      </c>
      <c r="X27" s="2">
        <f>Summary40012100!$AA$25</f>
        <v>0</v>
      </c>
      <c r="Y27" s="2">
        <f>Summary40012100!$AA$26</f>
        <v>0</v>
      </c>
      <c r="Z27" s="2">
        <f>Summary40012100!$AA$27</f>
        <v>0</v>
      </c>
    </row>
    <row r="28" spans="1:26" x14ac:dyDescent="0.25">
      <c r="A28" s="2" t="str">
        <f>Summary40012100!$AB$2</f>
        <v>Taiwan</v>
      </c>
      <c r="B28" s="2">
        <f>Summary40012100!$AB$3</f>
        <v>0</v>
      </c>
      <c r="C28" s="2">
        <f>Summary40012100!$AB$4</f>
        <v>22.090188999999999</v>
      </c>
      <c r="D28" s="2">
        <f>Summary40012100!$AB$5</f>
        <v>14.649649999999999</v>
      </c>
      <c r="E28" s="2">
        <f>Summary40012100!$AB$6</f>
        <v>13.213526</v>
      </c>
      <c r="F28" s="2">
        <f>Summary40012100!$AB$7</f>
        <v>12.543766</v>
      </c>
      <c r="G28" s="2">
        <f>Summary40012100!$AB$8</f>
        <v>12.937773</v>
      </c>
      <c r="H28" s="2">
        <f>Summary40012100!$AB$9</f>
        <v>15.030797999999999</v>
      </c>
      <c r="I28" s="2">
        <f>Summary40012100!$AB$10</f>
        <v>17.347462999999998</v>
      </c>
      <c r="J28" s="2">
        <f>Summary40012100!$AB$11</f>
        <v>20.731824</v>
      </c>
      <c r="K28" s="2">
        <f>Summary40012100!$AB$12</f>
        <v>21.414178</v>
      </c>
      <c r="L28" s="2">
        <f>Summary40012100!$AB$13</f>
        <v>21.861360999999999</v>
      </c>
      <c r="M28" s="2">
        <f>Summary40012100!$AB$14</f>
        <v>20.507658277772084</v>
      </c>
      <c r="N28" s="2">
        <f>Summary40012100!$AB$15</f>
        <v>17.893986999999999</v>
      </c>
      <c r="O28" s="2">
        <f>Summary40012100!$AB$16</f>
        <v>14.406056</v>
      </c>
      <c r="P28" s="2">
        <f>Summary40012100!$AB$17</f>
        <v>15.855642</v>
      </c>
      <c r="Q28" s="2">
        <f>Summary40012100!$AB$18</f>
        <v>13.713680999999999</v>
      </c>
      <c r="R28" s="2">
        <f>Summary40012100!$AB$19</f>
        <v>16.348205</v>
      </c>
      <c r="S28" s="2">
        <f>Summary40012100!$AB$20</f>
        <v>28.839102999999998</v>
      </c>
      <c r="T28" s="2">
        <f>Summary40012100!$AB$21</f>
        <v>32.423538000000001</v>
      </c>
      <c r="U28" s="2">
        <f>Summary40012100!$AB$22</f>
        <v>34.467939000000001</v>
      </c>
      <c r="V28" s="2">
        <f>Summary40012100!$AB$23</f>
        <v>34.937556736916761</v>
      </c>
      <c r="W28" s="2">
        <f>Summary40012100!$AB$24</f>
        <v>39.639527999999999</v>
      </c>
      <c r="X28" s="2">
        <f>Summary40012100!$AB$25</f>
        <v>34.741872000000001</v>
      </c>
      <c r="Y28" s="2">
        <f>Summary40012100!$AB$26</f>
        <v>38.717407999999999</v>
      </c>
      <c r="Z28" s="2">
        <f>Summary40012100!$AB$27</f>
        <v>0</v>
      </c>
    </row>
    <row r="29" spans="1:26" x14ac:dyDescent="0.25">
      <c r="A29" s="2" t="str">
        <f>Summary40012100!$AC$2</f>
        <v>Turkey</v>
      </c>
      <c r="B29" s="2">
        <f>Summary40012100!$AC$3</f>
        <v>17.040731000000001</v>
      </c>
      <c r="C29" s="2">
        <f>Summary40012100!$AC$4</f>
        <v>19.354990000000001</v>
      </c>
      <c r="D29" s="2">
        <f>Summary40012100!$AC$5</f>
        <v>16.612166999999999</v>
      </c>
      <c r="E29" s="2">
        <f>Summary40012100!$AC$6</f>
        <v>17.581814999999999</v>
      </c>
      <c r="F29" s="2">
        <f>Summary40012100!$AC$7</f>
        <v>22.702997999999997</v>
      </c>
      <c r="G29" s="2">
        <f>Summary40012100!$AC$8</f>
        <v>21.083876</v>
      </c>
      <c r="H29" s="2">
        <f>Summary40012100!$AC$9</f>
        <v>27.173900999999997</v>
      </c>
      <c r="I29" s="2">
        <f>Summary40012100!$AC$10</f>
        <v>32.925401000000001</v>
      </c>
      <c r="J29" s="2">
        <f>Summary40012100!$AC$11</f>
        <v>36.776029999999999</v>
      </c>
      <c r="K29" s="2">
        <f>Summary40012100!$AC$12</f>
        <v>37.334897999999995</v>
      </c>
      <c r="L29" s="2">
        <f>Summary40012100!$AC$13</f>
        <v>38.805267999999998</v>
      </c>
      <c r="M29" s="2">
        <f>Summary40012100!$AC$14</f>
        <v>36.123511999999998</v>
      </c>
      <c r="N29" s="2">
        <f>Summary40012100!$AC$15</f>
        <v>26.175667999999998</v>
      </c>
      <c r="O29" s="2">
        <f>Summary40012100!$AC$16</f>
        <v>20.032726</v>
      </c>
      <c r="P29" s="2">
        <f>Summary40012100!$AC$17</f>
        <v>25.878007</v>
      </c>
      <c r="Q29" s="2">
        <f>Summary40012100!$AC$18</f>
        <v>22.431597999999997</v>
      </c>
      <c r="R29" s="2">
        <f>Summary40012100!$AC$19</f>
        <v>18.841628999999998</v>
      </c>
      <c r="S29" s="2">
        <f>Summary40012100!$AC$20</f>
        <v>20.390981999999997</v>
      </c>
      <c r="T29" s="2">
        <f>Summary40012100!$AC$21</f>
        <v>20.555059999999997</v>
      </c>
      <c r="U29" s="2">
        <f>Summary40012100!$AC$22</f>
        <v>19.543264000000001</v>
      </c>
      <c r="V29" s="2">
        <f>Summary40012100!$AC$23</f>
        <v>23.653759999999998</v>
      </c>
      <c r="W29" s="2">
        <f>Summary40012100!$AC$24</f>
        <v>30.582879999999999</v>
      </c>
      <c r="X29" s="2">
        <f>Summary40012100!$AC$25</f>
        <v>23.94042</v>
      </c>
      <c r="Y29" s="2">
        <f>Summary40012100!$AC$26</f>
        <v>20.895896</v>
      </c>
      <c r="Z29" s="2">
        <f>Summary40012100!$AC$27</f>
        <v>0</v>
      </c>
    </row>
    <row r="30" spans="1:26" x14ac:dyDescent="0.25">
      <c r="A30" s="2" t="str">
        <f>Summary40012100!$AD$2</f>
        <v>Ukraine</v>
      </c>
      <c r="B30" s="2">
        <f>Summary40012100!$AD$3</f>
        <v>0.88613500000000001</v>
      </c>
      <c r="C30" s="2">
        <f>Summary40012100!$AD$4</f>
        <v>0.36517299999999997</v>
      </c>
      <c r="D30" s="2">
        <f>Summary40012100!$AD$5</f>
        <v>0</v>
      </c>
      <c r="E30" s="2">
        <f>Summary40012100!$AD$6</f>
        <v>0.265511</v>
      </c>
      <c r="F30" s="2">
        <f>Summary40012100!$AD$7</f>
        <v>1.5194489999999998</v>
      </c>
      <c r="G30" s="2">
        <f>Summary40012100!$AD$8</f>
        <v>1.8894599999999999</v>
      </c>
      <c r="H30" s="2">
        <f>Summary40012100!$AD$9</f>
        <v>0.55799999999999994</v>
      </c>
      <c r="I30" s="2">
        <f>Summary40012100!$AD$10</f>
        <v>0.28940399999999999</v>
      </c>
      <c r="J30" s="2">
        <f>Summary40012100!$AD$11</f>
        <v>0.70386799999999994</v>
      </c>
      <c r="K30" s="2">
        <f>Summary40012100!$AD$12</f>
        <v>0.83007999999999993</v>
      </c>
      <c r="L30" s="2">
        <f>Summary40012100!$AD$13</f>
        <v>0.54860399999999998</v>
      </c>
      <c r="M30" s="2">
        <f>Summary40012100!$AD$14</f>
        <v>0.75659500000000002</v>
      </c>
      <c r="N30" s="2">
        <f>Summary40012100!$AD$15</f>
        <v>1.5192839999999999</v>
      </c>
      <c r="O30" s="2">
        <f>Summary40012100!$AD$16</f>
        <v>0.41381699999999999</v>
      </c>
      <c r="P30" s="2">
        <f>Summary40012100!$AD$17</f>
        <v>0.34282199999999996</v>
      </c>
      <c r="Q30" s="2">
        <f>Summary40012100!$AD$18</f>
        <v>0.43286399999999997</v>
      </c>
      <c r="R30" s="2">
        <f>Summary40012100!$AD$19</f>
        <v>0.32365899999999997</v>
      </c>
      <c r="S30" s="2">
        <f>Summary40012100!$AD$20</f>
        <v>0.29301499999999997</v>
      </c>
      <c r="T30" s="2">
        <f>Summary40012100!$AD$21</f>
        <v>0.69397199999999992</v>
      </c>
      <c r="U30" s="2">
        <f>Summary40012100!$AD$22</f>
        <v>0.47915999999999997</v>
      </c>
      <c r="V30" s="2">
        <f>Summary40012100!$AD$23</f>
        <v>0.26779500000000001</v>
      </c>
      <c r="W30" s="2">
        <f>Summary40012100!$AD$24</f>
        <v>0.32936799999999999</v>
      </c>
      <c r="X30" s="2">
        <f>Summary40012100!$AD$25</f>
        <v>0.42060399999999998</v>
      </c>
      <c r="Y30" s="2">
        <f>Summary40012100!$AD$26</f>
        <v>0</v>
      </c>
      <c r="Z30" s="2">
        <f>Summary40012100!$AD$27</f>
        <v>0</v>
      </c>
    </row>
    <row r="31" spans="1:26" x14ac:dyDescent="0.25">
      <c r="A31" s="2" t="str">
        <f>Summary40012100!$AE$2</f>
        <v>USA</v>
      </c>
      <c r="B31" s="2">
        <f>Summary40012100!$AE$3</f>
        <v>142.317823</v>
      </c>
      <c r="C31" s="2">
        <f>Summary40012100!$AE$4</f>
        <v>139.06308099999998</v>
      </c>
      <c r="D31" s="2">
        <f>Summary40012100!$AE$5</f>
        <v>157.36391599999999</v>
      </c>
      <c r="E31" s="2">
        <f>Summary40012100!$AE$6</f>
        <v>165.42463999999998</v>
      </c>
      <c r="F31" s="2">
        <f>Summary40012100!$AE$7</f>
        <v>155.095123</v>
      </c>
      <c r="G31" s="2">
        <f>Summary40012100!$AE$8</f>
        <v>105.470902</v>
      </c>
      <c r="H31" s="2">
        <f>Summary40012100!$AE$9</f>
        <v>134.48443499999999</v>
      </c>
      <c r="I31" s="2">
        <f>Summary40012100!$AE$10</f>
        <v>157.63781699999998</v>
      </c>
      <c r="J31" s="2">
        <f>Summary40012100!$AE$11</f>
        <v>152.15296799999999</v>
      </c>
      <c r="K31" s="2">
        <f>Summary40012100!$AE$12</f>
        <v>127.36118599999999</v>
      </c>
      <c r="L31" s="2">
        <f>Summary40012100!$AE$13</f>
        <v>106.41722</v>
      </c>
      <c r="M31" s="2">
        <f>Summary40012100!$AE$14</f>
        <v>226.96662699999999</v>
      </c>
      <c r="N31" s="2">
        <f>Summary40012100!$AE$15</f>
        <v>128.58490961047741</v>
      </c>
      <c r="O31" s="2">
        <f>Summary40012100!$AE$16</f>
        <v>75.390628130570605</v>
      </c>
      <c r="P31" s="2">
        <f>Summary40012100!$AE$17</f>
        <v>97.295312999999993</v>
      </c>
      <c r="Q31" s="2">
        <f>Summary40012100!$AE$18</f>
        <v>124.435897</v>
      </c>
      <c r="R31" s="2">
        <f>Summary40012100!$AE$19</f>
        <v>104.87995666490656</v>
      </c>
      <c r="S31" s="2">
        <f>Summary40012100!$AE$20</f>
        <v>93.474301981399918</v>
      </c>
      <c r="T31" s="2">
        <f>Summary40012100!$AE$21</f>
        <v>87.749847000000003</v>
      </c>
      <c r="U31" s="2">
        <f>Summary40012100!$AE$22</f>
        <v>96.634968999999998</v>
      </c>
      <c r="V31" s="2">
        <f>Summary40012100!$AE$23</f>
        <v>109.75716071075426</v>
      </c>
      <c r="W31" s="2">
        <f>Summary40012100!$AE$24</f>
        <v>117.72625354989941</v>
      </c>
      <c r="X31" s="2">
        <f>Summary40012100!$AE$25</f>
        <v>116.27745</v>
      </c>
      <c r="Y31" s="2">
        <f>Summary40012100!$AE$26</f>
        <v>113.30049699999999</v>
      </c>
      <c r="Z31" s="2">
        <f>Summary40012100!$AE$27</f>
        <v>86.190353988207519</v>
      </c>
    </row>
    <row r="32" spans="1:26" x14ac:dyDescent="0.25">
      <c r="A32" s="2" t="str">
        <f>Summary40012100!$AF$2</f>
        <v>Venezuela</v>
      </c>
      <c r="B32" s="2">
        <f>Summary40012100!$AF$3</f>
        <v>0.277777</v>
      </c>
      <c r="C32" s="2">
        <f>Summary40012100!$AF$4</f>
        <v>0.21071799999999999</v>
      </c>
      <c r="D32" s="2">
        <f>Summary40012100!$AF$5</f>
        <v>9.5158999999999994E-2</v>
      </c>
      <c r="E32" s="2">
        <f>Summary40012100!$AF$6</f>
        <v>1.9999999999999999E-6</v>
      </c>
      <c r="F32" s="2">
        <f>Summary40012100!$AF$7</f>
        <v>1.0249999999999999E-2</v>
      </c>
      <c r="G32" s="2">
        <f>Summary40012100!$AF$8</f>
        <v>5.8548999999999997E-2</v>
      </c>
      <c r="H32" s="2">
        <f>Summary40012100!$AF$9</f>
        <v>1.4249999999999999E-2</v>
      </c>
      <c r="I32" s="2">
        <f>Summary40012100!$AF$10</f>
        <v>0</v>
      </c>
      <c r="J32" s="2">
        <f>Summary40012100!$AF$11</f>
        <v>9.9999999999999995E-7</v>
      </c>
      <c r="K32" s="2">
        <f>Summary40012100!$AF$12</f>
        <v>0</v>
      </c>
      <c r="L32" s="2">
        <f>Summary40012100!$AF$13</f>
        <v>0</v>
      </c>
      <c r="M32" s="2">
        <f>Summary40012100!$AF$14</f>
        <v>0</v>
      </c>
      <c r="N32" s="2">
        <f>Summary40012100!$AF$15</f>
        <v>1.0675631989024428E-3</v>
      </c>
      <c r="O32" s="2">
        <f>Summary40012100!$AF$16</f>
        <v>3.5884104458565455E-4</v>
      </c>
      <c r="P32" s="2">
        <f>Summary40012100!$AF$17</f>
        <v>6.3E-5</v>
      </c>
      <c r="Q32" s="2">
        <f>Summary40012100!$AF$18</f>
        <v>9.0000000000000002E-6</v>
      </c>
      <c r="R32" s="2">
        <f>Summary40012100!$AF$19</f>
        <v>0</v>
      </c>
      <c r="S32" s="2">
        <f>Summary40012100!$AF$20</f>
        <v>0</v>
      </c>
      <c r="T32" s="2">
        <f>Summary40012100!$AF$21</f>
        <v>0</v>
      </c>
      <c r="U32" s="2">
        <f>Summary40012100!$AF$22</f>
        <v>0</v>
      </c>
      <c r="V32" s="2">
        <f>Summary40012100!$AF$23</f>
        <v>0</v>
      </c>
      <c r="W32" s="2">
        <f>Summary40012100!$AF$24</f>
        <v>0</v>
      </c>
      <c r="X32" s="2">
        <f>Summary40012100!$AF$25</f>
        <v>0</v>
      </c>
      <c r="Y32" s="2">
        <f>Summary40012100!$AF$26</f>
        <v>0</v>
      </c>
      <c r="Z32" s="2">
        <f>Summary40012100!$AF$27</f>
        <v>0</v>
      </c>
    </row>
    <row r="33" spans="1:26" x14ac:dyDescent="0.25">
      <c r="A33" s="2" t="str">
        <f>Summary40012100!$AG$2</f>
        <v>Viet Nam</v>
      </c>
      <c r="B33" s="2">
        <f>Summary40012100!$AG$3</f>
        <v>0</v>
      </c>
      <c r="C33" s="2">
        <f>Summary40012100!$AG$4</f>
        <v>0</v>
      </c>
      <c r="D33" s="2">
        <f>Summary40012100!$AG$5</f>
        <v>0</v>
      </c>
      <c r="E33" s="2">
        <f>Summary40012100!$AG$6</f>
        <v>0</v>
      </c>
      <c r="F33" s="2">
        <f>Summary40012100!$AG$7</f>
        <v>0</v>
      </c>
      <c r="G33" s="2">
        <f>Summary40012100!$AG$8</f>
        <v>0</v>
      </c>
      <c r="H33" s="2">
        <f>Summary40012100!$AG$9</f>
        <v>3.6537E-2</v>
      </c>
      <c r="I33" s="2">
        <f>Summary40012100!$AG$10</f>
        <v>0.29927300000000001</v>
      </c>
      <c r="J33" s="2">
        <f>Summary40012100!$AG$11</f>
        <v>3.3356349999999999</v>
      </c>
      <c r="K33" s="2">
        <f>Summary40012100!$AG$12</f>
        <v>3.4284999999999997</v>
      </c>
      <c r="L33" s="2">
        <f>Summary40012100!$AG$13</f>
        <v>18.086155999999999</v>
      </c>
      <c r="M33" s="2">
        <f>Summary40012100!$AG$14</f>
        <v>14.518521</v>
      </c>
      <c r="N33" s="2">
        <f>Summary40012100!$AG$15</f>
        <v>17.608809000000001</v>
      </c>
      <c r="O33" s="2">
        <f>Summary40012100!$AG$16</f>
        <v>21.432372999999998</v>
      </c>
      <c r="P33" s="2">
        <f>Summary40012100!$AG$17</f>
        <v>18.268990785077722</v>
      </c>
      <c r="Q33" s="2">
        <f>Summary40012100!$AG$18</f>
        <v>34.430113170631415</v>
      </c>
      <c r="R33" s="2">
        <f>Summary40012100!$AG$19</f>
        <v>24.230896999999999</v>
      </c>
      <c r="S33" s="2">
        <f>Summary40012100!$AG$20</f>
        <v>12.123733854809014</v>
      </c>
      <c r="T33" s="2">
        <f>Summary40012100!$AG$21</f>
        <v>18.143781999999998</v>
      </c>
      <c r="U33" s="2">
        <f>Summary40012100!$AG$22</f>
        <v>14.852850999999999</v>
      </c>
      <c r="V33" s="2">
        <f>Summary40012100!$AG$23</f>
        <v>17.959429999999998</v>
      </c>
      <c r="W33" s="2">
        <f>Summary40012100!$AG$24</f>
        <v>24.153399999999998</v>
      </c>
      <c r="X33" s="2">
        <f>Summary40012100!$AG$25</f>
        <v>15.340716139533273</v>
      </c>
      <c r="Y33" s="2">
        <f>Summary40012100!$AG$26</f>
        <v>14.64264</v>
      </c>
      <c r="Z33" s="2">
        <f>Summary40012100!$AG$27</f>
        <v>0</v>
      </c>
    </row>
    <row r="34" spans="1:26" x14ac:dyDescent="0.25">
      <c r="A34" s="2" t="str">
        <f>Summary40012100!$AH$2</f>
        <v>Rest of World</v>
      </c>
      <c r="B34" s="2">
        <f>Summary40012100!$AH$3</f>
        <v>2.7329951832696242</v>
      </c>
      <c r="C34" s="2">
        <f>Summary40012100!$AH$4</f>
        <v>2.1290839999999998</v>
      </c>
      <c r="D34" s="2">
        <f>Summary40012100!$AH$5</f>
        <v>1.8464079999999998</v>
      </c>
      <c r="E34" s="2">
        <f>Summary40012100!$AH$6</f>
        <v>1.9858383516705949</v>
      </c>
      <c r="F34" s="2">
        <f>Summary40012100!$AH$7</f>
        <v>5.4404054058441975</v>
      </c>
      <c r="G34" s="2">
        <f>Summary40012100!$AH$8</f>
        <v>5.9982696714644872</v>
      </c>
      <c r="H34" s="2">
        <f>Summary40012100!$AH$9</f>
        <v>4.8813960722315608</v>
      </c>
      <c r="I34" s="2">
        <f>Summary40012100!$AH$10</f>
        <v>5.1407636256149143</v>
      </c>
      <c r="J34" s="2">
        <f>Summary40012100!$AH$11</f>
        <v>4.0711308992606847</v>
      </c>
      <c r="K34" s="2">
        <f>Summary40012100!$AH$12</f>
        <v>6.6419008358910636</v>
      </c>
      <c r="L34" s="2">
        <f>Summary40012100!$AH$13</f>
        <v>2.5140477694026289</v>
      </c>
      <c r="M34" s="2">
        <f>Summary40012100!$AH$14</f>
        <v>4.0837152247033277</v>
      </c>
      <c r="N34" s="2">
        <f>Summary40012100!$AH$15</f>
        <v>4.1325246004069465</v>
      </c>
      <c r="O34" s="2">
        <f>Summary40012100!$AH$16</f>
        <v>2.8093655557970409</v>
      </c>
      <c r="P34" s="2">
        <f>Summary40012100!$AH$17</f>
        <v>6.3403013379443731</v>
      </c>
      <c r="Q34" s="2">
        <f>Summary40012100!$AH$18</f>
        <v>2.7100712244934715</v>
      </c>
      <c r="R34" s="2">
        <f>Summary40012100!$AH$19</f>
        <v>8.7593680353545853</v>
      </c>
      <c r="S34" s="2">
        <f>Summary40012100!$AH$20</f>
        <v>4.8980849994689537</v>
      </c>
      <c r="T34" s="2">
        <f>Summary40012100!$AH$21</f>
        <v>3.0092709117249465</v>
      </c>
      <c r="U34" s="2">
        <f>Summary40012100!$AH$22</f>
        <v>8.9761201354001958</v>
      </c>
      <c r="V34" s="2">
        <f>Summary40012100!$AH$23</f>
        <v>4.8951888173875622</v>
      </c>
      <c r="W34" s="2">
        <f>Summary40012100!$AH$24</f>
        <v>4.5684350889215173</v>
      </c>
      <c r="X34" s="2">
        <f>Summary40012100!$AH$25</f>
        <v>4.4033186179723565</v>
      </c>
      <c r="Y34" s="2">
        <f>Summary40012100!$AH$26</f>
        <v>4.0812777725042713</v>
      </c>
      <c r="Z34" s="2">
        <f>Summary40012100!$AH$27</f>
        <v>6.0225491028103581E-2</v>
      </c>
    </row>
    <row r="36" spans="1:26" x14ac:dyDescent="0.25">
      <c r="B36" s="6">
        <f>Summary40012100!$B$3</f>
        <v>670.63485926149838</v>
      </c>
      <c r="C36" s="6">
        <f>Summary40012100!$B$4</f>
        <v>776.22096236037328</v>
      </c>
      <c r="D36" s="6">
        <f>Summary40012100!$B$5</f>
        <v>948.90315255330245</v>
      </c>
      <c r="E36" s="6">
        <f>Summary40012100!$B$6</f>
        <v>923.37045536559526</v>
      </c>
      <c r="F36" s="6">
        <f>Summary40012100!$B$7</f>
        <v>1215.1377153676069</v>
      </c>
      <c r="G36" s="6">
        <f>Summary40012100!$B$8</f>
        <v>1116.5987716421023</v>
      </c>
      <c r="H36" s="6">
        <f>Summary40012100!$B$9</f>
        <v>936.03137571428567</v>
      </c>
      <c r="I36" s="6">
        <f>Summary40012100!$B$10</f>
        <v>1042.1427730414359</v>
      </c>
      <c r="J36" s="6">
        <f>0+(Summary40012100!$B$11)</f>
        <v>1155.7452268064885</v>
      </c>
      <c r="K36" s="6">
        <f>0+(Summary40012100!$B$12)</f>
        <v>1085.1473748042295</v>
      </c>
      <c r="L36" s="6">
        <f>Summary40012100!$B$13</f>
        <v>1206.404655188697</v>
      </c>
      <c r="M36" s="6">
        <f>Summary40012100!$B$14</f>
        <v>1272.9169116891951</v>
      </c>
      <c r="N36" s="6">
        <f>Summary40012100!$B$15</f>
        <v>1183.1988520687719</v>
      </c>
      <c r="O36" s="6">
        <f>Summary40012100!$B$16</f>
        <v>1180.1287316791256</v>
      </c>
      <c r="P36" s="6">
        <f>Summary40012100!$B$17</f>
        <v>1150.0722670994678</v>
      </c>
      <c r="Q36" s="6">
        <f>Summary40012100!$B$18</f>
        <v>1086.9543954997876</v>
      </c>
      <c r="R36" s="6">
        <f>Summary40012100!$B$19</f>
        <v>1123.3375543539071</v>
      </c>
      <c r="S36" s="6">
        <f>Summary40012100!$B$20</f>
        <v>1205.1026111127135</v>
      </c>
      <c r="T36" s="6">
        <f>Summary40012100!$B$21</f>
        <v>1220.6285518128961</v>
      </c>
      <c r="U36" s="6">
        <f>Summary40012100!$B$22</f>
        <v>1152.1994826199564</v>
      </c>
      <c r="V36" s="6">
        <f>Summary40012100!$B$23</f>
        <v>1180.6466682161415</v>
      </c>
      <c r="W36" s="6">
        <f>Summary40012100!$B$24</f>
        <v>1255.0268841066959</v>
      </c>
      <c r="X36" s="6">
        <f>Summary40012100!$B$25</f>
        <v>1336.4708458736504</v>
      </c>
      <c r="Y36" s="6">
        <f>Summary40012100!$B$26</f>
        <v>1275.5070611194039</v>
      </c>
      <c r="Z36" s="6">
        <f>Summary40012100!$B$27</f>
        <v>139.2250661851852</v>
      </c>
    </row>
    <row r="38" spans="1:26" ht="13" x14ac:dyDescent="0.3">
      <c r="A38" t="s">
        <v>52</v>
      </c>
      <c r="B38" s="62">
        <f>SUM(B4:B5)</f>
        <v>283.37426800000003</v>
      </c>
      <c r="C38" s="62">
        <f t="shared" ref="C38:Z38" si="1">SUM(C4:C5)</f>
        <v>204.031801</v>
      </c>
      <c r="D38" s="62">
        <f t="shared" si="1"/>
        <v>205.380708</v>
      </c>
      <c r="E38" s="62">
        <f t="shared" si="1"/>
        <v>169.157613</v>
      </c>
      <c r="F38" s="62">
        <f t="shared" si="1"/>
        <v>412.446686</v>
      </c>
      <c r="G38" s="62">
        <f t="shared" si="1"/>
        <v>383.75518799999998</v>
      </c>
      <c r="H38" s="62">
        <f t="shared" si="1"/>
        <v>412.48638299999999</v>
      </c>
      <c r="I38" s="62">
        <f t="shared" si="1"/>
        <v>450.24921699999999</v>
      </c>
      <c r="J38" s="62">
        <f t="shared" si="1"/>
        <v>320.00912199999999</v>
      </c>
      <c r="K38" s="62">
        <f t="shared" si="1"/>
        <v>268.07470999999998</v>
      </c>
      <c r="L38" s="62">
        <f t="shared" si="1"/>
        <v>285.53244799999999</v>
      </c>
      <c r="M38" s="62">
        <f t="shared" si="1"/>
        <v>218.85003599999999</v>
      </c>
      <c r="N38" s="62">
        <f t="shared" si="1"/>
        <v>246.06501199999997</v>
      </c>
      <c r="O38" s="62">
        <f t="shared" si="1"/>
        <v>232.6935118374416</v>
      </c>
      <c r="P38" s="62">
        <f t="shared" si="1"/>
        <v>217.69409300000001</v>
      </c>
      <c r="Q38" s="62">
        <f t="shared" si="1"/>
        <v>214.50704499999998</v>
      </c>
      <c r="R38" s="62">
        <f t="shared" si="1"/>
        <v>208.420669</v>
      </c>
      <c r="S38" s="62">
        <f t="shared" si="1"/>
        <v>326.53176099999996</v>
      </c>
      <c r="T38" s="62">
        <f t="shared" si="1"/>
        <v>312.02576199999999</v>
      </c>
      <c r="U38" s="62">
        <f t="shared" si="1"/>
        <v>255.486501</v>
      </c>
      <c r="V38" s="62">
        <f t="shared" si="1"/>
        <v>204.99887173483532</v>
      </c>
      <c r="W38" s="62">
        <f t="shared" si="1"/>
        <v>331.12107400000002</v>
      </c>
      <c r="X38" s="62">
        <f t="shared" si="1"/>
        <v>237.963234</v>
      </c>
      <c r="Y38" s="62">
        <f t="shared" si="1"/>
        <v>162.51875799999999</v>
      </c>
      <c r="Z38" s="62">
        <f t="shared" si="1"/>
        <v>0</v>
      </c>
    </row>
    <row r="39" spans="1:26" ht="13" x14ac:dyDescent="0.3">
      <c r="A39" t="s">
        <v>60</v>
      </c>
      <c r="B39" s="62">
        <f t="shared" ref="B39:Z39" si="2">SUM(B25:B26)</f>
        <v>0.163187</v>
      </c>
      <c r="C39" s="62">
        <f t="shared" si="2"/>
        <v>0.229932</v>
      </c>
      <c r="D39" s="62">
        <f t="shared" si="2"/>
        <v>0.27694399999999997</v>
      </c>
      <c r="E39" s="62">
        <f t="shared" si="2"/>
        <v>0.15589799999999998</v>
      </c>
      <c r="F39" s="62">
        <f t="shared" si="2"/>
        <v>0.19125699999999998</v>
      </c>
      <c r="G39" s="62">
        <f t="shared" si="2"/>
        <v>0.21573299999999998</v>
      </c>
      <c r="H39" s="62">
        <f t="shared" si="2"/>
        <v>0.36712699999999998</v>
      </c>
      <c r="I39" s="62">
        <f t="shared" si="2"/>
        <v>0.43043100000000001</v>
      </c>
      <c r="J39" s="62">
        <f t="shared" si="2"/>
        <v>0.48992399999999997</v>
      </c>
      <c r="K39" s="62">
        <f t="shared" si="2"/>
        <v>0.424514</v>
      </c>
      <c r="L39" s="62">
        <f t="shared" si="2"/>
        <v>0.67351699999999992</v>
      </c>
      <c r="M39" s="62">
        <f t="shared" si="2"/>
        <v>1.3091159999999999</v>
      </c>
      <c r="N39" s="62">
        <f t="shared" si="2"/>
        <v>4.0564559999999998</v>
      </c>
      <c r="O39" s="62">
        <f t="shared" si="2"/>
        <v>4.1241690000000002</v>
      </c>
      <c r="P39" s="62">
        <f t="shared" si="2"/>
        <v>4.1531359999999999</v>
      </c>
      <c r="Q39" s="62">
        <f t="shared" si="2"/>
        <v>3.1615859999999998</v>
      </c>
      <c r="R39" s="62">
        <f t="shared" si="2"/>
        <v>2.7009840000000001</v>
      </c>
      <c r="S39" s="62">
        <f t="shared" si="2"/>
        <v>2.3229228394130779</v>
      </c>
      <c r="T39" s="62">
        <f t="shared" si="2"/>
        <v>1.9792409999999998</v>
      </c>
      <c r="U39" s="62">
        <f t="shared" si="2"/>
        <v>0.88633399999999996</v>
      </c>
      <c r="V39" s="62">
        <f t="shared" si="2"/>
        <v>1.5894979999999999</v>
      </c>
      <c r="W39" s="62">
        <f t="shared" si="2"/>
        <v>0.94667199999999996</v>
      </c>
      <c r="X39" s="62">
        <f t="shared" si="2"/>
        <v>1.2121727717133575</v>
      </c>
      <c r="Y39" s="62">
        <f t="shared" si="2"/>
        <v>1.3064279310736167</v>
      </c>
      <c r="Z39" s="62">
        <f t="shared" si="2"/>
        <v>1.2660419999999999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C2EC2-658B-4790-B72D-DE267E064B6E}">
  <dimension ref="A1:Z39"/>
  <sheetViews>
    <sheetView workbookViewId="0">
      <pane xSplit="1" ySplit="2" topLeftCell="B3" activePane="bottomRight" state="frozen"/>
      <selection activeCell="A40" sqref="A40"/>
      <selection pane="topRight" activeCell="A40" sqref="A40"/>
      <selection pane="bottomLeft" activeCell="A40" sqref="A40"/>
      <selection pane="bottomRight" activeCell="A13" sqref="A13"/>
    </sheetView>
  </sheetViews>
  <sheetFormatPr defaultRowHeight="12.5" x14ac:dyDescent="0.25"/>
  <cols>
    <col min="1" max="1" width="17.26953125" bestFit="1" customWidth="1"/>
    <col min="2" max="26" width="5.6328125" customWidth="1"/>
  </cols>
  <sheetData>
    <row r="1" spans="1:26" x14ac:dyDescent="0.25">
      <c r="B1" s="2">
        <f t="shared" ref="B1:Z1" si="0">SUM(B3:B34)</f>
        <v>1843.0327992688294</v>
      </c>
      <c r="C1" s="2">
        <f t="shared" si="0"/>
        <v>2057.890398986935</v>
      </c>
      <c r="D1" s="2">
        <f t="shared" si="0"/>
        <v>2251.1979039999997</v>
      </c>
      <c r="E1" s="2">
        <f t="shared" si="0"/>
        <v>2331.6556669818533</v>
      </c>
      <c r="F1" s="2">
        <f t="shared" si="0"/>
        <v>2780.4084879893262</v>
      </c>
      <c r="G1" s="2">
        <f t="shared" si="0"/>
        <v>2714.1015961949479</v>
      </c>
      <c r="H1" s="2">
        <f t="shared" si="0"/>
        <v>2896.3665407647272</v>
      </c>
      <c r="I1" s="2">
        <f t="shared" si="0"/>
        <v>3227.4327127105175</v>
      </c>
      <c r="J1" s="2">
        <f t="shared" si="0"/>
        <v>3513.1552074350984</v>
      </c>
      <c r="K1" s="2">
        <f t="shared" si="0"/>
        <v>3890.3718825580763</v>
      </c>
      <c r="L1" s="2">
        <f t="shared" si="0"/>
        <v>3930.5010081618921</v>
      </c>
      <c r="M1" s="2">
        <f t="shared" si="0"/>
        <v>3974.6016062686681</v>
      </c>
      <c r="N1" s="2">
        <f t="shared" si="0"/>
        <v>4149.6509001672939</v>
      </c>
      <c r="O1" s="2">
        <f t="shared" si="0"/>
        <v>3618.6686215066543</v>
      </c>
      <c r="P1" s="2">
        <f t="shared" si="0"/>
        <v>4547.5914969854275</v>
      </c>
      <c r="Q1" s="2">
        <f t="shared" si="0"/>
        <v>5069.0784353617018</v>
      </c>
      <c r="R1" s="2">
        <f t="shared" si="0"/>
        <v>5191.4170788010933</v>
      </c>
      <c r="S1" s="2">
        <f t="shared" si="0"/>
        <v>5449.4483832857131</v>
      </c>
      <c r="T1" s="2">
        <f t="shared" si="0"/>
        <v>5852.9558075516024</v>
      </c>
      <c r="U1" s="2">
        <f t="shared" si="0"/>
        <v>6200.0597845680677</v>
      </c>
      <c r="V1" s="2">
        <f t="shared" si="0"/>
        <v>5903.2600483511933</v>
      </c>
      <c r="W1" s="2">
        <f t="shared" si="0"/>
        <v>6012.7323842552678</v>
      </c>
      <c r="X1" s="2">
        <f t="shared" si="0"/>
        <v>6156.8328625542781</v>
      </c>
      <c r="Y1" s="2">
        <f t="shared" si="0"/>
        <v>6143.2037485222072</v>
      </c>
      <c r="Z1" s="2">
        <f t="shared" si="0"/>
        <v>1890.5355217545739</v>
      </c>
    </row>
    <row r="2" spans="1:26" x14ac:dyDescent="0.25">
      <c r="B2">
        <f>Summary40012200!$A$3</f>
        <v>1996</v>
      </c>
      <c r="C2">
        <f>Summary40012200!$A$4</f>
        <v>1997</v>
      </c>
      <c r="D2">
        <f>Summary40012200!$A$5</f>
        <v>1998</v>
      </c>
      <c r="E2">
        <f>Summary40012200!$A$6</f>
        <v>1999</v>
      </c>
      <c r="F2">
        <f>Summary40012200!$A$7</f>
        <v>2000</v>
      </c>
      <c r="G2">
        <f>Summary40012200!$A$8</f>
        <v>2001</v>
      </c>
      <c r="H2">
        <f>Summary40012200!$A$9</f>
        <v>2002</v>
      </c>
      <c r="I2">
        <f>Summary40012200!$A$10</f>
        <v>2003</v>
      </c>
      <c r="J2">
        <f>0+(Summary40012200!$A$11)</f>
        <v>2004</v>
      </c>
      <c r="K2">
        <f>0+(Summary40012200!$A$12)</f>
        <v>2005</v>
      </c>
      <c r="L2">
        <f>Summary40012200!$A$13</f>
        <v>2006</v>
      </c>
      <c r="M2">
        <f>Summary40012200!$A$14</f>
        <v>2007</v>
      </c>
      <c r="N2">
        <f>Summary40012200!$A$15</f>
        <v>2008</v>
      </c>
      <c r="O2">
        <f>Summary40012200!$A$16</f>
        <v>2009</v>
      </c>
      <c r="P2">
        <f>Summary40012200!$A$17</f>
        <v>2010</v>
      </c>
      <c r="Q2">
        <f>Summary40012200!$A$18</f>
        <v>2011</v>
      </c>
      <c r="R2">
        <f>Summary40012200!$A$19</f>
        <v>2012</v>
      </c>
      <c r="S2">
        <f>Summary40012200!$A$20</f>
        <v>2013</v>
      </c>
      <c r="T2">
        <f>Summary40012200!$A$21</f>
        <v>2014</v>
      </c>
      <c r="U2">
        <f>Summary40012200!$A$22</f>
        <v>2015</v>
      </c>
      <c r="V2">
        <f>Summary40012200!$A$23</f>
        <v>2016</v>
      </c>
      <c r="W2">
        <f>Summary40012200!$A$24</f>
        <v>2017</v>
      </c>
      <c r="X2">
        <f>Summary40012200!$A$25</f>
        <v>2018</v>
      </c>
      <c r="Y2">
        <f>Summary40012200!$A$26</f>
        <v>2019</v>
      </c>
      <c r="Z2">
        <f>Summary40012200!$A$27</f>
        <v>2020</v>
      </c>
    </row>
    <row r="3" spans="1:26" x14ac:dyDescent="0.25">
      <c r="A3" s="2" t="str">
        <f>Summary40012200!$C$2</f>
        <v>EU-28</v>
      </c>
      <c r="B3" s="2">
        <f>Summary40012200!$C$3</f>
        <v>312.96679399999999</v>
      </c>
      <c r="C3" s="2">
        <f>Summary40012200!$C$4</f>
        <v>369.73425600000002</v>
      </c>
      <c r="D3" s="2">
        <f>Summary40012200!$C$5</f>
        <v>444.599783</v>
      </c>
      <c r="E3" s="2">
        <f>Summary40012200!$C$6</f>
        <v>492.62788699999993</v>
      </c>
      <c r="F3" s="2">
        <f>Summary40012200!$C$7</f>
        <v>549.52028499999994</v>
      </c>
      <c r="G3" s="2">
        <f>Summary40012200!$C$8</f>
        <v>514.050071</v>
      </c>
      <c r="H3" s="2">
        <f>Summary40012200!$C$9</f>
        <v>532.56068999999991</v>
      </c>
      <c r="I3" s="2">
        <f>Summary40012200!$C$10</f>
        <v>587.18886099999986</v>
      </c>
      <c r="J3" s="2">
        <f>Summary40012200!$C$11</f>
        <v>540.98836131715325</v>
      </c>
      <c r="K3" s="2">
        <f>Summary40012200!$C$12</f>
        <v>539.38132799999994</v>
      </c>
      <c r="L3" s="2">
        <f>Summary40012200!$C$13</f>
        <v>547.78896800000007</v>
      </c>
      <c r="M3" s="2">
        <f>Summary40012200!$C$14</f>
        <v>588.80146009030375</v>
      </c>
      <c r="N3" s="2">
        <f>Summary40012200!$C$15</f>
        <v>560.84416482528832</v>
      </c>
      <c r="O3" s="2">
        <f>Summary40012200!$C$16</f>
        <v>395.37608114897881</v>
      </c>
      <c r="P3" s="2">
        <f>Summary40012200!$C$17</f>
        <v>635.57885523299478</v>
      </c>
      <c r="Q3" s="2">
        <f>Summary40012200!$C$18</f>
        <v>789.81768682978725</v>
      </c>
      <c r="R3" s="2">
        <f>Summary40012200!$C$19</f>
        <v>703.00307044874978</v>
      </c>
      <c r="S3" s="2">
        <f>Summary40012200!$C$20</f>
        <v>751.00665857142849</v>
      </c>
      <c r="T3" s="2">
        <f>Summary40012200!$C$21</f>
        <v>971.77382639001189</v>
      </c>
      <c r="U3" s="2">
        <f>Summary40012200!$C$22</f>
        <v>1110.1537052674387</v>
      </c>
      <c r="V3" s="2">
        <f>Summary40012200!$C$23</f>
        <v>1106.9759527379977</v>
      </c>
      <c r="W3" s="2">
        <f>Summary40012200!$C$24</f>
        <v>1121.5854785215722</v>
      </c>
      <c r="X3" s="2">
        <f>Summary40012200!$C$25</f>
        <v>1169.2345436326559</v>
      </c>
      <c r="Y3" s="2">
        <f>Summary40012200!$C$26</f>
        <v>1146.7355483720539</v>
      </c>
      <c r="Z3" s="2">
        <f>Summary40012200!$C$27</f>
        <v>384.79929564405279</v>
      </c>
    </row>
    <row r="4" spans="1:26" x14ac:dyDescent="0.25">
      <c r="A4" s="2" t="str">
        <f>Summary40012200!$D$2</f>
        <v>China</v>
      </c>
      <c r="B4" s="2">
        <f>Summary40012200!$D$3</f>
        <v>81.214593999999991</v>
      </c>
      <c r="C4" s="2">
        <f>Summary40012200!$D$4</f>
        <v>70.643850999999998</v>
      </c>
      <c r="D4" s="2">
        <f>Summary40012200!$D$5</f>
        <v>95.928081999999989</v>
      </c>
      <c r="E4" s="2">
        <f>Summary40012200!$D$6</f>
        <v>167.394532</v>
      </c>
      <c r="F4" s="2">
        <f>Summary40012200!$D$7</f>
        <v>320.30888199999998</v>
      </c>
      <c r="G4" s="2">
        <f>Summary40012200!$D$8</f>
        <v>440.77425699999998</v>
      </c>
      <c r="H4" s="2">
        <f>Summary40012200!$D$9</f>
        <v>385.65430899999996</v>
      </c>
      <c r="I4" s="2">
        <f>Summary40012200!$D$10</f>
        <v>551.20480599999996</v>
      </c>
      <c r="J4" s="2">
        <f>Summary40012200!$D$11</f>
        <v>697.95705399999997</v>
      </c>
      <c r="K4" s="2">
        <f>Summary40012200!$D$12</f>
        <v>910.21089799999993</v>
      </c>
      <c r="L4" s="2">
        <f>Summary40012200!$D$13</f>
        <v>1025.8712759999999</v>
      </c>
      <c r="M4" s="2">
        <f>Summary40012200!$D$14</f>
        <v>1148.3694739999999</v>
      </c>
      <c r="N4" s="2">
        <f>Summary40012200!$D$15</f>
        <v>1141.3131739999999</v>
      </c>
      <c r="O4" s="2">
        <f>Summary40012200!$D$16</f>
        <v>1144.2986369999999</v>
      </c>
      <c r="P4" s="2">
        <f>Summary40012200!$D$17</f>
        <v>1353.1886979999999</v>
      </c>
      <c r="Q4" s="2">
        <f>Summary40012200!$D$18</f>
        <v>1588.3739739999999</v>
      </c>
      <c r="R4" s="2">
        <f>Summary40012200!$D$19</f>
        <v>1626.8424049999999</v>
      </c>
      <c r="S4" s="2">
        <f>Summary40012200!$D$20</f>
        <v>1793.5945319999998</v>
      </c>
      <c r="T4" s="2">
        <f>Summary40012200!$D$21</f>
        <v>1913.732317</v>
      </c>
      <c r="U4" s="2">
        <f>Summary40012200!$D$22</f>
        <v>1973.4137019999998</v>
      </c>
      <c r="V4" s="2">
        <f>Summary40012200!$D$23</f>
        <v>1657.7524899999999</v>
      </c>
      <c r="W4" s="2">
        <f>Summary40012200!$D$24</f>
        <v>1680.1264469999999</v>
      </c>
      <c r="X4" s="2">
        <f>Summary40012200!$D$25</f>
        <v>1609.1927469999998</v>
      </c>
      <c r="Y4" s="2">
        <f>Summary40012200!$D$26</f>
        <v>1524.4371099999998</v>
      </c>
      <c r="Z4" s="2">
        <f>Summary40012200!$D$27</f>
        <v>0</v>
      </c>
    </row>
    <row r="5" spans="1:26" x14ac:dyDescent="0.25">
      <c r="A5" s="2" t="str">
        <f>Summary40012200!$E$2</f>
        <v>Hong Kong</v>
      </c>
      <c r="B5" s="2">
        <f>Summary40012200!$E$3</f>
        <v>24.721008999999999</v>
      </c>
      <c r="C5" s="2">
        <f>Summary40012200!$E$4</f>
        <v>22.202497999999999</v>
      </c>
      <c r="D5" s="2">
        <f>Summary40012200!$E$5</f>
        <v>9.6358230000000002</v>
      </c>
      <c r="E5" s="2">
        <f>Summary40012200!$E$6</f>
        <v>14.436847999999999</v>
      </c>
      <c r="F5" s="2">
        <f>Summary40012200!$E$7</f>
        <v>3.3176399999999999</v>
      </c>
      <c r="G5" s="2">
        <f>Summary40012200!$E$8</f>
        <v>0.80964399999999992</v>
      </c>
      <c r="H5" s="2">
        <f>Summary40012200!$E$9</f>
        <v>1.6368989999999999</v>
      </c>
      <c r="I5" s="2">
        <f>Summary40012200!$E$10</f>
        <v>3.7549759999999996</v>
      </c>
      <c r="J5" s="2">
        <f>Summary40012200!$E$11</f>
        <v>2.0604230000000001</v>
      </c>
      <c r="K5" s="2">
        <f>Summary40012200!$E$12</f>
        <v>2.4077669999999998</v>
      </c>
      <c r="L5" s="2">
        <f>Summary40012200!$E$13</f>
        <v>3.1488869999999998</v>
      </c>
      <c r="M5" s="2">
        <f>Summary40012200!$E$14</f>
        <v>3.1827669999999997</v>
      </c>
      <c r="N5" s="2">
        <f>Summary40012200!$E$15</f>
        <v>2.3180099999999997</v>
      </c>
      <c r="O5" s="2">
        <f>Summary40012200!$E$16</f>
        <v>1.5974224070062464</v>
      </c>
      <c r="P5" s="2">
        <f>Summary40012200!$E$17</f>
        <v>1.1245749999999999</v>
      </c>
      <c r="Q5" s="2">
        <f>Summary40012200!$E$18</f>
        <v>0.18198299999999998</v>
      </c>
      <c r="R5" s="2">
        <f>Summary40012200!$E$19</f>
        <v>0.26233299999999998</v>
      </c>
      <c r="S5" s="2">
        <f>Summary40012200!$E$20</f>
        <v>0</v>
      </c>
      <c r="T5" s="2">
        <f>Summary40012200!$E$21</f>
        <v>3.0928999999999998E-2</v>
      </c>
      <c r="U5" s="2">
        <f>Summary40012200!$E$22</f>
        <v>0</v>
      </c>
      <c r="V5" s="2">
        <f>Summary40012200!$E$23</f>
        <v>0</v>
      </c>
      <c r="W5" s="2">
        <f>Summary40012200!$E$24</f>
        <v>0</v>
      </c>
      <c r="X5" s="2">
        <f>Summary40012200!$E$25</f>
        <v>0</v>
      </c>
      <c r="Y5" s="2">
        <f>Summary40012200!$E$26</f>
        <v>0.61274399999999996</v>
      </c>
      <c r="Z5" s="2">
        <f>Summary40012200!$E$27</f>
        <v>0</v>
      </c>
    </row>
    <row r="6" spans="1:26" x14ac:dyDescent="0.25">
      <c r="A6" s="2" t="str">
        <f>Summary40012200!$F$2</f>
        <v>Argentina</v>
      </c>
      <c r="B6" s="2">
        <f>Summary40012200!$F$3</f>
        <v>26.016766000000001</v>
      </c>
      <c r="C6" s="2">
        <f>Summary40012200!$F$4</f>
        <v>32.621581999999997</v>
      </c>
      <c r="D6" s="2">
        <f>Summary40012200!$F$5</f>
        <v>36.662785999999997</v>
      </c>
      <c r="E6" s="2">
        <f>Summary40012200!$F$6</f>
        <v>18.548448999999998</v>
      </c>
      <c r="F6" s="2">
        <f>Summary40012200!$F$7</f>
        <v>22.783919999999998</v>
      </c>
      <c r="G6" s="2">
        <f>Summary40012200!$F$8</f>
        <v>19.423698999999999</v>
      </c>
      <c r="H6" s="2">
        <f>Summary40012200!$F$9</f>
        <v>22.326874999999998</v>
      </c>
      <c r="I6" s="2">
        <f>Summary40012200!$F$10</f>
        <v>30.827302999999997</v>
      </c>
      <c r="J6" s="2">
        <f>Summary40012200!$F$11</f>
        <v>32.976680000000002</v>
      </c>
      <c r="K6" s="2">
        <f>Summary40012200!$F$12</f>
        <v>37.912267</v>
      </c>
      <c r="L6" s="2">
        <f>Summary40012200!$F$13</f>
        <v>38.294373999999998</v>
      </c>
      <c r="M6" s="2">
        <f>Summary40012200!$F$14</f>
        <v>36.246952999999998</v>
      </c>
      <c r="N6" s="2">
        <f>Summary40012200!$F$15</f>
        <v>31.904889999999998</v>
      </c>
      <c r="O6" s="2">
        <f>Summary40012200!$F$16</f>
        <v>32.168684999999996</v>
      </c>
      <c r="P6" s="2">
        <f>Summary40012200!$F$17</f>
        <v>35.617899999999999</v>
      </c>
      <c r="Q6" s="2">
        <f>Summary40012200!$F$18</f>
        <v>33.593868000000001</v>
      </c>
      <c r="R6" s="2">
        <f>Summary40012200!$F$19</f>
        <v>38.330169999999995</v>
      </c>
      <c r="S6" s="2">
        <f>Summary40012200!$F$20</f>
        <v>41.51003</v>
      </c>
      <c r="T6" s="2">
        <f>Summary40012200!$F$21</f>
        <v>39.062159999999999</v>
      </c>
      <c r="U6" s="2">
        <f>Summary40012200!$F$22</f>
        <v>40.058699999999995</v>
      </c>
      <c r="V6" s="2">
        <f>Summary40012200!$F$23</f>
        <v>37.180119999999995</v>
      </c>
      <c r="W6" s="2">
        <f>Summary40012200!$F$24</f>
        <v>36.58981</v>
      </c>
      <c r="X6" s="2">
        <f>Summary40012200!$F$25</f>
        <v>34.159399999999998</v>
      </c>
      <c r="Y6" s="2">
        <f>Summary40012200!$F$26</f>
        <v>33.322441967765165</v>
      </c>
      <c r="Z6" s="2">
        <f>Summary40012200!$F$27</f>
        <v>0</v>
      </c>
    </row>
    <row r="7" spans="1:26" x14ac:dyDescent="0.25">
      <c r="A7" s="2" t="str">
        <f>Summary40012200!$G$2</f>
        <v>Australia</v>
      </c>
      <c r="B7" s="2">
        <f>Summary40012200!$G$3</f>
        <v>40.363464999999998</v>
      </c>
      <c r="C7" s="2">
        <f>Summary40012200!$G$4</f>
        <v>40.427220999999996</v>
      </c>
      <c r="D7" s="2">
        <f>Summary40012200!$G$5</f>
        <v>39.022166999999996</v>
      </c>
      <c r="E7" s="2">
        <f>Summary40012200!$G$6</f>
        <v>37.662915999999996</v>
      </c>
      <c r="F7" s="2">
        <f>Summary40012200!$G$7</f>
        <v>31.197764999999997</v>
      </c>
      <c r="G7" s="2">
        <f>Summary40012200!$G$8</f>
        <v>22.576476</v>
      </c>
      <c r="H7" s="2">
        <f>Summary40012200!$G$9</f>
        <v>17.763459999999998</v>
      </c>
      <c r="I7" s="2">
        <f>Summary40012200!$G$10</f>
        <v>18.572762152202134</v>
      </c>
      <c r="J7" s="2">
        <f>Summary40012200!$G$11</f>
        <v>17.725162000000001</v>
      </c>
      <c r="K7" s="2">
        <f>Summary40012200!$G$12</f>
        <v>17.011793999999998</v>
      </c>
      <c r="L7" s="2">
        <f>Summary40012200!$G$13</f>
        <v>15.787474999999999</v>
      </c>
      <c r="M7" s="2">
        <f>Summary40012200!$G$14</f>
        <v>15.675694</v>
      </c>
      <c r="N7" s="2">
        <f>Summary40012200!$G$15</f>
        <v>11.994359999999999</v>
      </c>
      <c r="O7" s="2">
        <f>Summary40012200!$G$16</f>
        <v>9.4963619999999995</v>
      </c>
      <c r="P7" s="2">
        <f>Summary40012200!$G$17</f>
        <v>6.9756779999999994</v>
      </c>
      <c r="Q7" s="2">
        <f>Summary40012200!$G$18</f>
        <v>5.5638819999999996</v>
      </c>
      <c r="R7" s="2">
        <f>Summary40012200!$G$19</f>
        <v>6.1359939999999993</v>
      </c>
      <c r="S7" s="2">
        <f>Summary40012200!$G$20</f>
        <v>4.2288459999999999</v>
      </c>
      <c r="T7" s="2">
        <f>Summary40012200!$G$21</f>
        <v>6.0709019999999994</v>
      </c>
      <c r="U7" s="2">
        <f>Summary40012200!$G$22</f>
        <v>4.1354259999999998</v>
      </c>
      <c r="V7" s="2">
        <f>Summary40012200!$G$23</f>
        <v>4.0950099999999994</v>
      </c>
      <c r="W7" s="2">
        <f>Summary40012200!$G$24</f>
        <v>6.1308069999999999</v>
      </c>
      <c r="X7" s="2">
        <f>Summary40012200!$G$25</f>
        <v>5.1615060000000001</v>
      </c>
      <c r="Y7" s="2">
        <f>Summary40012200!$G$26</f>
        <v>5.7516910000000001</v>
      </c>
      <c r="Z7" s="2">
        <f>Summary40012200!$G$27</f>
        <v>0</v>
      </c>
    </row>
    <row r="8" spans="1:26" x14ac:dyDescent="0.25">
      <c r="A8" s="2" t="str">
        <f>Summary40012200!$H$2</f>
        <v>Belarus</v>
      </c>
      <c r="B8" s="2">
        <f>Summary40012200!$H$3</f>
        <v>0</v>
      </c>
      <c r="C8" s="2">
        <f>Summary40012200!$H$4</f>
        <v>0</v>
      </c>
      <c r="D8" s="2">
        <f>Summary40012200!$H$5</f>
        <v>1.240772</v>
      </c>
      <c r="E8" s="2">
        <f>Summary40012200!$H$6</f>
        <v>6.7818139999999998</v>
      </c>
      <c r="F8" s="2">
        <f>Summary40012200!$H$7</f>
        <v>14.382436999999999</v>
      </c>
      <c r="G8" s="2">
        <f>Summary40012200!$H$8</f>
        <v>10.917377999999999</v>
      </c>
      <c r="H8" s="2">
        <f>Summary40012200!$H$9</f>
        <v>4.5488039999999996</v>
      </c>
      <c r="I8" s="2">
        <f>Summary40012200!$H$10</f>
        <v>5.8541449999999999</v>
      </c>
      <c r="J8" s="2">
        <f>Summary40012200!$H$11</f>
        <v>9.1125429999999987</v>
      </c>
      <c r="K8" s="2">
        <f>Summary40012200!$H$12</f>
        <v>18.755057000000001</v>
      </c>
      <c r="L8" s="2">
        <f>Summary40012200!$H$13</f>
        <v>31.507752999999997</v>
      </c>
      <c r="M8" s="2">
        <f>Summary40012200!$H$14</f>
        <v>31.665589999999998</v>
      </c>
      <c r="N8" s="2">
        <f>Summary40012200!$H$15</f>
        <v>25.136863999999999</v>
      </c>
      <c r="O8" s="2">
        <f>Summary40012200!$H$16</f>
        <v>25.993392</v>
      </c>
      <c r="P8" s="2">
        <f>Summary40012200!$H$17</f>
        <v>26.554666999999998</v>
      </c>
      <c r="Q8" s="2">
        <f>Summary40012200!$H$18</f>
        <v>30.454734999999999</v>
      </c>
      <c r="R8" s="2">
        <f>Summary40012200!$H$19</f>
        <v>43.17774</v>
      </c>
      <c r="S8" s="2">
        <f>Summary40012200!$H$20</f>
        <v>28.69342</v>
      </c>
      <c r="T8" s="2">
        <f>Summary40012200!$H$21</f>
        <v>25.508089999999999</v>
      </c>
      <c r="U8" s="2">
        <f>Summary40012200!$H$22</f>
        <v>17.84863</v>
      </c>
      <c r="V8" s="2">
        <f>Summary40012200!$H$23</f>
        <v>20.937104999999999</v>
      </c>
      <c r="W8" s="2">
        <f>Summary40012200!$H$24</f>
        <v>19.869174999999998</v>
      </c>
      <c r="X8" s="2">
        <f>Summary40012200!$H$25</f>
        <v>22.571482</v>
      </c>
      <c r="Y8" s="2">
        <f>Summary40012200!$H$26</f>
        <v>22.895250999999998</v>
      </c>
      <c r="Z8" s="2">
        <f>Summary40012200!$H$27</f>
        <v>0</v>
      </c>
    </row>
    <row r="9" spans="1:26" x14ac:dyDescent="0.25">
      <c r="A9" s="2" t="str">
        <f>Summary40012200!$I$2</f>
        <v>Brazil</v>
      </c>
      <c r="B9" s="2">
        <f>Summary40012200!$I$3</f>
        <v>6.0018999999999996E-2</v>
      </c>
      <c r="C9" s="2">
        <f>Summary40012200!$I$4</f>
        <v>0.32356199999999996</v>
      </c>
      <c r="D9" s="2">
        <f>Summary40012200!$I$5</f>
        <v>0.29108800000000001</v>
      </c>
      <c r="E9" s="2">
        <f>Summary40012200!$I$6</f>
        <v>0.19616599999999998</v>
      </c>
      <c r="F9" s="2">
        <f>Summary40012200!$I$7</f>
        <v>0.24094099999999999</v>
      </c>
      <c r="G9" s="2">
        <f>Summary40012200!$I$8</f>
        <v>0.244785</v>
      </c>
      <c r="H9" s="2">
        <f>Summary40012200!$I$9</f>
        <v>0.18696099999999999</v>
      </c>
      <c r="I9" s="2">
        <f>Summary40012200!$I$10</f>
        <v>4.9473999999999997E-2</v>
      </c>
      <c r="J9" s="2">
        <f>Summary40012200!$I$11</f>
        <v>0.31040000000000001</v>
      </c>
      <c r="K9" s="2">
        <f>Summary40012200!$I$12</f>
        <v>9.0739E-2</v>
      </c>
      <c r="L9" s="2">
        <f>Summary40012200!$I$13</f>
        <v>2.7056E-2</v>
      </c>
      <c r="M9" s="2">
        <f>Summary40012200!$I$14</f>
        <v>6.6752999999999993E-2</v>
      </c>
      <c r="N9" s="2">
        <f>Summary40012200!$I$15</f>
        <v>9.8046924360996215</v>
      </c>
      <c r="O9" s="2">
        <f>Summary40012200!$I$16</f>
        <v>10.013071626268088</v>
      </c>
      <c r="P9" s="2">
        <f>Summary40012200!$I$17</f>
        <v>30.397304239716934</v>
      </c>
      <c r="Q9" s="2">
        <f>Summary40012200!$I$18</f>
        <v>57.318939999999998</v>
      </c>
      <c r="R9" s="2">
        <f>Summary40012200!$I$19</f>
        <v>94.623223534394739</v>
      </c>
      <c r="S9" s="2">
        <f>Summary40012200!$I$20</f>
        <v>110.75496699999999</v>
      </c>
      <c r="T9" s="2">
        <f>Summary40012200!$I$21</f>
        <v>108.05318699999999</v>
      </c>
      <c r="U9" s="2">
        <f>Summary40012200!$I$22</f>
        <v>127.30509699999999</v>
      </c>
      <c r="V9" s="2">
        <f>Summary40012200!$I$23</f>
        <v>136.73957321717032</v>
      </c>
      <c r="W9" s="2">
        <f>Summary40012200!$I$24</f>
        <v>134.0135987783834</v>
      </c>
      <c r="X9" s="2">
        <f>Summary40012200!$I$25</f>
        <v>140.43018300210068</v>
      </c>
      <c r="Y9" s="2">
        <f>Summary40012200!$I$26</f>
        <v>143.67276485070252</v>
      </c>
      <c r="Z9" s="2">
        <f>Summary40012200!$I$27</f>
        <v>0</v>
      </c>
    </row>
    <row r="10" spans="1:26" x14ac:dyDescent="0.25">
      <c r="A10" s="2" t="str">
        <f>Summary40012200!$J$2</f>
        <v>Canada</v>
      </c>
      <c r="B10" s="2">
        <f>Summary40012200!$J$3</f>
        <v>50.747436999999998</v>
      </c>
      <c r="C10" s="2">
        <f>Summary40012200!$J$4</f>
        <v>47.342371</v>
      </c>
      <c r="D10" s="2">
        <f>Summary40012200!$J$5</f>
        <v>40.638694000000001</v>
      </c>
      <c r="E10" s="2">
        <f>Summary40012200!$J$6</f>
        <v>48.619104999999998</v>
      </c>
      <c r="F10" s="2">
        <f>Summary40012200!$J$7</f>
        <v>74.293176000000003</v>
      </c>
      <c r="G10" s="2">
        <f>Summary40012200!$J$8</f>
        <v>76.012664000000001</v>
      </c>
      <c r="H10" s="2">
        <f>Summary40012200!$J$9</f>
        <v>100.55784799999999</v>
      </c>
      <c r="I10" s="2">
        <f>Summary40012200!$J$10</f>
        <v>83.276996999999994</v>
      </c>
      <c r="J10" s="2">
        <f>Summary40012200!$J$11</f>
        <v>74.258134999999996</v>
      </c>
      <c r="K10" s="2">
        <f>Summary40012200!$J$12</f>
        <v>74.208421000000001</v>
      </c>
      <c r="L10" s="2">
        <f>Summary40012200!$J$13</f>
        <v>65.923896999999997</v>
      </c>
      <c r="M10" s="2">
        <f>Summary40012200!$J$14</f>
        <v>63.914918</v>
      </c>
      <c r="N10" s="2">
        <f>Summary40012200!$J$15</f>
        <v>66.417896999999996</v>
      </c>
      <c r="O10" s="2">
        <f>Summary40012200!$J$16</f>
        <v>52.516774999999996</v>
      </c>
      <c r="P10" s="2">
        <f>Summary40012200!$J$17</f>
        <v>68.440821999999997</v>
      </c>
      <c r="Q10" s="2">
        <f>Summary40012200!$J$18</f>
        <v>71.975217999999998</v>
      </c>
      <c r="R10" s="2">
        <f>Summary40012200!$J$19</f>
        <v>68.574184000000002</v>
      </c>
      <c r="S10" s="2">
        <f>Summary40012200!$J$20</f>
        <v>62.666318999999994</v>
      </c>
      <c r="T10" s="2">
        <f>Summary40012200!$J$21</f>
        <v>67.008783999999991</v>
      </c>
      <c r="U10" s="2">
        <f>Summary40012200!$J$22</f>
        <v>71.177544999999995</v>
      </c>
      <c r="V10" s="2">
        <f>Summary40012200!$J$23</f>
        <v>93.005645126704707</v>
      </c>
      <c r="W10" s="2">
        <f>Summary40012200!$J$24</f>
        <v>84.687704251263497</v>
      </c>
      <c r="X10" s="2">
        <f>Summary40012200!$J$25</f>
        <v>93.237687934712397</v>
      </c>
      <c r="Y10" s="2">
        <f>Summary40012200!$J$26</f>
        <v>96.145483999999996</v>
      </c>
      <c r="Z10" s="2">
        <f>Summary40012200!$J$27</f>
        <v>0</v>
      </c>
    </row>
    <row r="11" spans="1:26" x14ac:dyDescent="0.25">
      <c r="A11" s="2" t="str">
        <f>Summary40012200!$K$2</f>
        <v>Côte d'Ivoire</v>
      </c>
      <c r="B11" s="2">
        <f>Summary40012200!$K$3</f>
        <v>0</v>
      </c>
      <c r="C11" s="2">
        <f>Summary40012200!$K$4</f>
        <v>0</v>
      </c>
      <c r="D11" s="2">
        <f>Summary40012200!$K$5</f>
        <v>0.25822200000000001</v>
      </c>
      <c r="E11" s="2">
        <f>Summary40012200!$K$6</f>
        <v>1.5186999999999999E-2</v>
      </c>
      <c r="F11" s="2">
        <f>Summary40012200!$K$7</f>
        <v>0.28999999999999998</v>
      </c>
      <c r="G11" s="2">
        <f>Summary40012200!$K$8</f>
        <v>0.02</v>
      </c>
      <c r="H11" s="2">
        <f>Summary40012200!$K$9</f>
        <v>0</v>
      </c>
      <c r="I11" s="2">
        <f>Summary40012200!$K$10</f>
        <v>0</v>
      </c>
      <c r="J11" s="2">
        <f>Summary40012200!$K$11</f>
        <v>0</v>
      </c>
      <c r="K11" s="2">
        <f>Summary40012200!$K$12</f>
        <v>5.8999999999999998E-5</v>
      </c>
      <c r="L11" s="2">
        <f>Summary40012200!$K$13</f>
        <v>0</v>
      </c>
      <c r="M11" s="2">
        <f>Summary40012200!$K$14</f>
        <v>0</v>
      </c>
      <c r="N11" s="2">
        <f>Summary40012200!$K$15</f>
        <v>1.1171239700030655E-3</v>
      </c>
      <c r="O11" s="2">
        <f>Summary40012200!$K$16</f>
        <v>1.953948824481935E-3</v>
      </c>
      <c r="P11" s="2">
        <f>Summary40012200!$K$17</f>
        <v>9.5548582438814242E-2</v>
      </c>
      <c r="Q11" s="2">
        <f>Summary40012200!$K$18</f>
        <v>4.44E-4</v>
      </c>
      <c r="R11" s="2">
        <f>Summary40012200!$K$19</f>
        <v>1.6255289496687803E-4</v>
      </c>
      <c r="S11" s="2">
        <f>Summary40012200!$K$20</f>
        <v>4.6E-5</v>
      </c>
      <c r="T11" s="2">
        <f>Summary40012200!$K$21</f>
        <v>0</v>
      </c>
      <c r="U11" s="2">
        <f>Summary40012200!$K$22</f>
        <v>1.379E-3</v>
      </c>
      <c r="V11" s="2">
        <f>Summary40012200!$K$23</f>
        <v>0.13029347127018684</v>
      </c>
      <c r="W11" s="2">
        <f>Summary40012200!$K$24</f>
        <v>4.1371321463035795E-3</v>
      </c>
      <c r="X11" s="2">
        <f>Summary40012200!$K$25</f>
        <v>1.2374502647674621E-2</v>
      </c>
      <c r="Y11" s="2">
        <f>Summary40012200!$K$26</f>
        <v>9.3363898066261726E-3</v>
      </c>
      <c r="Z11" s="2">
        <f>Summary40012200!$K$27</f>
        <v>0</v>
      </c>
    </row>
    <row r="12" spans="1:26" x14ac:dyDescent="0.25">
      <c r="A12" s="2" t="str">
        <f>Summary40012200!$L$2</f>
        <v>Egypt</v>
      </c>
      <c r="B12" s="2">
        <f>Summary40012200!$L$3</f>
        <v>4.9699E-2</v>
      </c>
      <c r="C12" s="2">
        <f>Summary40012200!$L$4</f>
        <v>0.11733099999999999</v>
      </c>
      <c r="D12" s="2">
        <f>Summary40012200!$L$5</f>
        <v>0</v>
      </c>
      <c r="E12" s="2">
        <f>Summary40012200!$L$6</f>
        <v>0.15937499999999999</v>
      </c>
      <c r="F12" s="2">
        <f>Summary40012200!$L$7</f>
        <v>3.5359999999999996E-2</v>
      </c>
      <c r="G12" s="2">
        <f>Summary40012200!$L$8</f>
        <v>0</v>
      </c>
      <c r="H12" s="2">
        <f>Summary40012200!$L$9</f>
        <v>5.4359999999999999E-2</v>
      </c>
      <c r="I12" s="2">
        <f>Summary40012200!$L$10</f>
        <v>0</v>
      </c>
      <c r="J12" s="2">
        <f>Summary40012200!$L$11</f>
        <v>8.5120000000000001E-2</v>
      </c>
      <c r="K12" s="2">
        <f>Summary40012200!$L$12</f>
        <v>0.10087</v>
      </c>
      <c r="L12" s="2">
        <f>Summary40012200!$L$13</f>
        <v>0.10639999999999999</v>
      </c>
      <c r="M12" s="2">
        <f>Summary40012200!$L$14</f>
        <v>0.15310799999999999</v>
      </c>
      <c r="N12" s="2">
        <f>Summary40012200!$L$15</f>
        <v>4.7089999999999996E-3</v>
      </c>
      <c r="O12" s="2">
        <f>Summary40012200!$L$16</f>
        <v>0</v>
      </c>
      <c r="P12" s="2">
        <f>Summary40012200!$L$17</f>
        <v>3.1476999999999998E-2</v>
      </c>
      <c r="Q12" s="2">
        <f>Summary40012200!$L$18</f>
        <v>2.79216</v>
      </c>
      <c r="R12" s="2">
        <f>Summary40012200!$L$19</f>
        <v>5.5982989999999999</v>
      </c>
      <c r="S12" s="2">
        <f>Summary40012200!$L$20</f>
        <v>3.1217519999999999</v>
      </c>
      <c r="T12" s="2">
        <f>Summary40012200!$L$21</f>
        <v>4.6783060000000001</v>
      </c>
      <c r="U12" s="2">
        <f>Summary40012200!$L$22</f>
        <v>10.997650999999999</v>
      </c>
      <c r="V12" s="2">
        <f>Summary40012200!$L$23</f>
        <v>16.977989999999998</v>
      </c>
      <c r="W12" s="2">
        <f>Summary40012200!$L$24</f>
        <v>14.846280999999999</v>
      </c>
      <c r="X12" s="2">
        <f>Summary40012200!$L$25</f>
        <v>8.119826999999999</v>
      </c>
      <c r="Y12" s="2">
        <f>Summary40012200!$L$26</f>
        <v>6.3349829999999994</v>
      </c>
      <c r="Z12" s="2">
        <f>Summary40012200!$L$27</f>
        <v>0</v>
      </c>
    </row>
    <row r="13" spans="1:26" x14ac:dyDescent="0.25">
      <c r="A13" s="2" t="str">
        <f>Summary40012200!$M$2</f>
        <v>India</v>
      </c>
      <c r="B13" s="2">
        <f>Summary40012200!$M$3</f>
        <v>1.2812729999999999</v>
      </c>
      <c r="C13" s="2">
        <f>Summary40012200!$M$4</f>
        <v>3.0830289999999998</v>
      </c>
      <c r="D13" s="2">
        <f>Summary40012200!$M$5</f>
        <v>5.269584</v>
      </c>
      <c r="E13" s="2">
        <f>Summary40012200!$M$6</f>
        <v>3.901875</v>
      </c>
      <c r="F13" s="2">
        <f>Summary40012200!$M$7</f>
        <v>1.09968</v>
      </c>
      <c r="G13" s="2">
        <f>Summary40012200!$M$8</f>
        <v>9.2498709999999988</v>
      </c>
      <c r="H13" s="2">
        <f>Summary40012200!$M$9</f>
        <v>10.159003999999999</v>
      </c>
      <c r="I13" s="2">
        <f>Summary40012200!$M$10</f>
        <v>6.7312149999999997</v>
      </c>
      <c r="J13" s="2">
        <f>Summary40012200!$M$11</f>
        <v>6.7599039999999997</v>
      </c>
      <c r="K13" s="2">
        <f>Summary40012200!$M$12</f>
        <v>5.0883599999999998</v>
      </c>
      <c r="L13" s="2">
        <f>Summary40012200!$M$13</f>
        <v>9.4934379999999994</v>
      </c>
      <c r="M13" s="2">
        <f>Summary40012200!$M$14</f>
        <v>44.896248</v>
      </c>
      <c r="N13" s="2">
        <f>Summary40012200!$M$15</f>
        <v>49.500901999999996</v>
      </c>
      <c r="O13" s="2">
        <f>Summary40012200!$M$16</f>
        <v>68.104873999999995</v>
      </c>
      <c r="P13" s="2">
        <f>Summary40012200!$M$17</f>
        <v>93.338836999999998</v>
      </c>
      <c r="Q13" s="2">
        <f>Summary40012200!$M$18</f>
        <v>75.435892999999993</v>
      </c>
      <c r="R13" s="2">
        <f>Summary40012200!$M$19</f>
        <v>145.618878</v>
      </c>
      <c r="S13" s="2">
        <f>Summary40012200!$M$20</f>
        <v>195.94825</v>
      </c>
      <c r="T13" s="2">
        <f>Summary40012200!$M$21</f>
        <v>243.604614</v>
      </c>
      <c r="U13" s="2">
        <f>Summary40012200!$M$22</f>
        <v>305.73686499999997</v>
      </c>
      <c r="V13" s="2">
        <f>Summary40012200!$M$23</f>
        <v>351.63559199999997</v>
      </c>
      <c r="W13" s="2">
        <f>Summary40012200!$M$24</f>
        <v>330.73623599999996</v>
      </c>
      <c r="X13" s="2">
        <f>Summary40012200!$M$25</f>
        <v>474.88405999999998</v>
      </c>
      <c r="Y13" s="2">
        <f>Summary40012200!$M$26</f>
        <v>399.66947099999999</v>
      </c>
      <c r="Z13" s="2">
        <f>Summary40012200!$M$27</f>
        <v>320.101339</v>
      </c>
    </row>
    <row r="14" spans="1:26" x14ac:dyDescent="0.25">
      <c r="A14" s="2" t="str">
        <f>Summary40012200!$N$2</f>
        <v>Indonesia</v>
      </c>
      <c r="B14" s="2">
        <f>Summary40012200!$N$3</f>
        <v>0.55139399999999994</v>
      </c>
      <c r="C14" s="2">
        <f>Summary40012200!$N$4</f>
        <v>0.34128900000000001</v>
      </c>
      <c r="D14" s="2">
        <f>Summary40012200!$N$5</f>
        <v>0.55569299999999999</v>
      </c>
      <c r="E14" s="2">
        <f>Summary40012200!$N$6</f>
        <v>0.51381100000000002</v>
      </c>
      <c r="F14" s="2">
        <f>Summary40012200!$N$7</f>
        <v>1.224367</v>
      </c>
      <c r="G14" s="2">
        <f>Summary40012200!$N$8</f>
        <v>0.72093299999999993</v>
      </c>
      <c r="H14" s="2">
        <f>Summary40012200!$N$9</f>
        <v>0.38432700641458722</v>
      </c>
      <c r="I14" s="2">
        <f>Summary40012200!$N$10</f>
        <v>0.49806699999999998</v>
      </c>
      <c r="J14" s="2">
        <f>Summary40012200!$N$11</f>
        <v>8.0883999999999998E-2</v>
      </c>
      <c r="K14" s="2">
        <f>Summary40012200!$N$12</f>
        <v>1.5330359999999998</v>
      </c>
      <c r="L14" s="2">
        <f>Summary40012200!$N$13</f>
        <v>0.94179599999999997</v>
      </c>
      <c r="M14" s="2">
        <f>Summary40012200!$N$14</f>
        <v>0.41216599999999998</v>
      </c>
      <c r="N14" s="2">
        <f>Summary40012200!$N$15</f>
        <v>0.79268130138607229</v>
      </c>
      <c r="O14" s="2">
        <f>Summary40012200!$N$16</f>
        <v>1.2858630679222958</v>
      </c>
      <c r="P14" s="2">
        <f>Summary40012200!$N$17</f>
        <v>2.4523159999999997</v>
      </c>
      <c r="Q14" s="2">
        <f>Summary40012200!$N$18</f>
        <v>4.8769260000000001</v>
      </c>
      <c r="R14" s="2">
        <f>Summary40012200!$N$19</f>
        <v>7.3584879999999995</v>
      </c>
      <c r="S14" s="2">
        <f>Summary40012200!$N$20</f>
        <v>6.0347679999999997</v>
      </c>
      <c r="T14" s="2">
        <f>Summary40012200!$N$21</f>
        <v>6.5400199999999993</v>
      </c>
      <c r="U14" s="2">
        <f>Summary40012200!$N$22</f>
        <v>5.1574629999999999</v>
      </c>
      <c r="V14" s="2">
        <f>Summary40012200!$N$23</f>
        <v>3.9374929999999999</v>
      </c>
      <c r="W14" s="2">
        <f>Summary40012200!$N$24</f>
        <v>5.7422699999999995</v>
      </c>
      <c r="X14" s="2">
        <f>Summary40012200!$N$25</f>
        <v>9.1940679999999997</v>
      </c>
      <c r="Y14" s="2">
        <f>Summary40012200!$N$26</f>
        <v>8.702731</v>
      </c>
      <c r="Z14" s="2">
        <f>Summary40012200!$N$27</f>
        <v>0</v>
      </c>
    </row>
    <row r="15" spans="1:26" x14ac:dyDescent="0.25">
      <c r="A15" s="2" t="str">
        <f>Summary40012200!$O$2</f>
        <v>Iran</v>
      </c>
      <c r="B15" s="2">
        <f>Summary40012200!$O$3</f>
        <v>0</v>
      </c>
      <c r="C15" s="2">
        <f>Summary40012200!$O$4</f>
        <v>2.0539290000000001</v>
      </c>
      <c r="D15" s="2">
        <f>Summary40012200!$O$5</f>
        <v>1.7372099999999999</v>
      </c>
      <c r="E15" s="2">
        <f>Summary40012200!$O$6</f>
        <v>0.95193699999999992</v>
      </c>
      <c r="F15" s="2">
        <f>Summary40012200!$O$7</f>
        <v>0</v>
      </c>
      <c r="G15" s="2">
        <f>Summary40012200!$O$8</f>
        <v>2.4968399999999997</v>
      </c>
      <c r="H15" s="2">
        <f>Summary40012200!$O$9</f>
        <v>2.2944960000000001</v>
      </c>
      <c r="I15" s="2">
        <f>Summary40012200!$O$10</f>
        <v>1.82304</v>
      </c>
      <c r="J15" s="2">
        <f>Summary40012200!$O$11</f>
        <v>3.92624</v>
      </c>
      <c r="K15" s="2">
        <f>Summary40012200!$O$12</f>
        <v>1.57168</v>
      </c>
      <c r="L15" s="2">
        <f>Summary40012200!$O$13</f>
        <v>2.2176</v>
      </c>
      <c r="M15" s="2">
        <f>Summary40012200!$O$14</f>
        <v>0</v>
      </c>
      <c r="N15" s="2">
        <f>Summary40012200!$O$15</f>
        <v>0</v>
      </c>
      <c r="O15" s="2">
        <f>Summary40012200!$O$16</f>
        <v>0</v>
      </c>
      <c r="P15" s="2">
        <f>Summary40012200!$O$17</f>
        <v>2.7749099999999998</v>
      </c>
      <c r="Q15" s="2">
        <f>Summary40012200!$O$18</f>
        <v>3.6278379999999997</v>
      </c>
      <c r="R15" s="2">
        <f>Summary40012200!$O$19</f>
        <v>0</v>
      </c>
      <c r="S15" s="2">
        <f>Summary40012200!$O$20</f>
        <v>0</v>
      </c>
      <c r="T15" s="2">
        <f>Summary40012200!$O$21</f>
        <v>0</v>
      </c>
      <c r="U15" s="2">
        <f>Summary40012200!$O$22</f>
        <v>0</v>
      </c>
      <c r="V15" s="2">
        <f>Summary40012200!$O$23</f>
        <v>7.9722</v>
      </c>
      <c r="W15" s="2">
        <f>Summary40012200!$O$24</f>
        <v>7.4686189999999995</v>
      </c>
      <c r="X15" s="2">
        <f>Summary40012200!$O$25</f>
        <v>0</v>
      </c>
      <c r="Y15" s="2">
        <f>Summary40012200!$O$26</f>
        <v>0</v>
      </c>
      <c r="Z15" s="2">
        <f>Summary40012200!$O$27</f>
        <v>0</v>
      </c>
    </row>
    <row r="16" spans="1:26" x14ac:dyDescent="0.25">
      <c r="A16" s="2" t="str">
        <f>Summary40012200!$P$2</f>
        <v>Israel</v>
      </c>
      <c r="B16" s="2">
        <f>Summary40012200!$P$3</f>
        <v>0.22276716622256038</v>
      </c>
      <c r="C16" s="2">
        <f>Summary40012200!$P$4</f>
        <v>4.7538986935152773E-2</v>
      </c>
      <c r="D16" s="2">
        <f>Summary40012200!$P$5</f>
        <v>0</v>
      </c>
      <c r="E16" s="2">
        <f>Summary40012200!$P$6</f>
        <v>0</v>
      </c>
      <c r="F16" s="2">
        <f>Summary40012200!$P$7</f>
        <v>0.46340999999999999</v>
      </c>
      <c r="G16" s="2">
        <f>Summary40012200!$P$8</f>
        <v>0.314301</v>
      </c>
      <c r="H16" s="2">
        <f>Summary40012200!$P$9</f>
        <v>0.45504</v>
      </c>
      <c r="I16" s="2">
        <f>Summary40012200!$P$10</f>
        <v>0.72831999999999997</v>
      </c>
      <c r="J16" s="2">
        <f>Summary40012200!$P$11</f>
        <v>0.337588</v>
      </c>
      <c r="K16" s="2">
        <f>Summary40012200!$P$12</f>
        <v>0.162055</v>
      </c>
      <c r="L16" s="2">
        <f>Summary40012200!$P$13</f>
        <v>1.658296</v>
      </c>
      <c r="M16" s="2">
        <f>Summary40012200!$P$14</f>
        <v>0.46814599999999995</v>
      </c>
      <c r="N16" s="2">
        <f>Summary40012200!$P$15</f>
        <v>0.49219999999999997</v>
      </c>
      <c r="O16" s="2">
        <f>Summary40012200!$P$16</f>
        <v>4.4819939999999994</v>
      </c>
      <c r="P16" s="2">
        <f>Summary40012200!$P$17</f>
        <v>4.8899239999999997</v>
      </c>
      <c r="Q16" s="2">
        <f>Summary40012200!$P$18</f>
        <v>11.380196999999999</v>
      </c>
      <c r="R16" s="2">
        <f>Summary40012200!$P$19</f>
        <v>7.2733419999999995</v>
      </c>
      <c r="S16" s="2">
        <f>Summary40012200!$P$20</f>
        <v>4.9200039999999996</v>
      </c>
      <c r="T16" s="2">
        <f>Summary40012200!$P$21</f>
        <v>7.4547339999999993</v>
      </c>
      <c r="U16" s="2">
        <f>Summary40012200!$P$22</f>
        <v>6.7108479999999995</v>
      </c>
      <c r="V16" s="2">
        <f>Summary40012200!$P$23</f>
        <v>6.7846699999999993</v>
      </c>
      <c r="W16" s="2">
        <f>Summary40012200!$P$24</f>
        <v>7.894711</v>
      </c>
      <c r="X16" s="2">
        <f>Summary40012200!$P$25</f>
        <v>8.59267</v>
      </c>
      <c r="Y16" s="2">
        <f>Summary40012200!$P$26</f>
        <v>6.6253349999999998</v>
      </c>
      <c r="Z16" s="2">
        <f>Summary40012200!$P$27</f>
        <v>5.7781919999999998</v>
      </c>
    </row>
    <row r="17" spans="1:26" x14ac:dyDescent="0.25">
      <c r="A17" s="2" t="str">
        <f>Summary40012200!$Q$2</f>
        <v>Japan</v>
      </c>
      <c r="B17" s="2">
        <f>Summary40012200!$Q$3</f>
        <v>90.646999999999991</v>
      </c>
      <c r="C17" s="2">
        <f>Summary40012200!$Q$4</f>
        <v>135.934</v>
      </c>
      <c r="D17" s="2">
        <f>Summary40012200!$Q$5</f>
        <v>183.67</v>
      </c>
      <c r="E17" s="2">
        <f>Summary40012200!$Q$6</f>
        <v>218.161</v>
      </c>
      <c r="F17" s="2">
        <f>Summary40012200!$Q$7</f>
        <v>248.51</v>
      </c>
      <c r="G17" s="2">
        <f>Summary40012200!$Q$8</f>
        <v>289.09100000000001</v>
      </c>
      <c r="H17" s="2">
        <f>Summary40012200!$Q$9</f>
        <v>351.18399999999997</v>
      </c>
      <c r="I17" s="2">
        <f>Summary40012200!$Q$10</f>
        <v>409.96499999999997</v>
      </c>
      <c r="J17" s="2">
        <f>Summary40012200!$Q$11</f>
        <v>466.49993699999999</v>
      </c>
      <c r="K17" s="2">
        <f>Summary40012200!$Q$12</f>
        <v>497.83878999999996</v>
      </c>
      <c r="L17" s="2">
        <f>Summary40012200!$Q$13</f>
        <v>488.59</v>
      </c>
      <c r="M17" s="2">
        <f>Summary40012200!$Q$14</f>
        <v>471.67001599999998</v>
      </c>
      <c r="N17" s="2">
        <f>Summary40012200!$Q$15</f>
        <v>526.77698399999997</v>
      </c>
      <c r="O17" s="2">
        <f>Summary40012200!$Q$16</f>
        <v>426.42389299999996</v>
      </c>
      <c r="P17" s="2">
        <f>Summary40012200!$Q$17</f>
        <v>542.12622499999998</v>
      </c>
      <c r="Q17" s="2">
        <f>Summary40012200!$Q$18</f>
        <v>570.84851300000003</v>
      </c>
      <c r="R17" s="2">
        <f>Summary40012200!$Q$19</f>
        <v>530.56999199999996</v>
      </c>
      <c r="S17" s="2">
        <f>Summary40012200!$Q$20</f>
        <v>541.13499200000001</v>
      </c>
      <c r="T17" s="2">
        <f>Summary40012200!$Q$21</f>
        <v>521.78100799999993</v>
      </c>
      <c r="U17" s="2">
        <f>Summary40012200!$Q$22</f>
        <v>522.81300799999997</v>
      </c>
      <c r="V17" s="2">
        <f>Summary40012200!$Q$23</f>
        <v>512.05699199999992</v>
      </c>
      <c r="W17" s="2">
        <f>Summary40012200!$Q$24</f>
        <v>508.03706799999998</v>
      </c>
      <c r="X17" s="2">
        <f>Summary40012200!$Q$25</f>
        <v>525.59310199999993</v>
      </c>
      <c r="Y17" s="2">
        <f>Summary40012200!$Q$26</f>
        <v>588.43700000000001</v>
      </c>
      <c r="Z17" s="2">
        <f>Summary40012200!$Q$27</f>
        <v>448.30099999999999</v>
      </c>
    </row>
    <row r="18" spans="1:26" x14ac:dyDescent="0.25">
      <c r="A18" s="2" t="str">
        <f>Summary40012200!$R$2</f>
        <v>Korea, South</v>
      </c>
      <c r="B18" s="2">
        <f>Summary40012200!$R$3</f>
        <v>105.914429</v>
      </c>
      <c r="C18" s="2">
        <f>Summary40012200!$R$4</f>
        <v>128.504582</v>
      </c>
      <c r="D18" s="2">
        <f>Summary40012200!$R$5</f>
        <v>111.748436</v>
      </c>
      <c r="E18" s="2">
        <f>Summary40012200!$R$6</f>
        <v>133.08882</v>
      </c>
      <c r="F18" s="2">
        <f>Summary40012200!$R$7</f>
        <v>132.51384400000001</v>
      </c>
      <c r="G18" s="2">
        <f>Summary40012200!$R$8</f>
        <v>170.49332099999998</v>
      </c>
      <c r="H18" s="2">
        <f>Summary40012200!$R$9</f>
        <v>205.39471999999998</v>
      </c>
      <c r="I18" s="2">
        <f>Summary40012200!$R$10</f>
        <v>249.76281799999998</v>
      </c>
      <c r="J18" s="2">
        <f>Summary40012200!$R$11</f>
        <v>278.95948599999997</v>
      </c>
      <c r="K18" s="2">
        <f>Summary40012200!$R$12</f>
        <v>299.47190699999999</v>
      </c>
      <c r="L18" s="2">
        <f>Summary40012200!$R$13</f>
        <v>302.256575</v>
      </c>
      <c r="M18" s="2">
        <f>Summary40012200!$R$14</f>
        <v>298.69143600000001</v>
      </c>
      <c r="N18" s="2">
        <f>Summary40012200!$R$15</f>
        <v>300.94732499999998</v>
      </c>
      <c r="O18" s="2">
        <f>Summary40012200!$R$16</f>
        <v>273.74188099999998</v>
      </c>
      <c r="P18" s="2">
        <f>Summary40012200!$R$17</f>
        <v>332.47796099999999</v>
      </c>
      <c r="Q18" s="2">
        <f>Summary40012200!$R$18</f>
        <v>349.11885899999999</v>
      </c>
      <c r="R18" s="2">
        <f>Summary40012200!$R$19</f>
        <v>343.672056</v>
      </c>
      <c r="S18" s="2">
        <f>Summary40012200!$R$20</f>
        <v>338.701775</v>
      </c>
      <c r="T18" s="2">
        <f>Summary40012200!$R$21</f>
        <v>346.39702399999999</v>
      </c>
      <c r="U18" s="2">
        <f>Summary40012200!$R$22</f>
        <v>331.71879411813984</v>
      </c>
      <c r="V18" s="2">
        <f>Summary40012200!$R$23</f>
        <v>330.93534789138909</v>
      </c>
      <c r="W18" s="2">
        <f>Summary40012200!$R$24</f>
        <v>343.53476619020194</v>
      </c>
      <c r="X18" s="2">
        <f>Summary40012200!$R$25</f>
        <v>335.34185199999996</v>
      </c>
      <c r="Y18" s="2">
        <f>Summary40012200!$R$26</f>
        <v>322.11048790514252</v>
      </c>
      <c r="Z18" s="2">
        <f>Summary40012200!$R$27</f>
        <v>0</v>
      </c>
    </row>
    <row r="19" spans="1:26" x14ac:dyDescent="0.25">
      <c r="A19" s="2" t="str">
        <f>Summary40012200!$S$2</f>
        <v>Malaysia</v>
      </c>
      <c r="B19" s="2">
        <f>Summary40012200!$S$3</f>
        <v>9.8198259999999991</v>
      </c>
      <c r="C19" s="2">
        <f>Summary40012200!$S$4</f>
        <v>32.962190999999997</v>
      </c>
      <c r="D19" s="2">
        <f>Summary40012200!$S$5</f>
        <v>33.708270999999996</v>
      </c>
      <c r="E19" s="2">
        <f>Summary40012200!$S$6</f>
        <v>44.319029</v>
      </c>
      <c r="F19" s="2">
        <f>Summary40012200!$S$7</f>
        <v>43.021079999999998</v>
      </c>
      <c r="G19" s="2">
        <f>Summary40012200!$S$8</f>
        <v>74.745367000000002</v>
      </c>
      <c r="H19" s="2">
        <f>Summary40012200!$S$9</f>
        <v>55.037999999999997</v>
      </c>
      <c r="I19" s="2">
        <f>Summary40012200!$S$10</f>
        <v>39.106000000000002</v>
      </c>
      <c r="J19" s="2">
        <f>Summary40012200!$S$11</f>
        <v>28.528309999999998</v>
      </c>
      <c r="K19" s="2">
        <f>Summary40012200!$S$12</f>
        <v>32.810760000000002</v>
      </c>
      <c r="L19" s="2">
        <f>Summary40012200!$S$13</f>
        <v>41.463949999999997</v>
      </c>
      <c r="M19" s="2">
        <f>Summary40012200!$S$14</f>
        <v>70.964839999999995</v>
      </c>
      <c r="N19" s="2">
        <f>Summary40012200!$S$15</f>
        <v>68.054744999999997</v>
      </c>
      <c r="O19" s="2">
        <f>Summary40012200!$S$16</f>
        <v>198.154833</v>
      </c>
      <c r="P19" s="2">
        <f>Summary40012200!$S$17</f>
        <v>158.086882</v>
      </c>
      <c r="Q19" s="2">
        <f>Summary40012200!$S$18</f>
        <v>166.036261</v>
      </c>
      <c r="R19" s="2">
        <f>Summary40012200!$S$19</f>
        <v>301.318333</v>
      </c>
      <c r="S19" s="2">
        <f>Summary40012200!$S$20</f>
        <v>356.455849</v>
      </c>
      <c r="T19" s="2">
        <f>Summary40012200!$S$21</f>
        <v>335.52562499999999</v>
      </c>
      <c r="U19" s="2">
        <f>Summary40012200!$S$22</f>
        <v>316.15553299999999</v>
      </c>
      <c r="V19" s="2">
        <f>Summary40012200!$S$23</f>
        <v>265.88941799999998</v>
      </c>
      <c r="W19" s="2">
        <f>Summary40012200!$S$24</f>
        <v>305.19753499999996</v>
      </c>
      <c r="X19" s="2">
        <f>Summary40012200!$S$25</f>
        <v>227.15339499999999</v>
      </c>
      <c r="Y19" s="2">
        <f>Summary40012200!$S$26</f>
        <v>226.201617</v>
      </c>
      <c r="Z19" s="2">
        <f>Summary40012200!$S$27</f>
        <v>0</v>
      </c>
    </row>
    <row r="20" spans="1:26" x14ac:dyDescent="0.25">
      <c r="A20" s="2" t="str">
        <f>Summary40012200!$T$2</f>
        <v>Mexico</v>
      </c>
      <c r="B20" s="2">
        <f>Summary40012200!$T$3</f>
        <v>55.656275999999998</v>
      </c>
      <c r="C20" s="2">
        <f>Summary40012200!$T$4</f>
        <v>62.346306999999996</v>
      </c>
      <c r="D20" s="2">
        <f>Summary40012200!$T$5</f>
        <v>67.838250000000002</v>
      </c>
      <c r="E20" s="2">
        <f>Summary40012200!$T$6</f>
        <v>68.072955999999991</v>
      </c>
      <c r="F20" s="2">
        <f>Summary40012200!$T$7</f>
        <v>74.347337999999993</v>
      </c>
      <c r="G20" s="2">
        <f>Summary40012200!$T$8</f>
        <v>52.721513999999999</v>
      </c>
      <c r="H20" s="2">
        <f>Summary40012200!$T$9</f>
        <v>47.610015999999995</v>
      </c>
      <c r="I20" s="2">
        <f>Summary40012200!$T$10</f>
        <v>55.706212999999998</v>
      </c>
      <c r="J20" s="2">
        <f>Summary40012200!$T$11</f>
        <v>59.851758232038492</v>
      </c>
      <c r="K20" s="2">
        <f>Summary40012200!$T$12</f>
        <v>60.871093848139502</v>
      </c>
      <c r="L20" s="2">
        <f>Summary40012200!$T$13</f>
        <v>57.321754999999996</v>
      </c>
      <c r="M20" s="2">
        <f>Summary40012200!$T$14</f>
        <v>53.586659870215783</v>
      </c>
      <c r="N20" s="2">
        <f>Summary40012200!$T$15</f>
        <v>52.328523999999994</v>
      </c>
      <c r="O20" s="2">
        <f>Summary40012200!$T$16</f>
        <v>43.194125999999997</v>
      </c>
      <c r="P20" s="2">
        <f>Summary40012200!$T$17</f>
        <v>57.104983999999995</v>
      </c>
      <c r="Q20" s="2">
        <f>Summary40012200!$T$18</f>
        <v>54.054212999999997</v>
      </c>
      <c r="R20" s="2">
        <f>Summary40012200!$T$19</f>
        <v>64.564365999999993</v>
      </c>
      <c r="S20" s="2">
        <f>Summary40012200!$T$20</f>
        <v>55.503298000000001</v>
      </c>
      <c r="T20" s="2">
        <f>Summary40012200!$T$21</f>
        <v>56.580900120838677</v>
      </c>
      <c r="U20" s="2">
        <f>Summary40012200!$T$22</f>
        <v>61.707243999999996</v>
      </c>
      <c r="V20" s="2">
        <f>Summary40012200!$T$23</f>
        <v>63.785294999999998</v>
      </c>
      <c r="W20" s="2">
        <f>Summary40012200!$T$24</f>
        <v>56.357948494596776</v>
      </c>
      <c r="X20" s="2">
        <f>Summary40012200!$T$25</f>
        <v>62.897462649114182</v>
      </c>
      <c r="Y20" s="2">
        <f>Summary40012200!$T$26</f>
        <v>72.966571682317905</v>
      </c>
      <c r="Z20" s="2">
        <f>Summary40012200!$T$27</f>
        <v>0</v>
      </c>
    </row>
    <row r="21" spans="1:26" x14ac:dyDescent="0.25">
      <c r="A21" s="2" t="str">
        <f>Summary40012200!$U$2</f>
        <v>Pakistan</v>
      </c>
      <c r="B21" s="2">
        <f>Summary40012200!$U$3</f>
        <v>0</v>
      </c>
      <c r="C21" s="2">
        <f>Summary40012200!$U$4</f>
        <v>0</v>
      </c>
      <c r="D21" s="2">
        <f>Summary40012200!$U$5</f>
        <v>0</v>
      </c>
      <c r="E21" s="2">
        <f>Summary40012200!$U$6</f>
        <v>0</v>
      </c>
      <c r="F21" s="2">
        <f>Summary40012200!$U$7</f>
        <v>0</v>
      </c>
      <c r="G21" s="2">
        <f>Summary40012200!$U$8</f>
        <v>0</v>
      </c>
      <c r="H21" s="2">
        <f>Summary40012200!$U$9</f>
        <v>0</v>
      </c>
      <c r="I21" s="2">
        <f>Summary40012200!$U$10</f>
        <v>5.2352299999999996</v>
      </c>
      <c r="J21" s="2">
        <f>Summary40012200!$U$11</f>
        <v>4.7414619999999994</v>
      </c>
      <c r="K21" s="2">
        <f>Summary40012200!$U$12</f>
        <v>10.035969999999999</v>
      </c>
      <c r="L21" s="2">
        <f>Summary40012200!$U$13</f>
        <v>10.056445999999999</v>
      </c>
      <c r="M21" s="2">
        <f>Summary40012200!$U$14</f>
        <v>10.860458999999999</v>
      </c>
      <c r="N21" s="2">
        <f>Summary40012200!$U$15</f>
        <v>10.561245999999999</v>
      </c>
      <c r="O21" s="2">
        <f>Summary40012200!$U$16</f>
        <v>7.8120689999999993</v>
      </c>
      <c r="P21" s="2">
        <f>Summary40012200!$U$17</f>
        <v>8.7334540000000001</v>
      </c>
      <c r="Q21" s="2">
        <f>Summary40012200!$U$18</f>
        <v>6.304163</v>
      </c>
      <c r="R21" s="2">
        <f>Summary40012200!$U$19</f>
        <v>6.4265049999999997</v>
      </c>
      <c r="S21" s="2">
        <f>Summary40012200!$U$20</f>
        <v>9.3565620000000003</v>
      </c>
      <c r="T21" s="2">
        <f>Summary40012200!$U$21</f>
        <v>9.9150759999999991</v>
      </c>
      <c r="U21" s="2">
        <f>Summary40012200!$U$22</f>
        <v>10.262665999999999</v>
      </c>
      <c r="V21" s="2">
        <f>Summary40012200!$U$23</f>
        <v>12.828002</v>
      </c>
      <c r="W21" s="2">
        <f>Summary40012200!$U$24</f>
        <v>20.681213</v>
      </c>
      <c r="X21" s="2">
        <f>Summary40012200!$U$25</f>
        <v>22.700731999999999</v>
      </c>
      <c r="Y21" s="2">
        <f>Summary40012200!$U$26</f>
        <v>19.85332</v>
      </c>
      <c r="Z21" s="2">
        <f>Summary40012200!$U$27</f>
        <v>20.740195</v>
      </c>
    </row>
    <row r="22" spans="1:26" x14ac:dyDescent="0.25">
      <c r="A22" s="2" t="str">
        <f>Summary40012200!$V$2</f>
        <v>Philippines</v>
      </c>
      <c r="B22" s="2">
        <f>Summary40012200!$V$3</f>
        <v>0</v>
      </c>
      <c r="C22" s="2">
        <f>Summary40012200!$V$4</f>
        <v>0</v>
      </c>
      <c r="D22" s="2">
        <f>Summary40012200!$V$5</f>
        <v>0.12851899999999999</v>
      </c>
      <c r="E22" s="2">
        <f>Summary40012200!$V$6</f>
        <v>0.02</v>
      </c>
      <c r="F22" s="2">
        <f>Summary40012200!$V$7</f>
        <v>2.0799999999999999E-2</v>
      </c>
      <c r="G22" s="2">
        <f>Summary40012200!$V$8</f>
        <v>0</v>
      </c>
      <c r="H22" s="2">
        <f>Summary40012200!$V$9</f>
        <v>0</v>
      </c>
      <c r="I22" s="2">
        <f>Summary40012200!$V$10</f>
        <v>0</v>
      </c>
      <c r="J22" s="2">
        <f>Summary40012200!$V$11</f>
        <v>0</v>
      </c>
      <c r="K22" s="2">
        <f>Summary40012200!$V$12</f>
        <v>0</v>
      </c>
      <c r="L22" s="2">
        <f>Summary40012200!$V$13</f>
        <v>2.5000000000000001E-4</v>
      </c>
      <c r="M22" s="2">
        <f>Summary40012200!$V$14</f>
        <v>3.7593999999999995E-2</v>
      </c>
      <c r="N22" s="2">
        <f>Summary40012200!$V$15</f>
        <v>2.0479999999999998E-2</v>
      </c>
      <c r="O22" s="2">
        <f>Summary40012200!$V$16</f>
        <v>0.104</v>
      </c>
      <c r="P22" s="2">
        <f>Summary40012200!$V$17</f>
        <v>0</v>
      </c>
      <c r="Q22" s="2">
        <f>Summary40012200!$V$18</f>
        <v>0</v>
      </c>
      <c r="R22" s="2">
        <f>Summary40012200!$V$19</f>
        <v>0</v>
      </c>
      <c r="S22" s="2">
        <f>Summary40012200!$V$20</f>
        <v>1.6597000000000001E-2</v>
      </c>
      <c r="T22" s="2">
        <f>Summary40012200!$V$21</f>
        <v>0</v>
      </c>
      <c r="U22" s="2">
        <f>Summary40012200!$V$22</f>
        <v>3.0554099999999997</v>
      </c>
      <c r="V22" s="2">
        <f>Summary40012200!$V$23</f>
        <v>8.2953274889857536</v>
      </c>
      <c r="W22" s="2">
        <f>Summary40012200!$V$24</f>
        <v>7.5226899999999999</v>
      </c>
      <c r="X22" s="2">
        <f>Summary40012200!$V$25</f>
        <v>6.7834269999999997</v>
      </c>
      <c r="Y22" s="2">
        <f>Summary40012200!$V$26</f>
        <v>6.9484773013385848</v>
      </c>
      <c r="Z22" s="2">
        <f>Summary40012200!$V$27</f>
        <v>0</v>
      </c>
    </row>
    <row r="23" spans="1:26" x14ac:dyDescent="0.25">
      <c r="A23" s="2" t="str">
        <f>Summary40012200!$W$2</f>
        <v>Russian Federation</v>
      </c>
      <c r="B23" s="2">
        <f>Summary40012200!$W$3</f>
        <v>1.2280899999999999</v>
      </c>
      <c r="C23" s="2">
        <f>Summary40012200!$W$4</f>
        <v>0.94264300000000001</v>
      </c>
      <c r="D23" s="2">
        <f>Summary40012200!$W$5</f>
        <v>1.2494259999999999</v>
      </c>
      <c r="E23" s="2">
        <f>Summary40012200!$W$6</f>
        <v>2.9161429999999999</v>
      </c>
      <c r="F23" s="2">
        <f>Summary40012200!$W$7</f>
        <v>17.764336999999998</v>
      </c>
      <c r="G23" s="2">
        <f>Summary40012200!$W$8</f>
        <v>14.825726999999999</v>
      </c>
      <c r="H23" s="2">
        <f>Summary40012200!$W$9</f>
        <v>5.6229719999999999</v>
      </c>
      <c r="I23" s="2">
        <f>Summary40012200!$W$10</f>
        <v>6.4175839999999997</v>
      </c>
      <c r="J23" s="2">
        <f>Summary40012200!$W$11</f>
        <v>4.6928179999999999</v>
      </c>
      <c r="K23" s="2">
        <f>Summary40012200!$W$12</f>
        <v>3.8725199999999997</v>
      </c>
      <c r="L23" s="2">
        <f>Summary40012200!$W$13</f>
        <v>2.20594</v>
      </c>
      <c r="M23" s="2">
        <f>Summary40012200!$W$14</f>
        <v>13.369426857414041</v>
      </c>
      <c r="N23" s="2">
        <f>Summary40012200!$W$15</f>
        <v>26.087640280811662</v>
      </c>
      <c r="O23" s="2">
        <f>Summary40012200!$W$16</f>
        <v>21.450899</v>
      </c>
      <c r="P23" s="2">
        <f>Summary40012200!$W$17</f>
        <v>38.988548000000002</v>
      </c>
      <c r="Q23" s="2">
        <f>Summary40012200!$W$18</f>
        <v>39.779652999999996</v>
      </c>
      <c r="R23" s="2">
        <f>Summary40012200!$W$19</f>
        <v>50.613194</v>
      </c>
      <c r="S23" s="2">
        <f>Summary40012200!$W$20</f>
        <v>58.727854000000001</v>
      </c>
      <c r="T23" s="2">
        <f>Summary40012200!$W$21</f>
        <v>65.889208999999994</v>
      </c>
      <c r="U23" s="2">
        <f>Summary40012200!$W$22</f>
        <v>84.59599399999999</v>
      </c>
      <c r="V23" s="2">
        <f>Summary40012200!$W$23</f>
        <v>99.730325999999991</v>
      </c>
      <c r="W23" s="2">
        <f>Summary40012200!$W$24</f>
        <v>111.228832</v>
      </c>
      <c r="X23" s="2">
        <f>Summary40012200!$W$25</f>
        <v>114.23736</v>
      </c>
      <c r="Y23" s="2">
        <f>Summary40012200!$W$26</f>
        <v>119.189296</v>
      </c>
      <c r="Z23" s="2">
        <f>Summary40012200!$W$27</f>
        <v>0</v>
      </c>
    </row>
    <row r="24" spans="1:26" x14ac:dyDescent="0.25">
      <c r="A24" s="2" t="str">
        <f>Summary40012200!$X$2</f>
        <v>Singapore</v>
      </c>
      <c r="B24" s="2">
        <f>Summary40012200!$X$3</f>
        <v>130.72842399999999</v>
      </c>
      <c r="C24" s="2">
        <f>Summary40012200!$X$4</f>
        <v>130.86412199999998</v>
      </c>
      <c r="D24" s="2">
        <f>Summary40012200!$X$5</f>
        <v>117.62836899999999</v>
      </c>
      <c r="E24" s="2">
        <f>Summary40012200!$X$6</f>
        <v>122.85749999999999</v>
      </c>
      <c r="F24" s="2">
        <f>Summary40012200!$X$7</f>
        <v>98.292289999999994</v>
      </c>
      <c r="G24" s="2">
        <f>Summary40012200!$X$8</f>
        <v>70.330840999999992</v>
      </c>
      <c r="H24" s="2">
        <f>Summary40012200!$X$9</f>
        <v>69.974418999999997</v>
      </c>
      <c r="I24" s="2">
        <f>Summary40012200!$X$10</f>
        <v>114.754992</v>
      </c>
      <c r="J24" s="2">
        <f>Summary40012200!$X$11</f>
        <v>112.08501799999999</v>
      </c>
      <c r="K24" s="2">
        <f>Summary40012200!$X$12</f>
        <v>128.71957699999999</v>
      </c>
      <c r="L24" s="2">
        <f>Summary40012200!$X$13</f>
        <v>125.3366362278081</v>
      </c>
      <c r="M24" s="2">
        <f>Summary40012200!$X$14</f>
        <v>109.20569399999999</v>
      </c>
      <c r="N24" s="2">
        <f>Summary40012200!$X$15</f>
        <v>93.473076448918704</v>
      </c>
      <c r="O24" s="2">
        <f>Summary40012200!$X$16</f>
        <v>86.837053999999995</v>
      </c>
      <c r="P24" s="2">
        <f>Summary40012200!$X$17</f>
        <v>87.928647999999995</v>
      </c>
      <c r="Q24" s="2">
        <f>Summary40012200!$X$18</f>
        <v>73.607937872340429</v>
      </c>
      <c r="R24" s="2">
        <f>Summary40012200!$X$19</f>
        <v>66.117438996433393</v>
      </c>
      <c r="S24" s="2">
        <f>Summary40012200!$X$20</f>
        <v>37.147502142857142</v>
      </c>
      <c r="T24" s="2">
        <f>Summary40012200!$X$21</f>
        <v>46.794751999999995</v>
      </c>
      <c r="U24" s="2">
        <f>Summary40012200!$X$22</f>
        <v>53.04569</v>
      </c>
      <c r="V24" s="2">
        <f>Summary40012200!$X$23</f>
        <v>52.824689999999997</v>
      </c>
      <c r="W24" s="2">
        <f>Summary40012200!$X$24</f>
        <v>46.099356</v>
      </c>
      <c r="X24" s="2">
        <f>Summary40012200!$X$25</f>
        <v>45.130146667188242</v>
      </c>
      <c r="Y24" s="2">
        <f>Summary40012200!$X$26</f>
        <v>64.378476481944588</v>
      </c>
      <c r="Z24" s="2">
        <f>Summary40012200!$X$27</f>
        <v>0</v>
      </c>
    </row>
    <row r="25" spans="1:26" x14ac:dyDescent="0.25">
      <c r="A25" s="2" t="str">
        <f>Summary40012200!$Y$2</f>
        <v>South Africa</v>
      </c>
      <c r="B25" s="2">
        <f>Summary40012200!$Y$3</f>
        <v>0</v>
      </c>
      <c r="C25" s="2">
        <f>Summary40012200!$Y$4</f>
        <v>0</v>
      </c>
      <c r="D25" s="2">
        <f>Summary40012200!$Y$5</f>
        <v>0</v>
      </c>
      <c r="E25" s="2">
        <f>Summary40012200!$Y$6</f>
        <v>0</v>
      </c>
      <c r="F25" s="2">
        <f>Summary40012200!$Y$7</f>
        <v>52.164789999999996</v>
      </c>
      <c r="G25" s="2">
        <f>Summary40012200!$Y$8</f>
        <v>46.373297000000001</v>
      </c>
      <c r="H25" s="2">
        <f>Summary40012200!$Y$9</f>
        <v>59.659940999999996</v>
      </c>
      <c r="I25" s="2">
        <f>Summary40012200!$Y$10</f>
        <v>58.547106999999997</v>
      </c>
      <c r="J25" s="2">
        <f>Summary40012200!$Y$11</f>
        <v>61.810319</v>
      </c>
      <c r="K25" s="2">
        <f>Summary40012200!$Y$12</f>
        <v>60.326585999999999</v>
      </c>
      <c r="L25" s="2">
        <f>Summary40012200!$Y$13</f>
        <v>55.890905999999994</v>
      </c>
      <c r="M25" s="2">
        <f>Summary40012200!$Y$14</f>
        <v>60.616664999999998</v>
      </c>
      <c r="N25" s="2">
        <f>Summary40012200!$Y$15</f>
        <v>53.242286753267656</v>
      </c>
      <c r="O25" s="2">
        <f>Summary40012200!$Y$16</f>
        <v>45.598351999999998</v>
      </c>
      <c r="P25" s="2">
        <f>Summary40012200!$Y$17</f>
        <v>46.562979999999996</v>
      </c>
      <c r="Q25" s="2">
        <f>Summary40012200!$Y$18</f>
        <v>43.471954234042556</v>
      </c>
      <c r="R25" s="2">
        <f>Summary40012200!$Y$19</f>
        <v>46.105145999999998</v>
      </c>
      <c r="S25" s="2">
        <f>Summary40012200!$Y$20</f>
        <v>41.345031999999996</v>
      </c>
      <c r="T25" s="2">
        <f>Summary40012200!$Y$21</f>
        <v>35.039484218543748</v>
      </c>
      <c r="U25" s="2">
        <f>Summary40012200!$Y$22</f>
        <v>39.286892999999999</v>
      </c>
      <c r="V25" s="2">
        <f>Summary40012200!$Y$23</f>
        <v>28.168485055149461</v>
      </c>
      <c r="W25" s="2">
        <f>Summary40012200!$Y$24</f>
        <v>27.974633005547449</v>
      </c>
      <c r="X25" s="2">
        <f>Summary40012200!$Y$25</f>
        <v>43.437261149091341</v>
      </c>
      <c r="Y25" s="2">
        <f>Summary40012200!$Y$26</f>
        <v>39.570906999999998</v>
      </c>
      <c r="Z25" s="2">
        <f>Summary40012200!$Y$27</f>
        <v>30.550969396645314</v>
      </c>
    </row>
    <row r="26" spans="1:26" x14ac:dyDescent="0.25">
      <c r="A26" s="2" t="str">
        <f>Summary40012200!$Z$2</f>
        <v>Southern African Customs Union</v>
      </c>
      <c r="B26" s="2">
        <f>Summary40012200!$Z$3</f>
        <v>49.228614</v>
      </c>
      <c r="C26" s="2">
        <f>Summary40012200!$Z$4</f>
        <v>50.690951999999996</v>
      </c>
      <c r="D26" s="2">
        <f>Summary40012200!$Z$5</f>
        <v>48.946314999999998</v>
      </c>
      <c r="E26" s="2">
        <f>Summary40012200!$Z$6</f>
        <v>41.726103999999999</v>
      </c>
      <c r="F26" s="2">
        <f>Summary40012200!$Z$7</f>
        <v>0</v>
      </c>
      <c r="G26" s="2">
        <f>Summary40012200!$Z$8</f>
        <v>0</v>
      </c>
      <c r="H26" s="2">
        <f>Summary40012200!$Z$9</f>
        <v>0</v>
      </c>
      <c r="I26" s="2">
        <f>Summary40012200!$Z$10</f>
        <v>0</v>
      </c>
      <c r="J26" s="2">
        <f>Summary40012200!$Z$11</f>
        <v>0</v>
      </c>
      <c r="K26" s="2">
        <f>Summary40012200!$Z$12</f>
        <v>0</v>
      </c>
      <c r="L26" s="2">
        <f>Summary40012200!$Z$13</f>
        <v>0</v>
      </c>
      <c r="M26" s="2">
        <f>Summary40012200!$Z$14</f>
        <v>0</v>
      </c>
      <c r="N26" s="2">
        <f>Summary40012200!$Z$15</f>
        <v>0</v>
      </c>
      <c r="O26" s="2">
        <f>Summary40012200!$Z$16</f>
        <v>0</v>
      </c>
      <c r="P26" s="2">
        <f>Summary40012200!$Z$17</f>
        <v>0</v>
      </c>
      <c r="Q26" s="2">
        <f>Summary40012200!$Z$18</f>
        <v>0</v>
      </c>
      <c r="R26" s="2">
        <f>Summary40012200!$Z$19</f>
        <v>0</v>
      </c>
      <c r="S26" s="2">
        <f>Summary40012200!$Z$20</f>
        <v>0</v>
      </c>
      <c r="T26" s="2">
        <f>Summary40012200!$Z$21</f>
        <v>0</v>
      </c>
      <c r="U26" s="2">
        <f>Summary40012200!$Z$22</f>
        <v>0</v>
      </c>
      <c r="V26" s="2">
        <f>Summary40012200!$Z$23</f>
        <v>0</v>
      </c>
      <c r="W26" s="2">
        <f>Summary40012200!$Z$24</f>
        <v>0</v>
      </c>
      <c r="X26" s="2">
        <f>Summary40012200!$Z$25</f>
        <v>0</v>
      </c>
      <c r="Y26" s="2">
        <f>Summary40012200!$Z$26</f>
        <v>0</v>
      </c>
      <c r="Z26" s="2">
        <f>Summary40012200!$Z$27</f>
        <v>0</v>
      </c>
    </row>
    <row r="27" spans="1:26" x14ac:dyDescent="0.25">
      <c r="A27" s="2" t="str">
        <f>Summary40012200!$AA$2</f>
        <v>Sri Lanka</v>
      </c>
      <c r="B27" s="2">
        <f>Summary40012200!$AA$3</f>
        <v>0</v>
      </c>
      <c r="C27" s="2">
        <f>Summary40012200!$AA$4</f>
        <v>0</v>
      </c>
      <c r="D27" s="2">
        <f>Summary40012200!$AA$5</f>
        <v>0</v>
      </c>
      <c r="E27" s="2">
        <f>Summary40012200!$AA$6</f>
        <v>0</v>
      </c>
      <c r="F27" s="2">
        <f>Summary40012200!$AA$7</f>
        <v>2.0669999999999997E-2</v>
      </c>
      <c r="G27" s="2">
        <f>Summary40012200!$AA$8</f>
        <v>0</v>
      </c>
      <c r="H27" s="2">
        <f>Summary40012200!$AA$9</f>
        <v>0</v>
      </c>
      <c r="I27" s="2">
        <f>Summary40012200!$AA$10</f>
        <v>8.0957000000000001E-2</v>
      </c>
      <c r="J27" s="2">
        <f>Summary40012200!$AA$11</f>
        <v>0.26116</v>
      </c>
      <c r="K27" s="2">
        <f>Summary40012200!$AA$12</f>
        <v>4.0160000000000001E-2</v>
      </c>
      <c r="L27" s="2">
        <f>Summary40012200!$AA$13</f>
        <v>0</v>
      </c>
      <c r="M27" s="2">
        <f>Summary40012200!$AA$14</f>
        <v>0</v>
      </c>
      <c r="N27" s="2">
        <f>Summary40012200!$AA$15</f>
        <v>2.4999999999999998E-5</v>
      </c>
      <c r="O27" s="2">
        <f>Summary40012200!$AA$16</f>
        <v>6.055E-2</v>
      </c>
      <c r="P27" s="2">
        <f>Summary40012200!$AA$17</f>
        <v>8.199999999999999E-2</v>
      </c>
      <c r="Q27" s="2">
        <f>Summary40012200!$AA$18</f>
        <v>4.1999999999999996E-2</v>
      </c>
      <c r="R27" s="2">
        <f>Summary40012200!$AA$19</f>
        <v>0.126002</v>
      </c>
      <c r="S27" s="2">
        <f>Summary40012200!$AA$20</f>
        <v>0.14621199999999998</v>
      </c>
      <c r="T27" s="2">
        <f>Summary40012200!$AA$21</f>
        <v>0.20832199999999998</v>
      </c>
      <c r="U27" s="2">
        <f>Summary40012200!$AA$22</f>
        <v>0.89218500000000001</v>
      </c>
      <c r="V27" s="2">
        <f>Summary40012200!$AA$23</f>
        <v>1.727835</v>
      </c>
      <c r="W27" s="2">
        <f>Summary40012200!$AA$24</f>
        <v>1.5404829999999998</v>
      </c>
      <c r="X27" s="2">
        <f>Summary40012200!$AA$25</f>
        <v>0</v>
      </c>
      <c r="Y27" s="2">
        <f>Summary40012200!$AA$26</f>
        <v>0</v>
      </c>
      <c r="Z27" s="2">
        <f>Summary40012200!$AA$27</f>
        <v>0</v>
      </c>
    </row>
    <row r="28" spans="1:26" x14ac:dyDescent="0.25">
      <c r="A28" s="2" t="str">
        <f>Summary40012200!$AB$2</f>
        <v>Taiwan</v>
      </c>
      <c r="B28" s="2">
        <f>Summary40012200!$AB$3</f>
        <v>0</v>
      </c>
      <c r="C28" s="2">
        <f>Summary40012200!$AB$4</f>
        <v>0.14579899999999998</v>
      </c>
      <c r="D28" s="2">
        <f>Summary40012200!$AB$5</f>
        <v>0.191999</v>
      </c>
      <c r="E28" s="2">
        <f>Summary40012200!$AB$6</f>
        <v>0.21920199999999998</v>
      </c>
      <c r="F28" s="2">
        <f>Summary40012200!$AB$7</f>
        <v>0.25727582204439819</v>
      </c>
      <c r="G28" s="2">
        <f>Summary40012200!$AB$8</f>
        <v>0.1809095645410628</v>
      </c>
      <c r="H28" s="2">
        <f>Summary40012200!$AB$9</f>
        <v>3.8399999999999997E-2</v>
      </c>
      <c r="I28" s="2">
        <f>Summary40012200!$AB$10</f>
        <v>4.1001522021362542E-2</v>
      </c>
      <c r="J28" s="2">
        <f>Summary40012200!$AB$11</f>
        <v>0.46271999999999996</v>
      </c>
      <c r="K28" s="2">
        <f>Summary40012200!$AB$12</f>
        <v>1.0940399999999999</v>
      </c>
      <c r="L28" s="2">
        <f>Summary40012200!$AB$13</f>
        <v>0.55789181050092818</v>
      </c>
      <c r="M28" s="2">
        <f>Summary40012200!$AB$14</f>
        <v>0.40018699999999996</v>
      </c>
      <c r="N28" s="2">
        <f>Summary40012200!$AB$15</f>
        <v>0.25306000000000001</v>
      </c>
      <c r="O28" s="2">
        <f>Summary40012200!$AB$16</f>
        <v>0.29759999999999998</v>
      </c>
      <c r="P28" s="2">
        <f>Summary40012200!$AB$17</f>
        <v>0.21792</v>
      </c>
      <c r="Q28" s="2">
        <f>Summary40012200!$AB$18</f>
        <v>9.7919999999999993E-2</v>
      </c>
      <c r="R28" s="2">
        <f>Summary40012200!$AB$19</f>
        <v>0.27293099999999998</v>
      </c>
      <c r="S28" s="2">
        <f>Summary40012200!$AB$20</f>
        <v>0.24235999999999999</v>
      </c>
      <c r="T28" s="2">
        <f>Summary40012200!$AB$21</f>
        <v>0.10479999999999999</v>
      </c>
      <c r="U28" s="2">
        <f>Summary40012200!$AB$22</f>
        <v>0.14993699999999999</v>
      </c>
      <c r="V28" s="2">
        <f>Summary40012200!$AB$23</f>
        <v>0.133074</v>
      </c>
      <c r="W28" s="2">
        <f>Summary40012200!$AB$24</f>
        <v>0.143123</v>
      </c>
      <c r="X28" s="2">
        <f>Summary40012200!$AB$25</f>
        <v>0.21728452736279261</v>
      </c>
      <c r="Y28" s="2">
        <f>Summary40012200!$AB$26</f>
        <v>8.4180204320374791E-2</v>
      </c>
      <c r="Z28" s="2">
        <f>Summary40012200!$AB$27</f>
        <v>0</v>
      </c>
    </row>
    <row r="29" spans="1:26" x14ac:dyDescent="0.25">
      <c r="A29" s="2" t="str">
        <f>Summary40012200!$AC$2</f>
        <v>Turkey</v>
      </c>
      <c r="B29" s="2">
        <f>Summary40012200!$AC$3</f>
        <v>55.935379999999995</v>
      </c>
      <c r="C29" s="2">
        <f>Summary40012200!$AC$4</f>
        <v>58.235236999999998</v>
      </c>
      <c r="D29" s="2">
        <f>Summary40012200!$AC$5</f>
        <v>59.383499999999998</v>
      </c>
      <c r="E29" s="2">
        <f>Summary40012200!$AC$6</f>
        <v>42.801482999999998</v>
      </c>
      <c r="F29" s="2">
        <f>Summary40012200!$AC$7</f>
        <v>95.292611999999991</v>
      </c>
      <c r="G29" s="2">
        <f>Summary40012200!$AC$8</f>
        <v>50.149710999999996</v>
      </c>
      <c r="H29" s="2">
        <f>Summary40012200!$AC$9</f>
        <v>58.760660999999999</v>
      </c>
      <c r="I29" s="2">
        <f>Summary40012200!$AC$10</f>
        <v>63.673082999999998</v>
      </c>
      <c r="J29" s="2">
        <f>Summary40012200!$AC$11</f>
        <v>69.398465999999999</v>
      </c>
      <c r="K29" s="2">
        <f>Summary40012200!$AC$12</f>
        <v>80.524867</v>
      </c>
      <c r="L29" s="2">
        <f>Summary40012200!$AC$13</f>
        <v>79.731771999999992</v>
      </c>
      <c r="M29" s="2">
        <f>Summary40012200!$AC$14</f>
        <v>91.91181499999999</v>
      </c>
      <c r="N29" s="2">
        <f>Summary40012200!$AC$15</f>
        <v>95.497042999999991</v>
      </c>
      <c r="O29" s="2">
        <f>Summary40012200!$AC$16</f>
        <v>71.547836000000004</v>
      </c>
      <c r="P29" s="2">
        <f>Summary40012200!$AC$17</f>
        <v>91.717579999999998</v>
      </c>
      <c r="Q29" s="2">
        <f>Summary40012200!$AC$18</f>
        <v>108.92620599999999</v>
      </c>
      <c r="R29" s="2">
        <f>Summary40012200!$AC$19</f>
        <v>91.574792000000002</v>
      </c>
      <c r="S29" s="2">
        <f>Summary40012200!$AC$20</f>
        <v>98.084876999999992</v>
      </c>
      <c r="T29" s="2">
        <f>Summary40012200!$AC$21</f>
        <v>108.04296599999999</v>
      </c>
      <c r="U29" s="2">
        <f>Summary40012200!$AC$22</f>
        <v>118.19244599999999</v>
      </c>
      <c r="V29" s="2">
        <f>Summary40012200!$AC$23</f>
        <v>115.19715699999999</v>
      </c>
      <c r="W29" s="2">
        <f>Summary40012200!$AC$24</f>
        <v>127.27015499999999</v>
      </c>
      <c r="X29" s="2">
        <f>Summary40012200!$AC$25</f>
        <v>160.78677299999998</v>
      </c>
      <c r="Y29" s="2">
        <f>Summary40012200!$AC$26</f>
        <v>162.25940599999998</v>
      </c>
      <c r="Z29" s="2">
        <f>Summary40012200!$AC$27</f>
        <v>0</v>
      </c>
    </row>
    <row r="30" spans="1:26" x14ac:dyDescent="0.25">
      <c r="A30" s="2" t="str">
        <f>Summary40012200!$AD$2</f>
        <v>Ukraine</v>
      </c>
      <c r="B30" s="2">
        <f>Summary40012200!$AD$3</f>
        <v>5.9372639999999999</v>
      </c>
      <c r="C30" s="2">
        <f>Summary40012200!$AD$4</f>
        <v>6.576562</v>
      </c>
      <c r="D30" s="2">
        <f>Summary40012200!$AD$5</f>
        <v>8.0879130000000004</v>
      </c>
      <c r="E30" s="2">
        <f>Summary40012200!$AD$6</f>
        <v>4.8844989999999999</v>
      </c>
      <c r="F30" s="2">
        <f>Summary40012200!$AD$7</f>
        <v>10.635368999999999</v>
      </c>
      <c r="G30" s="2">
        <f>Summary40012200!$AD$8</f>
        <v>15.093304999999999</v>
      </c>
      <c r="H30" s="2">
        <f>Summary40012200!$AD$9</f>
        <v>10.02018</v>
      </c>
      <c r="I30" s="2">
        <f>Summary40012200!$AD$10</f>
        <v>4.8261509999999994</v>
      </c>
      <c r="J30" s="2">
        <f>Summary40012200!$AD$11</f>
        <v>6.3148729999999995</v>
      </c>
      <c r="K30" s="2">
        <f>Summary40012200!$AD$12</f>
        <v>8.1942950000000003</v>
      </c>
      <c r="L30" s="2">
        <f>Summary40012200!$AD$13</f>
        <v>10.605397999999999</v>
      </c>
      <c r="M30" s="2">
        <f>Summary40012200!$AD$14</f>
        <v>10.968572999999999</v>
      </c>
      <c r="N30" s="2">
        <f>Summary40012200!$AD$15</f>
        <v>10.632567999999999</v>
      </c>
      <c r="O30" s="2">
        <f>Summary40012200!$AD$16</f>
        <v>4.5090649999999997</v>
      </c>
      <c r="P30" s="2">
        <f>Summary40012200!$AD$17</f>
        <v>2.2866879999999998</v>
      </c>
      <c r="Q30" s="2">
        <f>Summary40012200!$AD$18</f>
        <v>2.2781259999999999</v>
      </c>
      <c r="R30" s="2">
        <f>Summary40012200!$AD$19</f>
        <v>2.6849119999999997</v>
      </c>
      <c r="S30" s="2">
        <f>Summary40012200!$AD$20</f>
        <v>2.8129589999999998</v>
      </c>
      <c r="T30" s="2">
        <f>Summary40012200!$AD$21</f>
        <v>5.0009399999999999</v>
      </c>
      <c r="U30" s="2">
        <f>Summary40012200!$AD$22</f>
        <v>2.1797399999999998</v>
      </c>
      <c r="V30" s="2">
        <f>Summary40012200!$AD$23</f>
        <v>0.58231999999999995</v>
      </c>
      <c r="W30" s="2">
        <f>Summary40012200!$AD$24</f>
        <v>0.26767999999999997</v>
      </c>
      <c r="X30" s="2">
        <f>Summary40012200!$AD$25</f>
        <v>0.56379099999999993</v>
      </c>
      <c r="Y30" s="2">
        <f>Summary40012200!$AD$26</f>
        <v>0</v>
      </c>
      <c r="Z30" s="2">
        <f>Summary40012200!$AD$27</f>
        <v>0</v>
      </c>
    </row>
    <row r="31" spans="1:26" x14ac:dyDescent="0.25">
      <c r="A31" s="2" t="str">
        <f>Summary40012200!$AE$2</f>
        <v>USA</v>
      </c>
      <c r="B31" s="2">
        <f>Summary40012200!$AE$3</f>
        <v>712.36974199999997</v>
      </c>
      <c r="C31" s="2">
        <f>Summary40012200!$AE$4</f>
        <v>792.18348099999992</v>
      </c>
      <c r="D31" s="2">
        <f>Summary40012200!$AE$5</f>
        <v>866.98380499999996</v>
      </c>
      <c r="E31" s="2">
        <f>Summary40012200!$AE$6</f>
        <v>791.073939</v>
      </c>
      <c r="F31" s="2">
        <f>Summary40012200!$AE$7</f>
        <v>882.47934299999997</v>
      </c>
      <c r="G31" s="2">
        <f>Summary40012200!$AE$8</f>
        <v>749.23879899999997</v>
      </c>
      <c r="H31" s="2">
        <f>Summary40012200!$AE$9</f>
        <v>843.92073599999992</v>
      </c>
      <c r="I31" s="2">
        <f>Summary40012200!$AE$10</f>
        <v>808.75075699999991</v>
      </c>
      <c r="J31" s="2">
        <f>Summary40012200!$AE$11</f>
        <v>876.55345799999998</v>
      </c>
      <c r="K31" s="2">
        <f>Summary40012200!$AE$12</f>
        <v>926.62772199999995</v>
      </c>
      <c r="L31" s="2">
        <f>Summary40012200!$AE$13</f>
        <v>815.03428622979163</v>
      </c>
      <c r="M31" s="2">
        <f>Summary40012200!$AE$14</f>
        <v>692.21399488937618</v>
      </c>
      <c r="N31" s="2">
        <f>Summary40012200!$AE$15</f>
        <v>898.30251499609301</v>
      </c>
      <c r="O31" s="2">
        <f>Summary40012200!$AE$16</f>
        <v>551.16493469949125</v>
      </c>
      <c r="P31" s="2">
        <f>Summary40012200!$AE$17</f>
        <v>783.40644699999996</v>
      </c>
      <c r="Q31" s="2">
        <f>Summary40012200!$AE$18</f>
        <v>851.81396519148927</v>
      </c>
      <c r="R31" s="2">
        <f>Summary40012200!$AE$19</f>
        <v>804.93447600000002</v>
      </c>
      <c r="S31" s="2">
        <f>Summary40012200!$AE$20</f>
        <v>770.15372042857143</v>
      </c>
      <c r="T31" s="2">
        <f>Summary40012200!$AE$21</f>
        <v>798.95276690647279</v>
      </c>
      <c r="U31" s="2">
        <f>Summary40012200!$AE$22</f>
        <v>795.23571407089889</v>
      </c>
      <c r="V31" s="2">
        <f>Summary40012200!$AE$23</f>
        <v>779.83193695823843</v>
      </c>
      <c r="W31" s="2">
        <f>Summary40012200!$AE$24</f>
        <v>792.75843215417183</v>
      </c>
      <c r="X31" s="2">
        <f>Summary40012200!$AE$25</f>
        <v>826.52890460180924</v>
      </c>
      <c r="Y31" s="2">
        <f>Summary40012200!$AE$26</f>
        <v>845.35777545931796</v>
      </c>
      <c r="Z31" s="2">
        <f>Summary40012200!$AE$27</f>
        <v>678.24058062368329</v>
      </c>
    </row>
    <row r="32" spans="1:26" x14ac:dyDescent="0.25">
      <c r="A32" s="2" t="str">
        <f>Summary40012200!$AF$2</f>
        <v>Venezuela</v>
      </c>
      <c r="B32" s="2">
        <f>Summary40012200!$AF$3</f>
        <v>11.682089999999999</v>
      </c>
      <c r="C32" s="2">
        <f>Summary40012200!$AF$4</f>
        <v>13.095799</v>
      </c>
      <c r="D32" s="2">
        <f>Summary40012200!$AF$5</f>
        <v>13.710011</v>
      </c>
      <c r="E32" s="2">
        <f>Summary40012200!$AF$6</f>
        <v>11.952864999999999</v>
      </c>
      <c r="F32" s="2">
        <f>Summary40012200!$AF$7</f>
        <v>15.592118999999999</v>
      </c>
      <c r="G32" s="2">
        <f>Summary40012200!$AF$8</f>
        <v>14.703308</v>
      </c>
      <c r="H32" s="2">
        <f>Summary40012200!$AF$9</f>
        <v>15.349582</v>
      </c>
      <c r="I32" s="2">
        <f>Summary40012200!$AF$10</f>
        <v>19.504777999999998</v>
      </c>
      <c r="J32" s="2">
        <f>Summary40012200!$AF$11</f>
        <v>24.09299</v>
      </c>
      <c r="K32" s="2">
        <f>Summary40012200!$AF$12</f>
        <v>21.913328</v>
      </c>
      <c r="L32" s="2">
        <f>Summary40012200!$AF$13</f>
        <v>20.942235</v>
      </c>
      <c r="M32" s="2">
        <f>Summary40012200!$AF$14</f>
        <v>11.752875999999999</v>
      </c>
      <c r="N32" s="2">
        <f>Summary40012200!$AF$15</f>
        <v>15.774429999999999</v>
      </c>
      <c r="O32" s="2">
        <f>Summary40012200!$AF$16</f>
        <v>13.510911999999999</v>
      </c>
      <c r="P32" s="2">
        <f>Summary40012200!$AF$17</f>
        <v>16.377065999999999</v>
      </c>
      <c r="Q32" s="2">
        <f>Summary40012200!$AF$18</f>
        <v>17.446057</v>
      </c>
      <c r="R32" s="2">
        <f>Summary40012200!$AF$19</f>
        <v>21.132694000000001</v>
      </c>
      <c r="S32" s="2">
        <f>Summary40012200!$AF$20</f>
        <v>9.8764629999999993</v>
      </c>
      <c r="T32" s="2">
        <f>Summary40012200!$AF$21</f>
        <v>0</v>
      </c>
      <c r="U32" s="2">
        <f>Summary40012200!$AF$22</f>
        <v>0</v>
      </c>
      <c r="V32" s="2">
        <f>Summary40012200!$AF$23</f>
        <v>0</v>
      </c>
      <c r="W32" s="2">
        <f>Summary40012200!$AF$24</f>
        <v>0</v>
      </c>
      <c r="X32" s="2">
        <f>Summary40012200!$AF$25</f>
        <v>0</v>
      </c>
      <c r="Y32" s="2">
        <f>Summary40012200!$AF$26</f>
        <v>0</v>
      </c>
      <c r="Z32" s="2">
        <f>Summary40012200!$AF$27</f>
        <v>0</v>
      </c>
    </row>
    <row r="33" spans="1:26" x14ac:dyDescent="0.25">
      <c r="A33" s="2" t="str">
        <f>Summary40012200!$AG$2</f>
        <v>Viet Nam</v>
      </c>
      <c r="B33" s="2">
        <f>Summary40012200!$AG$3</f>
        <v>0</v>
      </c>
      <c r="C33" s="2">
        <f>Summary40012200!$AG$4</f>
        <v>0</v>
      </c>
      <c r="D33" s="2">
        <f>Summary40012200!$AG$5</f>
        <v>0</v>
      </c>
      <c r="E33" s="2">
        <f>Summary40012200!$AG$6</f>
        <v>0</v>
      </c>
      <c r="F33" s="2">
        <f>Summary40012200!$AG$7</f>
        <v>23.393000000000001</v>
      </c>
      <c r="G33" s="2">
        <f>Summary40012200!$AG$8</f>
        <v>1.2923039999999999</v>
      </c>
      <c r="H33" s="2">
        <f>Summary40012200!$AG$9</f>
        <v>33.595518999999996</v>
      </c>
      <c r="I33" s="2">
        <f>Summary40012200!$AG$10</f>
        <v>44.389333000000001</v>
      </c>
      <c r="J33" s="2">
        <f>Summary40012200!$AG$11</f>
        <v>55.493656999999999</v>
      </c>
      <c r="K33" s="2">
        <f>Summary40012200!$AG$12</f>
        <v>78.366377</v>
      </c>
      <c r="L33" s="2">
        <f>Summary40012200!$AG$13</f>
        <v>117.140153</v>
      </c>
      <c r="M33" s="2">
        <f>Summary40012200!$AG$14</f>
        <v>72.150603000000004</v>
      </c>
      <c r="N33" s="2">
        <f>Summary40012200!$AG$15</f>
        <v>40.600097999999996</v>
      </c>
      <c r="O33" s="2">
        <f>Summary40012200!$AG$16</f>
        <v>79.094217</v>
      </c>
      <c r="P33" s="2">
        <f>Summary40012200!$AG$17</f>
        <v>58.381378999999995</v>
      </c>
      <c r="Q33" s="2">
        <f>Summary40012200!$AG$18</f>
        <v>49.990605808510637</v>
      </c>
      <c r="R33" s="2">
        <f>Summary40012200!$AG$19</f>
        <v>58.578849999999996</v>
      </c>
      <c r="S33" s="2">
        <f>Summary40012200!$AG$20</f>
        <v>55.805423999999995</v>
      </c>
      <c r="T33" s="2">
        <f>Summary40012200!$AG$21</f>
        <v>60.531656999999996</v>
      </c>
      <c r="U33" s="2">
        <f>Summary40012200!$AG$22</f>
        <v>95.069113000000002</v>
      </c>
      <c r="V33" s="2">
        <f>Summary40012200!$AG$23</f>
        <v>104.41011999999999</v>
      </c>
      <c r="W33" s="2">
        <f>Summary40012200!$AG$24</f>
        <v>135.522199</v>
      </c>
      <c r="X33" s="2">
        <f>Summary40012200!$AG$25</f>
        <v>134.20322299999998</v>
      </c>
      <c r="Y33" s="2">
        <f>Summary40012200!$AG$26</f>
        <v>198.42664600000001</v>
      </c>
      <c r="Z33" s="2">
        <f>Summary40012200!$AG$27</f>
        <v>0</v>
      </c>
    </row>
    <row r="34" spans="1:26" x14ac:dyDescent="0.25">
      <c r="A34" s="2" t="str">
        <f>Summary40012200!$AH$2</f>
        <v>Rest of World</v>
      </c>
      <c r="B34" s="2">
        <f>Summary40012200!$AH$3</f>
        <v>75.690447102607067</v>
      </c>
      <c r="C34" s="2">
        <f>Summary40012200!$AH$4</f>
        <v>56.470265999999995</v>
      </c>
      <c r="D34" s="2">
        <f>Summary40012200!$AH$5</f>
        <v>62.083185999999998</v>
      </c>
      <c r="E34" s="2">
        <f>Summary40012200!$AH$6</f>
        <v>57.752224981853033</v>
      </c>
      <c r="F34" s="2">
        <f>Summary40012200!$AH$7</f>
        <v>66.945757167282139</v>
      </c>
      <c r="G34" s="2">
        <f>Summary40012200!$AH$8</f>
        <v>67.25127363040653</v>
      </c>
      <c r="H34" s="2">
        <f>Summary40012200!$AH$9</f>
        <v>61.614321758312883</v>
      </c>
      <c r="I34" s="2">
        <f>Summary40012200!$AH$10</f>
        <v>56.161742036294356</v>
      </c>
      <c r="J34" s="2">
        <f>Summary40012200!$AH$11</f>
        <v>76.830280885906006</v>
      </c>
      <c r="K34" s="2">
        <f>Summary40012200!$AH$12</f>
        <v>71.229558709937834</v>
      </c>
      <c r="L34" s="2">
        <f>Summary40012200!$AH$13</f>
        <v>60.59959789379154</v>
      </c>
      <c r="M34" s="2">
        <f>Summary40012200!$AH$14</f>
        <v>72.34748956135806</v>
      </c>
      <c r="N34" s="2">
        <f>Summary40012200!$AH$15</f>
        <v>56.573192001458864</v>
      </c>
      <c r="O34" s="2">
        <f>Summary40012200!$AH$16</f>
        <v>49.83128860816241</v>
      </c>
      <c r="P34" s="2">
        <f>Summary40012200!$AH$17</f>
        <v>61.651222930275907</v>
      </c>
      <c r="Q34" s="2">
        <f>Summary40012200!$AH$18</f>
        <v>59.868256425531911</v>
      </c>
      <c r="R34" s="2">
        <f>Summary40012200!$AH$19</f>
        <v>55.92710126861946</v>
      </c>
      <c r="S34" s="2">
        <f>Summary40012200!$AH$20</f>
        <v>71.457314142857115</v>
      </c>
      <c r="T34" s="2">
        <f>Summary40012200!$AH$21</f>
        <v>68.673407915734884</v>
      </c>
      <c r="U34" s="2">
        <f>Summary40012200!$AH$22</f>
        <v>93.002406111591327</v>
      </c>
      <c r="V34" s="2">
        <f>Summary40012200!$AH$23</f>
        <v>82.739587404288841</v>
      </c>
      <c r="W34" s="2">
        <f>Summary40012200!$AH$24</f>
        <v>78.900995727384853</v>
      </c>
      <c r="X34" s="2">
        <f>Summary40012200!$AH$25</f>
        <v>76.467598887595358</v>
      </c>
      <c r="Y34" s="2">
        <f>Summary40012200!$AH$26</f>
        <v>82.504695907496057</v>
      </c>
      <c r="Z34" s="2">
        <f>Summary40012200!$AH$27</f>
        <v>2.0239500901926113</v>
      </c>
    </row>
    <row r="36" spans="1:26" x14ac:dyDescent="0.25">
      <c r="B36" s="6">
        <f>Summary40012200!$B$3</f>
        <v>670.63485926149838</v>
      </c>
      <c r="C36" s="6">
        <f>Summary40012200!$B$4</f>
        <v>776.22096236037328</v>
      </c>
      <c r="D36" s="6">
        <f>Summary40012200!$B$5</f>
        <v>948.90315255330245</v>
      </c>
      <c r="E36" s="6">
        <f>Summary40012200!$B$6</f>
        <v>923.37045536559526</v>
      </c>
      <c r="F36" s="6">
        <f>Summary40012200!$B$7</f>
        <v>1215.1377153676069</v>
      </c>
      <c r="G36" s="6">
        <f>Summary40012200!$B$8</f>
        <v>1116.5987716421023</v>
      </c>
      <c r="H36" s="6">
        <f>Summary40012200!$B$9</f>
        <v>936.03137571428567</v>
      </c>
      <c r="I36" s="6">
        <f>Summary40012200!$B$10</f>
        <v>1042.1427730414359</v>
      </c>
      <c r="J36" s="6">
        <f>0+(Summary40012200!$B$11)</f>
        <v>1155.7452268064885</v>
      </c>
      <c r="K36" s="6">
        <f>0+(Summary40012200!$B$12)</f>
        <v>1085.1473748042295</v>
      </c>
      <c r="L36" s="6">
        <f>Summary40012200!$B$13</f>
        <v>1206.404655188697</v>
      </c>
      <c r="M36" s="6">
        <f>Summary40012200!$B$14</f>
        <v>1272.9169116891951</v>
      </c>
      <c r="N36" s="6">
        <f>Summary40012200!$B$15</f>
        <v>1183.1988520687719</v>
      </c>
      <c r="O36" s="6">
        <f>Summary40012200!$B$16</f>
        <v>1180.1287316791256</v>
      </c>
      <c r="P36" s="6">
        <f>Summary40012200!$B$17</f>
        <v>1150.0722670994678</v>
      </c>
      <c r="Q36" s="6">
        <f>Summary40012200!$B$18</f>
        <v>1086.9543954997876</v>
      </c>
      <c r="R36" s="6">
        <f>Summary40012200!$B$19</f>
        <v>1123.3375543539071</v>
      </c>
      <c r="S36" s="6">
        <f>Summary40012200!$B$20</f>
        <v>1205.1026111127135</v>
      </c>
      <c r="T36" s="6">
        <f>Summary40012200!$B$21</f>
        <v>1220.6285518128961</v>
      </c>
      <c r="U36" s="6">
        <f>Summary40012200!$B$22</f>
        <v>1152.1994826199564</v>
      </c>
      <c r="V36" s="6">
        <f>Summary40012200!$B$23</f>
        <v>1180.6466682161415</v>
      </c>
      <c r="W36" s="6">
        <f>Summary40012200!$B$24</f>
        <v>1255.0268841066959</v>
      </c>
      <c r="X36" s="6">
        <f>Summary40012200!$B$25</f>
        <v>1336.4708458736504</v>
      </c>
      <c r="Y36" s="6">
        <f>Summary40012200!$B$26</f>
        <v>1275.5070611194039</v>
      </c>
      <c r="Z36" s="6">
        <f>Summary40012200!$B$27</f>
        <v>139.2250661851852</v>
      </c>
    </row>
    <row r="38" spans="1:26" ht="13" x14ac:dyDescent="0.3">
      <c r="A38" t="s">
        <v>52</v>
      </c>
      <c r="B38" s="62">
        <f>SUM(B4:B5)</f>
        <v>105.93560299999999</v>
      </c>
      <c r="C38" s="62">
        <f t="shared" ref="C38:Z38" si="1">SUM(C4:C5)</f>
        <v>92.846349000000004</v>
      </c>
      <c r="D38" s="62">
        <f t="shared" si="1"/>
        <v>105.56390499999999</v>
      </c>
      <c r="E38" s="62">
        <f t="shared" si="1"/>
        <v>181.83138</v>
      </c>
      <c r="F38" s="62">
        <f t="shared" si="1"/>
        <v>323.62652199999997</v>
      </c>
      <c r="G38" s="62">
        <f t="shared" si="1"/>
        <v>441.58390099999997</v>
      </c>
      <c r="H38" s="62">
        <f t="shared" si="1"/>
        <v>387.29120799999998</v>
      </c>
      <c r="I38" s="62">
        <f t="shared" si="1"/>
        <v>554.95978200000002</v>
      </c>
      <c r="J38" s="62">
        <f t="shared" si="1"/>
        <v>700.01747699999999</v>
      </c>
      <c r="K38" s="62">
        <f t="shared" si="1"/>
        <v>912.61866499999996</v>
      </c>
      <c r="L38" s="62">
        <f t="shared" si="1"/>
        <v>1029.0201629999999</v>
      </c>
      <c r="M38" s="62">
        <f t="shared" si="1"/>
        <v>1151.5522409999999</v>
      </c>
      <c r="N38" s="62">
        <f t="shared" si="1"/>
        <v>1143.6311839999998</v>
      </c>
      <c r="O38" s="62">
        <f t="shared" si="1"/>
        <v>1145.8960594070061</v>
      </c>
      <c r="P38" s="62">
        <f t="shared" si="1"/>
        <v>1354.313273</v>
      </c>
      <c r="Q38" s="62">
        <f t="shared" si="1"/>
        <v>1588.5559569999998</v>
      </c>
      <c r="R38" s="62">
        <f t="shared" si="1"/>
        <v>1627.1047379999998</v>
      </c>
      <c r="S38" s="62">
        <f t="shared" si="1"/>
        <v>1793.5945319999998</v>
      </c>
      <c r="T38" s="62">
        <f t="shared" si="1"/>
        <v>1913.763246</v>
      </c>
      <c r="U38" s="62">
        <f t="shared" si="1"/>
        <v>1973.4137019999998</v>
      </c>
      <c r="V38" s="62">
        <f t="shared" si="1"/>
        <v>1657.7524899999999</v>
      </c>
      <c r="W38" s="62">
        <f t="shared" si="1"/>
        <v>1680.1264469999999</v>
      </c>
      <c r="X38" s="62">
        <f t="shared" si="1"/>
        <v>1609.1927469999998</v>
      </c>
      <c r="Y38" s="62">
        <f t="shared" si="1"/>
        <v>1525.0498539999999</v>
      </c>
      <c r="Z38" s="62">
        <f t="shared" si="1"/>
        <v>0</v>
      </c>
    </row>
    <row r="39" spans="1:26" ht="13" x14ac:dyDescent="0.3">
      <c r="A39" t="s">
        <v>60</v>
      </c>
      <c r="B39" s="62">
        <f t="shared" ref="B39:Z39" si="2">SUM(B25:B26)</f>
        <v>49.228614</v>
      </c>
      <c r="C39" s="62">
        <f t="shared" si="2"/>
        <v>50.690951999999996</v>
      </c>
      <c r="D39" s="62">
        <f t="shared" si="2"/>
        <v>48.946314999999998</v>
      </c>
      <c r="E39" s="62">
        <f t="shared" si="2"/>
        <v>41.726103999999999</v>
      </c>
      <c r="F39" s="62">
        <f t="shared" si="2"/>
        <v>52.164789999999996</v>
      </c>
      <c r="G39" s="62">
        <f t="shared" si="2"/>
        <v>46.373297000000001</v>
      </c>
      <c r="H39" s="62">
        <f t="shared" si="2"/>
        <v>59.659940999999996</v>
      </c>
      <c r="I39" s="62">
        <f t="shared" si="2"/>
        <v>58.547106999999997</v>
      </c>
      <c r="J39" s="62">
        <f t="shared" si="2"/>
        <v>61.810319</v>
      </c>
      <c r="K39" s="62">
        <f t="shared" si="2"/>
        <v>60.326585999999999</v>
      </c>
      <c r="L39" s="62">
        <f t="shared" si="2"/>
        <v>55.890905999999994</v>
      </c>
      <c r="M39" s="62">
        <f t="shared" si="2"/>
        <v>60.616664999999998</v>
      </c>
      <c r="N39" s="62">
        <f t="shared" si="2"/>
        <v>53.242286753267656</v>
      </c>
      <c r="O39" s="62">
        <f t="shared" si="2"/>
        <v>45.598351999999998</v>
      </c>
      <c r="P39" s="62">
        <f t="shared" si="2"/>
        <v>46.562979999999996</v>
      </c>
      <c r="Q39" s="62">
        <f t="shared" si="2"/>
        <v>43.471954234042556</v>
      </c>
      <c r="R39" s="62">
        <f t="shared" si="2"/>
        <v>46.105145999999998</v>
      </c>
      <c r="S39" s="62">
        <f t="shared" si="2"/>
        <v>41.345031999999996</v>
      </c>
      <c r="T39" s="62">
        <f t="shared" si="2"/>
        <v>35.039484218543748</v>
      </c>
      <c r="U39" s="62">
        <f t="shared" si="2"/>
        <v>39.286892999999999</v>
      </c>
      <c r="V39" s="62">
        <f t="shared" si="2"/>
        <v>28.168485055149461</v>
      </c>
      <c r="W39" s="62">
        <f t="shared" si="2"/>
        <v>27.974633005547449</v>
      </c>
      <c r="X39" s="62">
        <f t="shared" si="2"/>
        <v>43.437261149091341</v>
      </c>
      <c r="Y39" s="62">
        <f t="shared" si="2"/>
        <v>39.570906999999998</v>
      </c>
      <c r="Z39" s="62">
        <f t="shared" si="2"/>
        <v>30.550969396645314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B45FF-3B10-4826-A00A-BD1BFA932702}">
  <dimension ref="A1:Z39"/>
  <sheetViews>
    <sheetView workbookViewId="0">
      <pane xSplit="1" ySplit="2" topLeftCell="B3" activePane="bottomRight" state="frozen"/>
      <selection activeCell="A40" sqref="A40"/>
      <selection pane="topRight" activeCell="A40" sqref="A40"/>
      <selection pane="bottomLeft" activeCell="A40" sqref="A40"/>
      <selection pane="bottomRight" activeCell="A13" sqref="A13"/>
    </sheetView>
  </sheetViews>
  <sheetFormatPr defaultRowHeight="12.5" x14ac:dyDescent="0.25"/>
  <cols>
    <col min="1" max="1" width="17.26953125" bestFit="1" customWidth="1"/>
    <col min="2" max="26" width="5.6328125" customWidth="1"/>
  </cols>
  <sheetData>
    <row r="1" spans="1:26" x14ac:dyDescent="0.25">
      <c r="B1" s="2">
        <f t="shared" ref="B1:Z1" si="0">SUM(B3:B34)</f>
        <v>1184.6579686989637</v>
      </c>
      <c r="C1" s="2">
        <f t="shared" si="0"/>
        <v>1332.5692217193055</v>
      </c>
      <c r="D1" s="2">
        <f t="shared" si="0"/>
        <v>1316.6784170615601</v>
      </c>
      <c r="E1" s="2">
        <f t="shared" si="0"/>
        <v>1216.6249789615774</v>
      </c>
      <c r="F1" s="2">
        <f t="shared" si="0"/>
        <v>1256.007460176739</v>
      </c>
      <c r="G1" s="2">
        <f t="shared" si="0"/>
        <v>1104.3444569784067</v>
      </c>
      <c r="H1" s="2">
        <f t="shared" si="0"/>
        <v>1056.8066462646277</v>
      </c>
      <c r="I1" s="2">
        <f t="shared" si="0"/>
        <v>1143.8518857689123</v>
      </c>
      <c r="J1" s="2">
        <f t="shared" si="0"/>
        <v>1087.2668934580313</v>
      </c>
      <c r="K1" s="2">
        <f t="shared" si="0"/>
        <v>1152.306363199777</v>
      </c>
      <c r="L1" s="2">
        <f t="shared" si="0"/>
        <v>1197.6147035905351</v>
      </c>
      <c r="M1" s="2">
        <f t="shared" si="0"/>
        <v>1235.1065059123127</v>
      </c>
      <c r="N1" s="2">
        <f t="shared" si="0"/>
        <v>1082.3790044707494</v>
      </c>
      <c r="O1" s="2">
        <f t="shared" si="0"/>
        <v>807.87738123595989</v>
      </c>
      <c r="P1" s="2">
        <f t="shared" si="0"/>
        <v>1109.2744339217741</v>
      </c>
      <c r="Q1" s="2">
        <f t="shared" si="0"/>
        <v>1114.1735817266856</v>
      </c>
      <c r="R1" s="2">
        <f t="shared" si="0"/>
        <v>889.73778986337118</v>
      </c>
      <c r="S1" s="2">
        <f t="shared" si="0"/>
        <v>864.75103049660936</v>
      </c>
      <c r="T1" s="2">
        <f t="shared" si="0"/>
        <v>706.57890508944627</v>
      </c>
      <c r="U1" s="2">
        <f t="shared" si="0"/>
        <v>771.48911314757402</v>
      </c>
      <c r="V1" s="2">
        <f t="shared" si="0"/>
        <v>881.2081608280929</v>
      </c>
      <c r="W1" s="2">
        <f t="shared" si="0"/>
        <v>1108.3857415211569</v>
      </c>
      <c r="X1" s="2">
        <f t="shared" si="0"/>
        <v>886.08846149393037</v>
      </c>
      <c r="Y1" s="2">
        <f t="shared" si="0"/>
        <v>1037.7104961365831</v>
      </c>
      <c r="Z1" s="2">
        <f t="shared" si="0"/>
        <v>79.815422115865587</v>
      </c>
    </row>
    <row r="2" spans="1:26" x14ac:dyDescent="0.25">
      <c r="B2">
        <f>Summary40012900!$A$3</f>
        <v>1996</v>
      </c>
      <c r="C2">
        <f>Summary40012900!$A$4</f>
        <v>1997</v>
      </c>
      <c r="D2">
        <f>Summary40012900!$A$5</f>
        <v>1998</v>
      </c>
      <c r="E2">
        <f>Summary40012900!$A$6</f>
        <v>1999</v>
      </c>
      <c r="F2">
        <f>Summary40012900!$A$7</f>
        <v>2000</v>
      </c>
      <c r="G2">
        <f>Summary40012900!$A$8</f>
        <v>2001</v>
      </c>
      <c r="H2">
        <f>Summary40012900!$A$9</f>
        <v>2002</v>
      </c>
      <c r="I2">
        <f>Summary40012900!$A$10</f>
        <v>2003</v>
      </c>
      <c r="J2">
        <f>0+(Summary40012900!$A$11)</f>
        <v>2004</v>
      </c>
      <c r="K2">
        <f>0+(Summary40012900!$A$12)</f>
        <v>2005</v>
      </c>
      <c r="L2">
        <f>Summary40012900!$A$13</f>
        <v>2006</v>
      </c>
      <c r="M2">
        <f>Summary40012900!$A$14</f>
        <v>2007</v>
      </c>
      <c r="N2">
        <f>Summary40012900!$A$15</f>
        <v>2008</v>
      </c>
      <c r="O2">
        <f>Summary40012900!$A$16</f>
        <v>2009</v>
      </c>
      <c r="P2">
        <f>Summary40012900!$A$17</f>
        <v>2010</v>
      </c>
      <c r="Q2">
        <f>Summary40012900!$A$18</f>
        <v>2011</v>
      </c>
      <c r="R2">
        <f>Summary40012900!$A$19</f>
        <v>2012</v>
      </c>
      <c r="S2">
        <f>Summary40012900!$A$20</f>
        <v>2013</v>
      </c>
      <c r="T2">
        <f>Summary40012900!$A$21</f>
        <v>2014</v>
      </c>
      <c r="U2">
        <f>Summary40012900!$A$22</f>
        <v>2015</v>
      </c>
      <c r="V2">
        <f>Summary40012900!$A$23</f>
        <v>2016</v>
      </c>
      <c r="W2">
        <f>Summary40012900!$A$24</f>
        <v>2017</v>
      </c>
      <c r="X2">
        <f>Summary40012900!$A$25</f>
        <v>2018</v>
      </c>
      <c r="Y2">
        <f>Summary40012900!$A$26</f>
        <v>2019</v>
      </c>
      <c r="Z2">
        <f>Summary40012900!$A$27</f>
        <v>2020</v>
      </c>
    </row>
    <row r="3" spans="1:26" x14ac:dyDescent="0.25">
      <c r="A3" s="2" t="str">
        <f>Summary40012900!$C$2</f>
        <v>EU-28</v>
      </c>
      <c r="B3" s="2">
        <f>Summary40012900!$C$3</f>
        <v>328.937815</v>
      </c>
      <c r="C3" s="2">
        <f>Summary40012900!$C$4</f>
        <v>368.19776495365272</v>
      </c>
      <c r="D3" s="2">
        <f>Summary40012900!$C$5</f>
        <v>413.809978</v>
      </c>
      <c r="E3" s="2">
        <f>Summary40012900!$C$6</f>
        <v>335.28144199999997</v>
      </c>
      <c r="F3" s="2">
        <f>Summary40012900!$C$7</f>
        <v>388.291313</v>
      </c>
      <c r="G3" s="2">
        <f>Summary40012900!$C$8</f>
        <v>417.05799394288323</v>
      </c>
      <c r="H3" s="2">
        <f>Summary40012900!$C$9</f>
        <v>395.93357800000001</v>
      </c>
      <c r="I3" s="2">
        <f>Summary40012900!$C$10</f>
        <v>487.23825099999993</v>
      </c>
      <c r="J3" s="2">
        <f>Summary40012900!$C$11</f>
        <v>474.71849671871871</v>
      </c>
      <c r="K3" s="2">
        <f>Summary40012900!$C$12</f>
        <v>529.57430857564066</v>
      </c>
      <c r="L3" s="2">
        <f>Summary40012900!$C$13</f>
        <v>518.00464980265474</v>
      </c>
      <c r="M3" s="2">
        <f>Summary40012900!$C$14</f>
        <v>501.05284002313448</v>
      </c>
      <c r="N3" s="2">
        <f>Summary40012900!$C$15</f>
        <v>441.80017042067874</v>
      </c>
      <c r="O3" s="2">
        <f>Summary40012900!$C$16</f>
        <v>309.91816032457086</v>
      </c>
      <c r="P3" s="2">
        <f>Summary40012900!$C$17</f>
        <v>485.62557657075456</v>
      </c>
      <c r="Q3" s="2">
        <f>Summary40012900!$C$18</f>
        <v>532.76095795849483</v>
      </c>
      <c r="R3" s="2">
        <f>Summary40012900!$C$19</f>
        <v>394.56972645728786</v>
      </c>
      <c r="S3" s="2">
        <f>Summary40012900!$C$20</f>
        <v>331.72980927979927</v>
      </c>
      <c r="T3" s="2">
        <f>Summary40012900!$C$21</f>
        <v>189.69475921193197</v>
      </c>
      <c r="U3" s="2">
        <f>Summary40012900!$C$22</f>
        <v>111.06405215429797</v>
      </c>
      <c r="V3" s="2">
        <f>Summary40012900!$C$23</f>
        <v>90.355977092700684</v>
      </c>
      <c r="W3" s="2">
        <f>Summary40012900!$C$24</f>
        <v>83.041660713418054</v>
      </c>
      <c r="X3" s="2">
        <f>Summary40012900!$C$25</f>
        <v>76.002041903695186</v>
      </c>
      <c r="Y3" s="2">
        <f>Summary40012900!$C$26</f>
        <v>84.371043613312281</v>
      </c>
      <c r="Z3" s="2">
        <f>Summary40012900!$C$27</f>
        <v>53.243498455748558</v>
      </c>
    </row>
    <row r="4" spans="1:26" x14ac:dyDescent="0.25">
      <c r="A4" s="2" t="str">
        <f>Summary40012900!$D$2</f>
        <v>China</v>
      </c>
      <c r="B4" s="2">
        <f>Summary40012900!$D$3</f>
        <v>137.79928699999999</v>
      </c>
      <c r="C4" s="2">
        <f>Summary40012900!$D$4</f>
        <v>109.695712</v>
      </c>
      <c r="D4" s="2">
        <f>Summary40012900!$D$5</f>
        <v>89.305590999999993</v>
      </c>
      <c r="E4" s="2">
        <f>Summary40012900!$D$6</f>
        <v>73.327896999999993</v>
      </c>
      <c r="F4" s="2">
        <f>Summary40012900!$D$7</f>
        <v>64.445746999999997</v>
      </c>
      <c r="G4" s="2">
        <f>Summary40012900!$D$8</f>
        <v>68.82967099999999</v>
      </c>
      <c r="H4" s="2">
        <f>Summary40012900!$D$9</f>
        <v>75.201353999999995</v>
      </c>
      <c r="I4" s="2">
        <f>Summary40012900!$D$10</f>
        <v>82.970472000000001</v>
      </c>
      <c r="J4" s="2">
        <f>Summary40012900!$D$11</f>
        <v>81.964823999999993</v>
      </c>
      <c r="K4" s="2">
        <f>Summary40012900!$D$12</f>
        <v>51.034514999999999</v>
      </c>
      <c r="L4" s="2">
        <f>Summary40012900!$D$13</f>
        <v>48.534376999999999</v>
      </c>
      <c r="M4" s="2">
        <f>Summary40012900!$D$14</f>
        <v>42.710544999999996</v>
      </c>
      <c r="N4" s="2">
        <f>Summary40012900!$D$15</f>
        <v>49.360841999999998</v>
      </c>
      <c r="O4" s="2">
        <f>Summary40012900!$D$16</f>
        <v>34.867581999999999</v>
      </c>
      <c r="P4" s="2">
        <f>Summary40012900!$D$17</f>
        <v>39.562313294127598</v>
      </c>
      <c r="Q4" s="2">
        <f>Summary40012900!$D$18</f>
        <v>27.950165999999999</v>
      </c>
      <c r="R4" s="2">
        <f>Summary40012900!$D$19</f>
        <v>24.715147999999999</v>
      </c>
      <c r="S4" s="2">
        <f>Summary40012900!$D$20</f>
        <v>17.370622420180641</v>
      </c>
      <c r="T4" s="2">
        <f>Summary40012900!$D$21</f>
        <v>18.477143999999999</v>
      </c>
      <c r="U4" s="2">
        <f>Summary40012900!$D$22</f>
        <v>129.37994599999999</v>
      </c>
      <c r="V4" s="2">
        <f>Summary40012900!$D$23</f>
        <v>214.92751014118716</v>
      </c>
      <c r="W4" s="2">
        <f>Summary40012900!$D$24</f>
        <v>287.90320559455023</v>
      </c>
      <c r="X4" s="2">
        <f>Summary40012900!$D$25</f>
        <v>158.12375900000001</v>
      </c>
      <c r="Y4" s="2">
        <f>Summary40012900!$D$26</f>
        <v>209.738294</v>
      </c>
      <c r="Z4" s="2">
        <f>Summary40012900!$D$27</f>
        <v>0</v>
      </c>
    </row>
    <row r="5" spans="1:26" x14ac:dyDescent="0.25">
      <c r="A5" s="2" t="str">
        <f>Summary40012900!$E$2</f>
        <v>Hong Kong</v>
      </c>
      <c r="B5" s="2">
        <f>Summary40012900!$E$3</f>
        <v>12.741005999999999</v>
      </c>
      <c r="C5" s="2">
        <f>Summary40012900!$E$4</f>
        <v>14.768098</v>
      </c>
      <c r="D5" s="2">
        <f>Summary40012900!$E$5</f>
        <v>20.827575</v>
      </c>
      <c r="E5" s="2">
        <f>Summary40012900!$E$6</f>
        <v>31.945070999999999</v>
      </c>
      <c r="F5" s="2">
        <f>Summary40012900!$E$7</f>
        <v>16.022842999999998</v>
      </c>
      <c r="G5" s="2">
        <f>Summary40012900!$E$8</f>
        <v>7.2035039999999997</v>
      </c>
      <c r="H5" s="2">
        <f>Summary40012900!$E$9</f>
        <v>10.653782</v>
      </c>
      <c r="I5" s="2">
        <f>Summary40012900!$E$10</f>
        <v>27.002359999999999</v>
      </c>
      <c r="J5" s="2">
        <f>Summary40012900!$E$11</f>
        <v>7.7901499999999997</v>
      </c>
      <c r="K5" s="2">
        <f>Summary40012900!$E$12</f>
        <v>6.8945719999999993</v>
      </c>
      <c r="L5" s="2">
        <f>Summary40012900!$E$13</f>
        <v>5.7091972197993046</v>
      </c>
      <c r="M5" s="2">
        <f>Summary40012900!$E$14</f>
        <v>3.242893</v>
      </c>
      <c r="N5" s="2">
        <f>Summary40012900!$E$15</f>
        <v>4.2863595446246849</v>
      </c>
      <c r="O5" s="2">
        <f>Summary40012900!$E$16</f>
        <v>2.2136439999999999</v>
      </c>
      <c r="P5" s="2">
        <f>Summary40012900!$E$17</f>
        <v>2.866886</v>
      </c>
      <c r="Q5" s="2">
        <f>Summary40012900!$E$18</f>
        <v>2.8785469999999997</v>
      </c>
      <c r="R5" s="2">
        <f>Summary40012900!$E$19</f>
        <v>2.6812589999999998</v>
      </c>
      <c r="S5" s="2">
        <f>Summary40012900!$E$20</f>
        <v>2.1587139999999998</v>
      </c>
      <c r="T5" s="2">
        <f>Summary40012900!$E$21</f>
        <v>1.7778559999999999</v>
      </c>
      <c r="U5" s="2">
        <f>Summary40012900!$E$22</f>
        <v>2.4367510000000001</v>
      </c>
      <c r="V5" s="2">
        <f>Summary40012900!$E$23</f>
        <v>2.2027341082198086</v>
      </c>
      <c r="W5" s="2">
        <f>Summary40012900!$E$24</f>
        <v>2.0961949999999998</v>
      </c>
      <c r="X5" s="2">
        <f>Summary40012900!$E$25</f>
        <v>2.0948045715348336</v>
      </c>
      <c r="Y5" s="2">
        <f>Summary40012900!$E$26</f>
        <v>1.5888229999999999</v>
      </c>
      <c r="Z5" s="2">
        <f>Summary40012900!$E$27</f>
        <v>0.9813142481669751</v>
      </c>
    </row>
    <row r="6" spans="1:26" x14ac:dyDescent="0.25">
      <c r="A6" s="2" t="str">
        <f>Summary40012900!$F$2</f>
        <v>Argentina</v>
      </c>
      <c r="B6" s="2">
        <f>Summary40012900!$F$3</f>
        <v>3.6208849999999999</v>
      </c>
      <c r="C6" s="2">
        <f>Summary40012900!$F$4</f>
        <v>3.4512839999999998</v>
      </c>
      <c r="D6" s="2">
        <f>Summary40012900!$F$5</f>
        <v>3.2165839999999997</v>
      </c>
      <c r="E6" s="2">
        <f>Summary40012900!$F$6</f>
        <v>2.53992</v>
      </c>
      <c r="F6" s="2">
        <f>Summary40012900!$F$7</f>
        <v>2.686023</v>
      </c>
      <c r="G6" s="2">
        <f>Summary40012900!$F$8</f>
        <v>2.0742849999999997</v>
      </c>
      <c r="H6" s="2">
        <f>Summary40012900!$F$9</f>
        <v>1.045342</v>
      </c>
      <c r="I6" s="2">
        <f>Summary40012900!$F$10</f>
        <v>1.26484</v>
      </c>
      <c r="J6" s="2">
        <f>Summary40012900!$F$11</f>
        <v>0.87440599999999991</v>
      </c>
      <c r="K6" s="2">
        <f>Summary40012900!$F$12</f>
        <v>0.53737699999999999</v>
      </c>
      <c r="L6" s="2">
        <f>Summary40012900!$F$13</f>
        <v>0.28995499999999996</v>
      </c>
      <c r="M6" s="2">
        <f>Summary40012900!$F$14</f>
        <v>0.38598699999999997</v>
      </c>
      <c r="N6" s="2">
        <f>Summary40012900!$F$15</f>
        <v>0.30280999999999997</v>
      </c>
      <c r="O6" s="2">
        <f>Summary40012900!$F$16</f>
        <v>0.27898600000000001</v>
      </c>
      <c r="P6" s="2">
        <f>Summary40012900!$F$17</f>
        <v>0.30102200000000001</v>
      </c>
      <c r="Q6" s="2">
        <f>Summary40012900!$F$18</f>
        <v>0.195855</v>
      </c>
      <c r="R6" s="2">
        <f>Summary40012900!$F$19</f>
        <v>0.28601399999999999</v>
      </c>
      <c r="S6" s="2">
        <f>Summary40012900!$F$20</f>
        <v>0.267071</v>
      </c>
      <c r="T6" s="2">
        <f>Summary40012900!$F$21</f>
        <v>0.27704299999999998</v>
      </c>
      <c r="U6" s="2">
        <f>Summary40012900!$F$22</f>
        <v>0.19194699999999998</v>
      </c>
      <c r="V6" s="2">
        <f>Summary40012900!$F$23</f>
        <v>0.148175</v>
      </c>
      <c r="W6" s="2">
        <f>Summary40012900!$F$24</f>
        <v>1.527253</v>
      </c>
      <c r="X6" s="2">
        <f>Summary40012900!$F$25</f>
        <v>0.20131299999999999</v>
      </c>
      <c r="Y6" s="2">
        <f>Summary40012900!$F$26</f>
        <v>0.11361078584729423</v>
      </c>
      <c r="Z6" s="2">
        <f>Summary40012900!$F$27</f>
        <v>0</v>
      </c>
    </row>
    <row r="7" spans="1:26" x14ac:dyDescent="0.25">
      <c r="A7" s="2" t="str">
        <f>Summary40012900!$G$2</f>
        <v>Australia</v>
      </c>
      <c r="B7" s="2">
        <f>Summary40012900!$G$3</f>
        <v>0.39790699999999996</v>
      </c>
      <c r="C7" s="2">
        <f>Summary40012900!$G$4</f>
        <v>0.10334699999999999</v>
      </c>
      <c r="D7" s="2">
        <f>Summary40012900!$G$5</f>
        <v>1.0055079999999998</v>
      </c>
      <c r="E7" s="2">
        <f>Summary40012900!$G$6</f>
        <v>4.553973</v>
      </c>
      <c r="F7" s="2">
        <f>Summary40012900!$G$7</f>
        <v>4.0047790000000001</v>
      </c>
      <c r="G7" s="2">
        <f>Summary40012900!$G$8</f>
        <v>3.8956309999999998</v>
      </c>
      <c r="H7" s="2">
        <f>Summary40012900!$G$9</f>
        <v>5.3951039999999999</v>
      </c>
      <c r="I7" s="2">
        <f>Summary40012900!$G$10</f>
        <v>5.3833869999999999</v>
      </c>
      <c r="J7" s="2">
        <f>Summary40012900!$G$11</f>
        <v>5.5354929354489801</v>
      </c>
      <c r="K7" s="2">
        <f>Summary40012900!$G$12</f>
        <v>5.4632889999999996</v>
      </c>
      <c r="L7" s="2">
        <f>Summary40012900!$G$13</f>
        <v>5.8374299999999995</v>
      </c>
      <c r="M7" s="2">
        <f>Summary40012900!$G$14</f>
        <v>6.3786849999999999</v>
      </c>
      <c r="N7" s="2">
        <f>Summary40012900!$G$15</f>
        <v>10.334710823356081</v>
      </c>
      <c r="O7" s="2">
        <f>Summary40012900!$G$16</f>
        <v>4.6379289999999997</v>
      </c>
      <c r="P7" s="2">
        <f>Summary40012900!$G$17</f>
        <v>2.9265759999999998</v>
      </c>
      <c r="Q7" s="2">
        <f>Summary40012900!$G$18</f>
        <v>3.0639529999999997</v>
      </c>
      <c r="R7" s="2">
        <f>Summary40012900!$G$19</f>
        <v>1.5742921199772528</v>
      </c>
      <c r="S7" s="2">
        <f>Summary40012900!$G$20</f>
        <v>2.7805329999999997</v>
      </c>
      <c r="T7" s="2">
        <f>Summary40012900!$G$21</f>
        <v>1.1741249999999999</v>
      </c>
      <c r="U7" s="2">
        <f>Summary40012900!$G$22</f>
        <v>1.53132</v>
      </c>
      <c r="V7" s="2">
        <f>Summary40012900!$G$23</f>
        <v>1.5883149999999999</v>
      </c>
      <c r="W7" s="2">
        <f>Summary40012900!$G$24</f>
        <v>0.81855499999999992</v>
      </c>
      <c r="X7" s="2">
        <f>Summary40012900!$G$25</f>
        <v>1.4094679999999999</v>
      </c>
      <c r="Y7" s="2">
        <f>Summary40012900!$G$26</f>
        <v>1.6205209999999999</v>
      </c>
      <c r="Z7" s="2">
        <f>Summary40012900!$G$27</f>
        <v>0</v>
      </c>
    </row>
    <row r="8" spans="1:26" x14ac:dyDescent="0.25">
      <c r="A8" s="2" t="str">
        <f>Summary40012900!$H$2</f>
        <v>Belarus</v>
      </c>
      <c r="B8" s="2">
        <f>Summary40012900!$H$3</f>
        <v>0</v>
      </c>
      <c r="C8" s="2">
        <f>Summary40012900!$H$4</f>
        <v>0</v>
      </c>
      <c r="D8" s="2">
        <f>Summary40012900!$H$5</f>
        <v>7.133222</v>
      </c>
      <c r="E8" s="2">
        <f>Summary40012900!$H$6</f>
        <v>1.576533</v>
      </c>
      <c r="F8" s="2">
        <f>Summary40012900!$H$7</f>
        <v>8.5922999999999999E-2</v>
      </c>
      <c r="G8" s="2">
        <f>Summary40012900!$H$8</f>
        <v>7.6587000000000002E-2</v>
      </c>
      <c r="H8" s="2">
        <f>Summary40012900!$H$9</f>
        <v>4.0339E-2</v>
      </c>
      <c r="I8" s="2">
        <f>Summary40012900!$H$10</f>
        <v>7.4369999999999992E-2</v>
      </c>
      <c r="J8" s="2">
        <f>Summary40012900!$H$11</f>
        <v>0.18037</v>
      </c>
      <c r="K8" s="2">
        <f>Summary40012900!$H$12</f>
        <v>2.4699999999999999E-4</v>
      </c>
      <c r="L8" s="2">
        <f>Summary40012900!$H$13</f>
        <v>3.2549999999999996E-3</v>
      </c>
      <c r="M8" s="2">
        <f>Summary40012900!$H$14</f>
        <v>1.8391999999999999E-2</v>
      </c>
      <c r="N8" s="2">
        <f>Summary40012900!$H$15</f>
        <v>3.5462918098375457E-2</v>
      </c>
      <c r="O8" s="2">
        <f>Summary40012900!$H$16</f>
        <v>3.2631128698581709E-2</v>
      </c>
      <c r="P8" s="2">
        <f>Summary40012900!$H$17</f>
        <v>6.2348000000000001E-2</v>
      </c>
      <c r="Q8" s="2">
        <f>Summary40012900!$H$18</f>
        <v>4.2169999999999994E-3</v>
      </c>
      <c r="R8" s="2">
        <f>Summary40012900!$H$19</f>
        <v>4.3879999999999995E-3</v>
      </c>
      <c r="S8" s="2">
        <f>Summary40012900!$H$20</f>
        <v>1.6429999999999999E-3</v>
      </c>
      <c r="T8" s="2">
        <f>Summary40012900!$H$21</f>
        <v>2.6657E-2</v>
      </c>
      <c r="U8" s="2">
        <f>Summary40012900!$H$22</f>
        <v>3.3888000000000001E-2</v>
      </c>
      <c r="V8" s="2">
        <f>Summary40012900!$H$23</f>
        <v>2.6280999999999999E-2</v>
      </c>
      <c r="W8" s="2">
        <f>Summary40012900!$H$24</f>
        <v>1.3699999999999999E-3</v>
      </c>
      <c r="X8" s="2">
        <f>Summary40012900!$H$25</f>
        <v>2.575E-3</v>
      </c>
      <c r="Y8" s="2">
        <f>Summary40012900!$H$26</f>
        <v>9.188E-3</v>
      </c>
      <c r="Z8" s="2">
        <f>Summary40012900!$H$27</f>
        <v>0</v>
      </c>
    </row>
    <row r="9" spans="1:26" x14ac:dyDescent="0.25">
      <c r="A9" s="2" t="str">
        <f>Summary40012900!$I$2</f>
        <v>Brazil</v>
      </c>
      <c r="B9" s="2">
        <f>Summary40012900!$I$3</f>
        <v>50.701346000000001</v>
      </c>
      <c r="C9" s="2">
        <f>Summary40012900!$I$4</f>
        <v>67.369013999999993</v>
      </c>
      <c r="D9" s="2">
        <f>Summary40012900!$I$5</f>
        <v>79.320483999999993</v>
      </c>
      <c r="E9" s="2">
        <f>Summary40012900!$I$6</f>
        <v>61.782757999999994</v>
      </c>
      <c r="F9" s="2">
        <f>Summary40012900!$I$7</f>
        <v>93.066457999999997</v>
      </c>
      <c r="G9" s="2">
        <f>Summary40012900!$I$8</f>
        <v>85.315365</v>
      </c>
      <c r="H9" s="2">
        <f>Summary40012900!$I$9</f>
        <v>93.637951999999999</v>
      </c>
      <c r="I9" s="2">
        <f>Summary40012900!$I$10</f>
        <v>106.85002399999999</v>
      </c>
      <c r="J9" s="2">
        <f>Summary40012900!$I$11</f>
        <v>129.237844</v>
      </c>
      <c r="K9" s="2">
        <f>Summary40012900!$I$12</f>
        <v>141.30392999999998</v>
      </c>
      <c r="L9" s="2">
        <f>Summary40012900!$I$13</f>
        <v>123.43732643537803</v>
      </c>
      <c r="M9" s="2">
        <f>Summary40012900!$I$14</f>
        <v>158.955308</v>
      </c>
      <c r="N9" s="2">
        <f>Summary40012900!$I$15</f>
        <v>161.02902665018334</v>
      </c>
      <c r="O9" s="2">
        <f>Summary40012900!$I$16</f>
        <v>94.470496999999995</v>
      </c>
      <c r="P9" s="2">
        <f>Summary40012900!$I$17</f>
        <v>155.93485899999999</v>
      </c>
      <c r="Q9" s="2">
        <f>Summary40012900!$I$18</f>
        <v>110.855958</v>
      </c>
      <c r="R9" s="2">
        <f>Summary40012900!$I$19</f>
        <v>39.877708416436235</v>
      </c>
      <c r="S9" s="2">
        <f>Summary40012900!$I$20</f>
        <v>63.216621264525962</v>
      </c>
      <c r="T9" s="2">
        <f>Summary40012900!$I$21</f>
        <v>75.536142999999996</v>
      </c>
      <c r="U9" s="2">
        <f>Summary40012900!$I$22</f>
        <v>38.838655945023888</v>
      </c>
      <c r="V9" s="2">
        <f>Summary40012900!$I$23</f>
        <v>45.408392004587057</v>
      </c>
      <c r="W9" s="2">
        <f>Summary40012900!$I$24</f>
        <v>35.956594560567353</v>
      </c>
      <c r="X9" s="2">
        <f>Summary40012900!$I$25</f>
        <v>29.578503353909586</v>
      </c>
      <c r="Y9" s="2">
        <f>Summary40012900!$I$26</f>
        <v>22.213650508376951</v>
      </c>
      <c r="Z9" s="2">
        <f>Summary40012900!$I$27</f>
        <v>0</v>
      </c>
    </row>
    <row r="10" spans="1:26" x14ac:dyDescent="0.25">
      <c r="A10" s="2" t="str">
        <f>Summary40012900!$J$2</f>
        <v>Canada</v>
      </c>
      <c r="B10" s="2">
        <f>Summary40012900!$J$3</f>
        <v>37.501297000000001</v>
      </c>
      <c r="C10" s="2">
        <f>Summary40012900!$J$4</f>
        <v>58.482869000000001</v>
      </c>
      <c r="D10" s="2">
        <f>Summary40012900!$J$5</f>
        <v>76.051492999999994</v>
      </c>
      <c r="E10" s="2">
        <f>Summary40012900!$J$6</f>
        <v>64.185630000000003</v>
      </c>
      <c r="F10" s="2">
        <f>Summary40012900!$J$7</f>
        <v>55.016584999999999</v>
      </c>
      <c r="G10" s="2">
        <f>Summary40012900!$J$8</f>
        <v>36.840269999999997</v>
      </c>
      <c r="H10" s="2">
        <f>Summary40012900!$J$9</f>
        <v>38.830146999999997</v>
      </c>
      <c r="I10" s="2">
        <f>Summary40012900!$J$10</f>
        <v>38.507168</v>
      </c>
      <c r="J10" s="2">
        <f>Summary40012900!$J$11</f>
        <v>41.453218999999997</v>
      </c>
      <c r="K10" s="2">
        <f>Summary40012900!$J$12</f>
        <v>48.342313999999995</v>
      </c>
      <c r="L10" s="2">
        <f>Summary40012900!$J$13</f>
        <v>44.566306999999995</v>
      </c>
      <c r="M10" s="2">
        <f>Summary40012900!$J$14</f>
        <v>35.264755000000001</v>
      </c>
      <c r="N10" s="2">
        <f>Summary40012900!$J$15</f>
        <v>30.101663306207943</v>
      </c>
      <c r="O10" s="2">
        <f>Summary40012900!$J$16</f>
        <v>24.118855999999997</v>
      </c>
      <c r="P10" s="2">
        <f>Summary40012900!$J$17</f>
        <v>29.461134999999999</v>
      </c>
      <c r="Q10" s="2">
        <f>Summary40012900!$J$18</f>
        <v>28.181355469870685</v>
      </c>
      <c r="R10" s="2">
        <f>Summary40012900!$J$19</f>
        <v>31.324292999999997</v>
      </c>
      <c r="S10" s="2">
        <f>Summary40012900!$J$20</f>
        <v>27.278164</v>
      </c>
      <c r="T10" s="2">
        <f>Summary40012900!$J$21</f>
        <v>27.298551999999997</v>
      </c>
      <c r="U10" s="2">
        <f>Summary40012900!$J$22</f>
        <v>26.841762701529323</v>
      </c>
      <c r="V10" s="2">
        <f>Summary40012900!$J$23</f>
        <v>23.604725999999999</v>
      </c>
      <c r="W10" s="2">
        <f>Summary40012900!$J$24</f>
        <v>27.342254000000001</v>
      </c>
      <c r="X10" s="2">
        <f>Summary40012900!$J$25</f>
        <v>27.972234999999998</v>
      </c>
      <c r="Y10" s="2">
        <f>Summary40012900!$J$26</f>
        <v>23.365940999999999</v>
      </c>
      <c r="Z10" s="2">
        <f>Summary40012900!$J$27</f>
        <v>0</v>
      </c>
    </row>
    <row r="11" spans="1:26" x14ac:dyDescent="0.25">
      <c r="A11" s="2" t="str">
        <f>Summary40012900!$K$2</f>
        <v>Côte d'Ivoire</v>
      </c>
      <c r="B11" s="2">
        <f>Summary40012900!$K$3</f>
        <v>4.1E-5</v>
      </c>
      <c r="C11" s="2">
        <f>Summary40012900!$K$4</f>
        <v>6.7999999999999999E-5</v>
      </c>
      <c r="D11" s="2">
        <f>Summary40012900!$K$5</f>
        <v>7.0507989999999996</v>
      </c>
      <c r="E11" s="2">
        <f>Summary40012900!$K$6</f>
        <v>15.338210999999999</v>
      </c>
      <c r="F11" s="2">
        <f>Summary40012900!$K$7</f>
        <v>16.655159999999999</v>
      </c>
      <c r="G11" s="2">
        <f>Summary40012900!$K$8</f>
        <v>2.2107950000000001</v>
      </c>
      <c r="H11" s="2">
        <f>Summary40012900!$K$9</f>
        <v>13.357256982258351</v>
      </c>
      <c r="I11" s="2">
        <f>Summary40012900!$K$10</f>
        <v>2.8412669999999998</v>
      </c>
      <c r="J11" s="2">
        <f>Summary40012900!$K$11</f>
        <v>9.8509999999999991</v>
      </c>
      <c r="K11" s="2">
        <f>Summary40012900!$K$12</f>
        <v>12.095291999999999</v>
      </c>
      <c r="L11" s="2">
        <f>Summary40012900!$K$13</f>
        <v>10.215045</v>
      </c>
      <c r="M11" s="2">
        <f>Summary40012900!$K$14</f>
        <v>8.195504003653399</v>
      </c>
      <c r="N11" s="2">
        <f>Summary40012900!$K$15</f>
        <v>9.1036599999999996</v>
      </c>
      <c r="O11" s="2">
        <f>Summary40012900!$K$16</f>
        <v>12.565400954982922</v>
      </c>
      <c r="P11" s="2">
        <f>Summary40012900!$K$17</f>
        <v>9.4783980000000003</v>
      </c>
      <c r="Q11" s="2">
        <f>Summary40012900!$K$18</f>
        <v>9.1406289999999988</v>
      </c>
      <c r="R11" s="2">
        <f>Summary40012900!$K$19</f>
        <v>5.1660218533831381</v>
      </c>
      <c r="S11" s="2">
        <f>Summary40012900!$K$20</f>
        <v>1.27962934217175</v>
      </c>
      <c r="T11" s="2">
        <f>Summary40012900!$K$21</f>
        <v>4.3449999999999999E-3</v>
      </c>
      <c r="U11" s="2">
        <f>Summary40012900!$K$22</f>
        <v>5.5799999999999999E-3</v>
      </c>
      <c r="V11" s="2">
        <f>Summary40012900!$K$23</f>
        <v>7.1097157389498917E-3</v>
      </c>
      <c r="W11" s="2">
        <f>Summary40012900!$K$24</f>
        <v>8.5899999999999995E-4</v>
      </c>
      <c r="X11" s="2">
        <f>Summary40012900!$K$25</f>
        <v>2.34E-4</v>
      </c>
      <c r="Y11" s="2">
        <f>Summary40012900!$K$26</f>
        <v>1.0449257152243586E-2</v>
      </c>
      <c r="Z11" s="2">
        <f>Summary40012900!$K$27</f>
        <v>0</v>
      </c>
    </row>
    <row r="12" spans="1:26" x14ac:dyDescent="0.25">
      <c r="A12" s="2" t="str">
        <f>Summary40012900!$L$2</f>
        <v>Egypt</v>
      </c>
      <c r="B12" s="2">
        <f>Summary40012900!$L$3</f>
        <v>6.7216379999999996</v>
      </c>
      <c r="C12" s="2">
        <f>Summary40012900!$L$4</f>
        <v>7.2096019999999994</v>
      </c>
      <c r="D12" s="2">
        <f>Summary40012900!$L$5</f>
        <v>11.166653999999999</v>
      </c>
      <c r="E12" s="2">
        <f>Summary40012900!$L$6</f>
        <v>10.111549999999999</v>
      </c>
      <c r="F12" s="2">
        <f>Summary40012900!$L$7</f>
        <v>7.3258129999999992</v>
      </c>
      <c r="G12" s="2">
        <f>Summary40012900!$L$8</f>
        <v>5.1951849999999995</v>
      </c>
      <c r="H12" s="2">
        <f>Summary40012900!$L$9</f>
        <v>4.8389239999999996</v>
      </c>
      <c r="I12" s="2">
        <f>Summary40012900!$L$10</f>
        <v>4.1459969999999995</v>
      </c>
      <c r="J12" s="2">
        <f>Summary40012900!$L$11</f>
        <v>6.7677339999999999</v>
      </c>
      <c r="K12" s="2">
        <f>Summary40012900!$L$12</f>
        <v>2.2222759999999999</v>
      </c>
      <c r="L12" s="2">
        <f>Summary40012900!$L$13</f>
        <v>3.2953729999999997</v>
      </c>
      <c r="M12" s="2">
        <f>Summary40012900!$L$14</f>
        <v>2.0106419999999998</v>
      </c>
      <c r="N12" s="2">
        <f>Summary40012900!$L$15</f>
        <v>17.731732999999998</v>
      </c>
      <c r="O12" s="2">
        <f>Summary40012900!$L$16</f>
        <v>5.912869994812028</v>
      </c>
      <c r="P12" s="2">
        <f>Summary40012900!$L$17</f>
        <v>26.019798952201544</v>
      </c>
      <c r="Q12" s="2">
        <f>Summary40012900!$L$18</f>
        <v>13.522032999999999</v>
      </c>
      <c r="R12" s="2">
        <f>Summary40012900!$L$19</f>
        <v>6.8907229999999995</v>
      </c>
      <c r="S12" s="2">
        <f>Summary40012900!$L$20</f>
        <v>15.587770022405389</v>
      </c>
      <c r="T12" s="2">
        <f>Summary40012900!$L$21</f>
        <v>15.636519999999999</v>
      </c>
      <c r="U12" s="2">
        <f>Summary40012900!$L$22</f>
        <v>7.0550799999999994</v>
      </c>
      <c r="V12" s="2">
        <f>Summary40012900!$L$23</f>
        <v>2.1288480000000001</v>
      </c>
      <c r="W12" s="2">
        <f>Summary40012900!$L$24</f>
        <v>2.1254179999999998</v>
      </c>
      <c r="X12" s="2">
        <f>Summary40012900!$L$25</f>
        <v>14.091004</v>
      </c>
      <c r="Y12" s="2">
        <f>Summary40012900!$L$26</f>
        <v>14.310597138479729</v>
      </c>
      <c r="Z12" s="2">
        <f>Summary40012900!$L$27</f>
        <v>0</v>
      </c>
    </row>
    <row r="13" spans="1:26" x14ac:dyDescent="0.25">
      <c r="A13" s="2" t="str">
        <f>Summary40012900!$M$2</f>
        <v>India</v>
      </c>
      <c r="B13" s="2">
        <f>Summary40012900!$M$3</f>
        <v>5.5720679999999998</v>
      </c>
      <c r="C13" s="2">
        <f>Summary40012900!$M$4</f>
        <v>5.9457119999999994</v>
      </c>
      <c r="D13" s="2">
        <f>Summary40012900!$M$5</f>
        <v>5.3184079999999998</v>
      </c>
      <c r="E13" s="2">
        <f>Summary40012900!$M$6</f>
        <v>4.4185479999999995</v>
      </c>
      <c r="F13" s="2">
        <f>Summary40012900!$M$7</f>
        <v>2.1360889999999997</v>
      </c>
      <c r="G13" s="2">
        <f>Summary40012900!$M$8</f>
        <v>9.9324009999999987</v>
      </c>
      <c r="H13" s="2">
        <f>Summary40012900!$M$9</f>
        <v>8.5571859999999997</v>
      </c>
      <c r="I13" s="2">
        <f>Summary40012900!$M$10</f>
        <v>18.309279999999998</v>
      </c>
      <c r="J13" s="2">
        <f>Summary40012900!$M$11</f>
        <v>31.801727</v>
      </c>
      <c r="K13" s="2">
        <f>Summary40012900!$M$12</f>
        <v>7.7521739999999992</v>
      </c>
      <c r="L13" s="2">
        <f>Summary40012900!$M$13</f>
        <v>7.8042449999999999</v>
      </c>
      <c r="M13" s="2">
        <f>Summary40012900!$M$14</f>
        <v>4.4398210000000002</v>
      </c>
      <c r="N13" s="2">
        <f>Summary40012900!$M$15</f>
        <v>4.8680539999999999</v>
      </c>
      <c r="O13" s="2">
        <f>Summary40012900!$M$16</f>
        <v>9.1584469780365705</v>
      </c>
      <c r="P13" s="2">
        <f>Summary40012900!$M$17</f>
        <v>21.428062000000001</v>
      </c>
      <c r="Q13" s="2">
        <f>Summary40012900!$M$18</f>
        <v>10.48096</v>
      </c>
      <c r="R13" s="2">
        <f>Summary40012900!$M$19</f>
        <v>14.168541999999999</v>
      </c>
      <c r="S13" s="2">
        <f>Summary40012900!$M$20</f>
        <v>12.957808</v>
      </c>
      <c r="T13" s="2">
        <f>Summary40012900!$M$21</f>
        <v>26.723800999999998</v>
      </c>
      <c r="U13" s="2">
        <f>Summary40012900!$M$22</f>
        <v>31.630194999999997</v>
      </c>
      <c r="V13" s="2">
        <f>Summary40012900!$M$23</f>
        <v>24.937491395124674</v>
      </c>
      <c r="W13" s="2">
        <f>Summary40012900!$M$24</f>
        <v>20.647682</v>
      </c>
      <c r="X13" s="2">
        <f>Summary40012900!$M$25</f>
        <v>5.568524</v>
      </c>
      <c r="Y13" s="2">
        <f>Summary40012900!$M$26</f>
        <v>6.5684629999999995</v>
      </c>
      <c r="Z13" s="2">
        <f>Summary40012900!$M$27</f>
        <v>3.6122869999999998</v>
      </c>
    </row>
    <row r="14" spans="1:26" x14ac:dyDescent="0.25">
      <c r="A14" s="2" t="str">
        <f>Summary40012900!$N$2</f>
        <v>Indonesia</v>
      </c>
      <c r="B14" s="2">
        <f>Summary40012900!$N$3</f>
        <v>0.35043299999999999</v>
      </c>
      <c r="C14" s="2">
        <f>Summary40012900!$N$4</f>
        <v>0.17571599999999998</v>
      </c>
      <c r="D14" s="2">
        <f>Summary40012900!$N$5</f>
        <v>0.63229299999999999</v>
      </c>
      <c r="E14" s="2">
        <f>Summary40012900!$N$6</f>
        <v>0.50129499999999994</v>
      </c>
      <c r="F14" s="2">
        <f>Summary40012900!$N$7</f>
        <v>2.6226759999999998</v>
      </c>
      <c r="G14" s="2">
        <f>Summary40012900!$N$8</f>
        <v>2.4177649999999997</v>
      </c>
      <c r="H14" s="2">
        <f>Summary40012900!$N$9</f>
        <v>8.0030710000000003</v>
      </c>
      <c r="I14" s="2">
        <f>Summary40012900!$N$10</f>
        <v>4.9967090000000001</v>
      </c>
      <c r="J14" s="2">
        <f>Summary40012900!$N$11</f>
        <v>0.43898399999999999</v>
      </c>
      <c r="K14" s="2">
        <f>Summary40012900!$N$12</f>
        <v>8.6291999999999994E-2</v>
      </c>
      <c r="L14" s="2">
        <f>Summary40012900!$N$13</f>
        <v>0.10804</v>
      </c>
      <c r="M14" s="2">
        <f>Summary40012900!$N$14</f>
        <v>0.14163118021377705</v>
      </c>
      <c r="N14" s="2">
        <f>Summary40012900!$N$15</f>
        <v>0.65449199999999996</v>
      </c>
      <c r="O14" s="2">
        <f>Summary40012900!$N$16</f>
        <v>0.139458</v>
      </c>
      <c r="P14" s="2">
        <f>Summary40012900!$N$17</f>
        <v>7.2270000000000001E-2</v>
      </c>
      <c r="Q14" s="2">
        <f>Summary40012900!$N$18</f>
        <v>0.74222899999999992</v>
      </c>
      <c r="R14" s="2">
        <f>Summary40012900!$N$19</f>
        <v>0.76223599999999991</v>
      </c>
      <c r="S14" s="2">
        <f>Summary40012900!$N$20</f>
        <v>0.76724499999999995</v>
      </c>
      <c r="T14" s="2">
        <f>Summary40012900!$N$21</f>
        <v>0.42656099999999997</v>
      </c>
      <c r="U14" s="2">
        <f>Summary40012900!$N$22</f>
        <v>0.60807115192159356</v>
      </c>
      <c r="V14" s="2">
        <f>Summary40012900!$N$23</f>
        <v>0.330988</v>
      </c>
      <c r="W14" s="2">
        <f>Summary40012900!$N$24</f>
        <v>0.64429199999999998</v>
      </c>
      <c r="X14" s="2">
        <f>Summary40012900!$N$25</f>
        <v>12.413209</v>
      </c>
      <c r="Y14" s="2">
        <f>Summary40012900!$N$26</f>
        <v>0.684751</v>
      </c>
      <c r="Z14" s="2">
        <f>Summary40012900!$N$27</f>
        <v>0</v>
      </c>
    </row>
    <row r="15" spans="1:26" x14ac:dyDescent="0.25">
      <c r="A15" s="2" t="str">
        <f>Summary40012900!$O$2</f>
        <v>Iran</v>
      </c>
      <c r="B15" s="2">
        <f>Summary40012900!$O$3</f>
        <v>0</v>
      </c>
      <c r="C15" s="2">
        <f>Summary40012900!$O$4</f>
        <v>15.757686</v>
      </c>
      <c r="D15" s="2">
        <f>Summary40012900!$O$5</f>
        <v>6.0961689999999997</v>
      </c>
      <c r="E15" s="2">
        <f>Summary40012900!$O$6</f>
        <v>12.404344999999999</v>
      </c>
      <c r="F15" s="2">
        <f>Summary40012900!$O$7</f>
        <v>9.7686999999999991</v>
      </c>
      <c r="G15" s="2">
        <f>Summary40012900!$O$8</f>
        <v>4.957732</v>
      </c>
      <c r="H15" s="2">
        <f>Summary40012900!$O$9</f>
        <v>5.36144</v>
      </c>
      <c r="I15" s="2">
        <f>Summary40012900!$O$10</f>
        <v>8.6229549999999993</v>
      </c>
      <c r="J15" s="2">
        <f>Summary40012900!$O$11</f>
        <v>7.4649539999999996</v>
      </c>
      <c r="K15" s="2">
        <f>Summary40012900!$O$12</f>
        <v>9.3496539999999992</v>
      </c>
      <c r="L15" s="2">
        <f>Summary40012900!$O$13</f>
        <v>9.6364479999999997</v>
      </c>
      <c r="M15" s="2">
        <f>Summary40012900!$O$14</f>
        <v>0</v>
      </c>
      <c r="N15" s="2">
        <f>Summary40012900!$O$15</f>
        <v>0</v>
      </c>
      <c r="O15" s="2">
        <f>Summary40012900!$O$16</f>
        <v>0</v>
      </c>
      <c r="P15" s="2">
        <f>Summary40012900!$O$17</f>
        <v>27.028914999999998</v>
      </c>
      <c r="Q15" s="2">
        <f>Summary40012900!$O$18</f>
        <v>29.485443</v>
      </c>
      <c r="R15" s="2">
        <f>Summary40012900!$O$19</f>
        <v>0</v>
      </c>
      <c r="S15" s="2">
        <f>Summary40012900!$O$20</f>
        <v>0</v>
      </c>
      <c r="T15" s="2">
        <f>Summary40012900!$O$21</f>
        <v>0</v>
      </c>
      <c r="U15" s="2">
        <f>Summary40012900!$O$22</f>
        <v>0</v>
      </c>
      <c r="V15" s="2">
        <f>Summary40012900!$O$23</f>
        <v>19.901074999999999</v>
      </c>
      <c r="W15" s="2">
        <f>Summary40012900!$O$24</f>
        <v>39.119718999999996</v>
      </c>
      <c r="X15" s="2">
        <f>Summary40012900!$O$25</f>
        <v>0</v>
      </c>
      <c r="Y15" s="2">
        <f>Summary40012900!$O$26</f>
        <v>0</v>
      </c>
      <c r="Z15" s="2">
        <f>Summary40012900!$O$27</f>
        <v>0</v>
      </c>
    </row>
    <row r="16" spans="1:26" x14ac:dyDescent="0.25">
      <c r="A16" s="2" t="str">
        <f>Summary40012900!$P$2</f>
        <v>Israel</v>
      </c>
      <c r="B16" s="2">
        <f>Summary40012900!$P$3</f>
        <v>10.527999999999999</v>
      </c>
      <c r="C16" s="2">
        <f>Summary40012900!$P$4</f>
        <v>8.0508199999999999</v>
      </c>
      <c r="D16" s="2">
        <f>Summary40012900!$P$5</f>
        <v>8.590695023616119</v>
      </c>
      <c r="E16" s="2">
        <f>Summary40012900!$P$6</f>
        <v>10.298493871267704</v>
      </c>
      <c r="F16" s="2">
        <f>Summary40012900!$P$7</f>
        <v>9.0959609999999991</v>
      </c>
      <c r="G16" s="2">
        <f>Summary40012900!$P$8</f>
        <v>10.394485</v>
      </c>
      <c r="H16" s="2">
        <f>Summary40012900!$P$9</f>
        <v>8.6776920000000004</v>
      </c>
      <c r="I16" s="2">
        <f>Summary40012900!$P$10</f>
        <v>8.9498800000000003</v>
      </c>
      <c r="J16" s="2">
        <f>Summary40012900!$P$11</f>
        <v>10.903321</v>
      </c>
      <c r="K16" s="2">
        <f>Summary40012900!$P$12</f>
        <v>12.730682999999999</v>
      </c>
      <c r="L16" s="2">
        <f>Summary40012900!$P$13</f>
        <v>18.162651999999998</v>
      </c>
      <c r="M16" s="2">
        <f>Summary40012900!$P$14</f>
        <v>14.854559</v>
      </c>
      <c r="N16" s="2">
        <f>Summary40012900!$P$15</f>
        <v>19.369270999999998</v>
      </c>
      <c r="O16" s="2">
        <f>Summary40012900!$P$16</f>
        <v>5.2539879999999997</v>
      </c>
      <c r="P16" s="2">
        <f>Summary40012900!$P$17</f>
        <v>4.0618679999999996</v>
      </c>
      <c r="Q16" s="2">
        <f>Summary40012900!$P$18</f>
        <v>2.2429829999999997</v>
      </c>
      <c r="R16" s="2">
        <f>Summary40012900!$P$19</f>
        <v>1.1947159999999999</v>
      </c>
      <c r="S16" s="2">
        <f>Summary40012900!$P$20</f>
        <v>0.62147200000000002</v>
      </c>
      <c r="T16" s="2">
        <f>Summary40012900!$P$21</f>
        <v>1.917087</v>
      </c>
      <c r="U16" s="2">
        <f>Summary40012900!$P$22</f>
        <v>0.89688899999999994</v>
      </c>
      <c r="V16" s="2">
        <f>Summary40012900!$P$23</f>
        <v>1.4067769999999999</v>
      </c>
      <c r="W16" s="2">
        <f>Summary40012900!$P$24</f>
        <v>1.234993</v>
      </c>
      <c r="X16" s="2">
        <f>Summary40012900!$P$25</f>
        <v>1.4707209999999999</v>
      </c>
      <c r="Y16" s="2">
        <f>Summary40012900!$P$26</f>
        <v>0.77566400000000002</v>
      </c>
      <c r="Z16" s="2">
        <f>Summary40012900!$P$27</f>
        <v>1.8123199999999999</v>
      </c>
    </row>
    <row r="17" spans="1:26" x14ac:dyDescent="0.25">
      <c r="A17" s="2" t="str">
        <f>Summary40012900!$Q$2</f>
        <v>Japan</v>
      </c>
      <c r="B17" s="2">
        <f>Summary40012900!$Q$3</f>
        <v>186.135187</v>
      </c>
      <c r="C17" s="2">
        <f>Summary40012900!$Q$4</f>
        <v>179.29</v>
      </c>
      <c r="D17" s="2">
        <f>Summary40012900!$Q$5</f>
        <v>96.521310999999997</v>
      </c>
      <c r="E17" s="2">
        <f>Summary40012900!$Q$6</f>
        <v>107.695937</v>
      </c>
      <c r="F17" s="2">
        <f>Summary40012900!$Q$7</f>
        <v>125.65309999999999</v>
      </c>
      <c r="G17" s="2">
        <f>Summary40012900!$Q$8</f>
        <v>101.73599999999999</v>
      </c>
      <c r="H17" s="2">
        <f>Summary40012900!$Q$9</f>
        <v>75.755124999999992</v>
      </c>
      <c r="I17" s="2">
        <f>Summary40012900!$Q$10</f>
        <v>48.9285</v>
      </c>
      <c r="J17" s="2">
        <f>Summary40012900!$Q$11</f>
        <v>34.917999000000002</v>
      </c>
      <c r="K17" s="2">
        <f>Summary40012900!$Q$12</f>
        <v>52.420352000000001</v>
      </c>
      <c r="L17" s="2">
        <f>Summary40012900!$Q$13</f>
        <v>106.619305</v>
      </c>
      <c r="M17" s="2">
        <f>Summary40012900!$Q$14</f>
        <v>120.48880199999999</v>
      </c>
      <c r="N17" s="2">
        <f>Summary40012900!$Q$15</f>
        <v>77.61318399999999</v>
      </c>
      <c r="O17" s="2">
        <f>Summary40012900!$Q$16</f>
        <v>12.875895</v>
      </c>
      <c r="P17" s="2">
        <f>Summary40012900!$Q$17</f>
        <v>16.395</v>
      </c>
      <c r="Q17" s="2">
        <f>Summary40012900!$Q$18</f>
        <v>13.976877</v>
      </c>
      <c r="R17" s="2">
        <f>Summary40012900!$Q$19</f>
        <v>10.970585999999999</v>
      </c>
      <c r="S17" s="2">
        <f>Summary40012900!$Q$20</f>
        <v>15.265134300193205</v>
      </c>
      <c r="T17" s="2">
        <f>Summary40012900!$Q$21</f>
        <v>13.918728999999999</v>
      </c>
      <c r="U17" s="2">
        <f>Summary40012900!$Q$22</f>
        <v>15.046438999999999</v>
      </c>
      <c r="V17" s="2">
        <f>Summary40012900!$Q$23</f>
        <v>15.438934</v>
      </c>
      <c r="W17" s="2">
        <f>Summary40012900!$Q$24</f>
        <v>16.465046000000001</v>
      </c>
      <c r="X17" s="2">
        <f>Summary40012900!$Q$25</f>
        <v>18.980657999999998</v>
      </c>
      <c r="Y17" s="2">
        <f>Summary40012900!$Q$26</f>
        <v>12.853123999999999</v>
      </c>
      <c r="Z17" s="2">
        <f>Summary40012900!$Q$27</f>
        <v>10.067326</v>
      </c>
    </row>
    <row r="18" spans="1:26" x14ac:dyDescent="0.25">
      <c r="A18" s="2" t="str">
        <f>Summary40012900!$R$2</f>
        <v>Korea, South</v>
      </c>
      <c r="B18" s="2">
        <f>Summary40012900!$R$3</f>
        <v>134.23521099999999</v>
      </c>
      <c r="C18" s="2">
        <f>Summary40012900!$R$4</f>
        <v>110.896908</v>
      </c>
      <c r="D18" s="2">
        <f>Summary40012900!$R$5</f>
        <v>111.45279099999999</v>
      </c>
      <c r="E18" s="2">
        <f>Summary40012900!$R$6</f>
        <v>126.976624</v>
      </c>
      <c r="F18" s="2">
        <f>Summary40012900!$R$7</f>
        <v>129.65383199999999</v>
      </c>
      <c r="G18" s="2">
        <f>Summary40012900!$R$8</f>
        <v>95.309328999999991</v>
      </c>
      <c r="H18" s="2">
        <f>Summary40012900!$R$9</f>
        <v>59.006689999999999</v>
      </c>
      <c r="I18" s="2">
        <f>Summary40012900!$R$10</f>
        <v>32.227561025598277</v>
      </c>
      <c r="J18" s="2">
        <f>Summary40012900!$R$11</f>
        <v>18.012059000000001</v>
      </c>
      <c r="K18" s="2">
        <f>Summary40012900!$R$12</f>
        <v>15.158662999999999</v>
      </c>
      <c r="L18" s="2">
        <f>Summary40012900!$R$13</f>
        <v>8.4989889999999999</v>
      </c>
      <c r="M18" s="2">
        <f>Summary40012900!$R$14</f>
        <v>24.810306999999998</v>
      </c>
      <c r="N18" s="2">
        <f>Summary40012900!$R$15</f>
        <v>9.5753369999999993</v>
      </c>
      <c r="O18" s="2">
        <f>Summary40012900!$R$16</f>
        <v>11.003053</v>
      </c>
      <c r="P18" s="2">
        <f>Summary40012900!$R$17</f>
        <v>7.7510179999999993</v>
      </c>
      <c r="Q18" s="2">
        <f>Summary40012900!$R$18</f>
        <v>6.8832949999999995</v>
      </c>
      <c r="R18" s="2">
        <f>Summary40012900!$R$19</f>
        <v>6.8193716747644224</v>
      </c>
      <c r="S18" s="2">
        <f>Summary40012900!$R$20</f>
        <v>8.6852689329256965</v>
      </c>
      <c r="T18" s="2">
        <f>Summary40012900!$R$21</f>
        <v>9.739882999999999</v>
      </c>
      <c r="U18" s="2">
        <f>Summary40012900!$R$22</f>
        <v>9.1922499999999996</v>
      </c>
      <c r="V18" s="2">
        <f>Summary40012900!$R$23</f>
        <v>9.9420330000000003</v>
      </c>
      <c r="W18" s="2">
        <f>Summary40012900!$R$24</f>
        <v>8.4371395352891874</v>
      </c>
      <c r="X18" s="2">
        <f>Summary40012900!$R$25</f>
        <v>7.8503939999999997</v>
      </c>
      <c r="Y18" s="2">
        <f>Summary40012900!$R$26</f>
        <v>7.067914</v>
      </c>
      <c r="Z18" s="2">
        <f>Summary40012900!$R$27</f>
        <v>0</v>
      </c>
    </row>
    <row r="19" spans="1:26" x14ac:dyDescent="0.25">
      <c r="A19" s="2" t="str">
        <f>Summary40012900!$S$2</f>
        <v>Malaysia</v>
      </c>
      <c r="B19" s="2">
        <f>Summary40012900!$S$3</f>
        <v>93.446137999999991</v>
      </c>
      <c r="C19" s="2">
        <f>Summary40012900!$S$4</f>
        <v>170.68223499999999</v>
      </c>
      <c r="D19" s="2">
        <f>Summary40012900!$S$5</f>
        <v>165.92102199999999</v>
      </c>
      <c r="E19" s="2">
        <f>Summary40012900!$S$6</f>
        <v>124.561685</v>
      </c>
      <c r="F19" s="2">
        <f>Summary40012900!$S$7</f>
        <v>132.45465300000001</v>
      </c>
      <c r="G19" s="2">
        <f>Summary40012900!$S$8</f>
        <v>109.78903299999999</v>
      </c>
      <c r="H19" s="2">
        <f>Summary40012900!$S$9</f>
        <v>94.756999999999991</v>
      </c>
      <c r="I19" s="2">
        <f>Summary40012900!$S$10</f>
        <v>75.667000000000002</v>
      </c>
      <c r="J19" s="2">
        <f>Summary40012900!$S$11</f>
        <v>58.970641000000001</v>
      </c>
      <c r="K19" s="2">
        <f>Summary40012900!$S$12</f>
        <v>88.181460000000001</v>
      </c>
      <c r="L19" s="2">
        <f>Summary40012900!$S$13</f>
        <v>117.62822799999999</v>
      </c>
      <c r="M19" s="2">
        <f>Summary40012900!$S$14</f>
        <v>137.62862799999999</v>
      </c>
      <c r="N19" s="2">
        <f>Summary40012900!$S$15</f>
        <v>83.114903999999996</v>
      </c>
      <c r="O19" s="2">
        <f>Summary40012900!$S$16</f>
        <v>152.19917008858238</v>
      </c>
      <c r="P19" s="2">
        <f>Summary40012900!$S$17</f>
        <v>132.144195</v>
      </c>
      <c r="Q19" s="2">
        <f>Summary40012900!$S$18</f>
        <v>159.03707699999998</v>
      </c>
      <c r="R19" s="2">
        <f>Summary40012900!$S$19</f>
        <v>200.14626699999999</v>
      </c>
      <c r="S19" s="2">
        <f>Summary40012900!$S$20</f>
        <v>217.90190699999999</v>
      </c>
      <c r="T19" s="2">
        <f>Summary40012900!$S$21</f>
        <v>195.22543299999998</v>
      </c>
      <c r="U19" s="2">
        <f>Summary40012900!$S$22</f>
        <v>272.18739899999997</v>
      </c>
      <c r="V19" s="2">
        <f>Summary40012900!$S$23</f>
        <v>300.69203099999999</v>
      </c>
      <c r="W19" s="2">
        <f>Summary40012900!$S$24</f>
        <v>427.823824</v>
      </c>
      <c r="X19" s="2">
        <f>Summary40012900!$S$25</f>
        <v>406.10295500000001</v>
      </c>
      <c r="Y19" s="2">
        <f>Summary40012900!$S$26</f>
        <v>497.35803299999998</v>
      </c>
      <c r="Z19" s="2">
        <f>Summary40012900!$S$27</f>
        <v>0</v>
      </c>
    </row>
    <row r="20" spans="1:26" x14ac:dyDescent="0.25">
      <c r="A20" s="2" t="str">
        <f>Summary40012900!$T$2</f>
        <v>Mexico</v>
      </c>
      <c r="B20" s="2">
        <f>Summary40012900!$T$3</f>
        <v>0.67409999999999992</v>
      </c>
      <c r="C20" s="2">
        <f>Summary40012900!$T$4</f>
        <v>3.044524</v>
      </c>
      <c r="D20" s="2">
        <f>Summary40012900!$T$5</f>
        <v>2.1926049999999999</v>
      </c>
      <c r="E20" s="2">
        <f>Summary40012900!$T$6</f>
        <v>1.4825919999999999</v>
      </c>
      <c r="F20" s="2">
        <f>Summary40012900!$T$7</f>
        <v>1.258578</v>
      </c>
      <c r="G20" s="2">
        <f>Summary40012900!$T$8</f>
        <v>0.68140699999999998</v>
      </c>
      <c r="H20" s="2">
        <f>Summary40012900!$T$9</f>
        <v>0.29619400000000001</v>
      </c>
      <c r="I20" s="2">
        <f>Summary40012900!$T$10</f>
        <v>0.228711</v>
      </c>
      <c r="J20" s="2">
        <f>Summary40012900!$T$11</f>
        <v>0.47928199999999999</v>
      </c>
      <c r="K20" s="2">
        <f>Summary40012900!$T$12</f>
        <v>0.51058399999999993</v>
      </c>
      <c r="L20" s="2">
        <f>Summary40012900!$T$13</f>
        <v>0.44576200576619629</v>
      </c>
      <c r="M20" s="2">
        <f>Summary40012900!$T$14</f>
        <v>0.26267999999999997</v>
      </c>
      <c r="N20" s="2">
        <f>Summary40012900!$T$15</f>
        <v>0.93823950686233104</v>
      </c>
      <c r="O20" s="2">
        <f>Summary40012900!$T$16</f>
        <v>1.0835138290123283</v>
      </c>
      <c r="P20" s="2">
        <f>Summary40012900!$T$17</f>
        <v>1.2210319999999999</v>
      </c>
      <c r="Q20" s="2">
        <f>Summary40012900!$T$18</f>
        <v>1.2707709999999999</v>
      </c>
      <c r="R20" s="2">
        <f>Summary40012900!$T$19</f>
        <v>2.123068</v>
      </c>
      <c r="S20" s="2">
        <f>Summary40012900!$T$20</f>
        <v>3.5596929999999998</v>
      </c>
      <c r="T20" s="2">
        <f>Summary40012900!$T$21</f>
        <v>4.8953470000000001</v>
      </c>
      <c r="U20" s="2">
        <f>Summary40012900!$T$22</f>
        <v>6.5380389999999995</v>
      </c>
      <c r="V20" s="2">
        <f>Summary40012900!$T$23</f>
        <v>8.1656841315689448</v>
      </c>
      <c r="W20" s="2">
        <f>Summary40012900!$T$24</f>
        <v>7.3188659999999999</v>
      </c>
      <c r="X20" s="2">
        <f>Summary40012900!$T$25</f>
        <v>9.7737199999999991</v>
      </c>
      <c r="Y20" s="2">
        <f>Summary40012900!$T$26</f>
        <v>0.36959799999999998</v>
      </c>
      <c r="Z20" s="2">
        <f>Summary40012900!$T$27</f>
        <v>0</v>
      </c>
    </row>
    <row r="21" spans="1:26" x14ac:dyDescent="0.25">
      <c r="A21" s="2" t="str">
        <f>Summary40012900!$U$2</f>
        <v>Pakistan</v>
      </c>
      <c r="B21" s="2">
        <f>Summary40012900!$U$3</f>
        <v>0</v>
      </c>
      <c r="C21" s="2">
        <f>Summary40012900!$U$4</f>
        <v>0</v>
      </c>
      <c r="D21" s="2">
        <f>Summary40012900!$U$5</f>
        <v>0</v>
      </c>
      <c r="E21" s="2">
        <f>Summary40012900!$U$6</f>
        <v>0</v>
      </c>
      <c r="F21" s="2">
        <f>Summary40012900!$U$7</f>
        <v>0</v>
      </c>
      <c r="G21" s="2">
        <f>Summary40012900!$U$8</f>
        <v>0</v>
      </c>
      <c r="H21" s="2">
        <f>Summary40012900!$U$9</f>
        <v>0</v>
      </c>
      <c r="I21" s="2">
        <f>Summary40012900!$U$10</f>
        <v>4.7807009999999996</v>
      </c>
      <c r="J21" s="2">
        <f>Summary40012900!$U$11</f>
        <v>4.8720309999999998</v>
      </c>
      <c r="K21" s="2">
        <f>Summary40012900!$U$12</f>
        <v>3.9680389999999996</v>
      </c>
      <c r="L21" s="2">
        <f>Summary40012900!$U$13</f>
        <v>2.6684109999999999</v>
      </c>
      <c r="M21" s="2">
        <f>Summary40012900!$U$14</f>
        <v>1.6597579999999998</v>
      </c>
      <c r="N21" s="2">
        <f>Summary40012900!$U$15</f>
        <v>1.423667</v>
      </c>
      <c r="O21" s="2">
        <f>Summary40012900!$U$16</f>
        <v>0.71721299999999999</v>
      </c>
      <c r="P21" s="2">
        <f>Summary40012900!$U$17</f>
        <v>0.80541499999999999</v>
      </c>
      <c r="Q21" s="2">
        <f>Summary40012900!$U$18</f>
        <v>1.0533569999999999</v>
      </c>
      <c r="R21" s="2">
        <f>Summary40012900!$U$19</f>
        <v>1.101982</v>
      </c>
      <c r="S21" s="2">
        <f>Summary40012900!$U$20</f>
        <v>1.1150709999999999</v>
      </c>
      <c r="T21" s="2">
        <f>Summary40012900!$U$21</f>
        <v>1.1710419999999999</v>
      </c>
      <c r="U21" s="2">
        <f>Summary40012900!$U$22</f>
        <v>0.82716099999999992</v>
      </c>
      <c r="V21" s="2">
        <f>Summary40012900!$U$23</f>
        <v>0.88107399999999991</v>
      </c>
      <c r="W21" s="2">
        <f>Summary40012900!$U$24</f>
        <v>0.789219</v>
      </c>
      <c r="X21" s="2">
        <f>Summary40012900!$U$25</f>
        <v>0.70384499999999994</v>
      </c>
      <c r="Y21" s="2">
        <f>Summary40012900!$U$26</f>
        <v>0.45754799999999995</v>
      </c>
      <c r="Z21" s="2">
        <f>Summary40012900!$U$27</f>
        <v>0.94649399999999995</v>
      </c>
    </row>
    <row r="22" spans="1:26" x14ac:dyDescent="0.25">
      <c r="A22" s="2" t="str">
        <f>Summary40012900!$V$2</f>
        <v>Philippines</v>
      </c>
      <c r="B22" s="2">
        <f>Summary40012900!$V$3</f>
        <v>0.19624999999999998</v>
      </c>
      <c r="C22" s="2">
        <f>Summary40012900!$V$4</f>
        <v>0.33993000000000001</v>
      </c>
      <c r="D22" s="2">
        <f>Summary40012900!$V$5</f>
        <v>0.30976999999999999</v>
      </c>
      <c r="E22" s="2">
        <f>Summary40012900!$V$6</f>
        <v>0.103185</v>
      </c>
      <c r="F22" s="2">
        <f>Summary40012900!$V$7</f>
        <v>0.213361</v>
      </c>
      <c r="G22" s="2">
        <f>Summary40012900!$V$8</f>
        <v>0.51464999999999994</v>
      </c>
      <c r="H22" s="2">
        <f>Summary40012900!$V$9</f>
        <v>0.82728710021690388</v>
      </c>
      <c r="I22" s="2">
        <f>Summary40012900!$V$10</f>
        <v>0.70097199999999993</v>
      </c>
      <c r="J22" s="2">
        <f>Summary40012900!$V$11</f>
        <v>0.19550599999999999</v>
      </c>
      <c r="K22" s="2">
        <f>Summary40012900!$V$12</f>
        <v>2.5653199999999998</v>
      </c>
      <c r="L22" s="2">
        <f>Summary40012900!$V$13</f>
        <v>7.617375</v>
      </c>
      <c r="M22" s="2">
        <f>Summary40012900!$V$14</f>
        <v>9.2054019999999994</v>
      </c>
      <c r="N22" s="2">
        <f>Summary40012900!$V$15</f>
        <v>12.008612999999999</v>
      </c>
      <c r="O22" s="2">
        <f>Summary40012900!$V$16</f>
        <v>3.8141039999999999</v>
      </c>
      <c r="P22" s="2">
        <f>Summary40012900!$V$17</f>
        <v>7.5429999999999997E-2</v>
      </c>
      <c r="Q22" s="2">
        <f>Summary40012900!$V$18</f>
        <v>3.1241999999999999E-2</v>
      </c>
      <c r="R22" s="2">
        <f>Summary40012900!$V$19</f>
        <v>2.33E-4</v>
      </c>
      <c r="S22" s="2">
        <f>Summary40012900!$V$20</f>
        <v>1.3746E-2</v>
      </c>
      <c r="T22" s="2">
        <f>Summary40012900!$V$21</f>
        <v>2.155E-2</v>
      </c>
      <c r="U22" s="2">
        <f>Summary40012900!$V$22</f>
        <v>4.1620429607685923</v>
      </c>
      <c r="V22" s="2">
        <f>Summary40012900!$V$23</f>
        <v>3.8888849999999997</v>
      </c>
      <c r="W22" s="2">
        <f>Summary40012900!$V$24</f>
        <v>11.592103086847908</v>
      </c>
      <c r="X22" s="2">
        <f>Summary40012900!$V$25</f>
        <v>7.2058369999999998</v>
      </c>
      <c r="Y22" s="2">
        <f>Summary40012900!$V$26</f>
        <v>11.643355999999999</v>
      </c>
      <c r="Z22" s="2">
        <f>Summary40012900!$V$27</f>
        <v>0</v>
      </c>
    </row>
    <row r="23" spans="1:26" x14ac:dyDescent="0.25">
      <c r="A23" s="2" t="str">
        <f>Summary40012900!$W$2</f>
        <v>Russian Federation</v>
      </c>
      <c r="B23" s="2">
        <f>Summary40012900!$W$3</f>
        <v>12.917688</v>
      </c>
      <c r="C23" s="2">
        <f>Summary40012900!$W$4</f>
        <v>1.514867062331315</v>
      </c>
      <c r="D23" s="2">
        <f>Summary40012900!$W$5</f>
        <v>1.0598559999999999</v>
      </c>
      <c r="E23" s="2">
        <f>Summary40012900!$W$6</f>
        <v>3.0596709999999998</v>
      </c>
      <c r="F23" s="2">
        <f>Summary40012900!$W$7</f>
        <v>6.6569629999999993</v>
      </c>
      <c r="G23" s="2">
        <f>Summary40012900!$W$8</f>
        <v>7.3713789999999992</v>
      </c>
      <c r="H23" s="2">
        <f>Summary40012900!$W$9</f>
        <v>5.8957439999999997</v>
      </c>
      <c r="I23" s="2">
        <f>Summary40012900!$W$10</f>
        <v>14.746074</v>
      </c>
      <c r="J23" s="2">
        <f>Summary40012900!$W$11</f>
        <v>3.5697229999999998</v>
      </c>
      <c r="K23" s="2">
        <f>Summary40012900!$W$12</f>
        <v>24.603203999999998</v>
      </c>
      <c r="L23" s="2">
        <f>Summary40012900!$W$13</f>
        <v>23.050856</v>
      </c>
      <c r="M23" s="2">
        <f>Summary40012900!$W$14</f>
        <v>13.539904</v>
      </c>
      <c r="N23" s="2">
        <f>Summary40012900!$W$15</f>
        <v>4.8024279999999999</v>
      </c>
      <c r="O23" s="2">
        <f>Summary40012900!$W$16</f>
        <v>1.560878</v>
      </c>
      <c r="P23" s="2">
        <f>Summary40012900!$W$17</f>
        <v>5.5594409999999996</v>
      </c>
      <c r="Q23" s="2">
        <f>Summary40012900!$W$18</f>
        <v>10.812890537104456</v>
      </c>
      <c r="R23" s="2">
        <f>Summary40012900!$W$19</f>
        <v>9.1175247454016315</v>
      </c>
      <c r="S23" s="2">
        <f>Summary40012900!$W$20</f>
        <v>14.183384537682903</v>
      </c>
      <c r="T23" s="2">
        <f>Summary40012900!$W$21</f>
        <v>3.5006999999999997</v>
      </c>
      <c r="U23" s="2">
        <f>Summary40012900!$W$22</f>
        <v>0.281134</v>
      </c>
      <c r="V23" s="2">
        <f>Summary40012900!$W$23</f>
        <v>0.75565699999999991</v>
      </c>
      <c r="W23" s="2">
        <f>Summary40012900!$W$24</f>
        <v>0.966225</v>
      </c>
      <c r="X23" s="2">
        <f>Summary40012900!$W$25</f>
        <v>1.433037355612208</v>
      </c>
      <c r="Y23" s="2">
        <f>Summary40012900!$W$26</f>
        <v>1.7745739999999999</v>
      </c>
      <c r="Z23" s="2">
        <f>Summary40012900!$W$27</f>
        <v>0</v>
      </c>
    </row>
    <row r="24" spans="1:26" x14ac:dyDescent="0.25">
      <c r="A24" s="2" t="str">
        <f>Summary40012900!$X$2</f>
        <v>Singapore</v>
      </c>
      <c r="B24" s="2">
        <f>Summary40012900!$X$3</f>
        <v>40.612815999999995</v>
      </c>
      <c r="C24" s="2">
        <f>Summary40012900!$X$4</f>
        <v>56.941199999999995</v>
      </c>
      <c r="D24" s="2">
        <f>Summary40012900!$X$5</f>
        <v>33.272672</v>
      </c>
      <c r="E24" s="2">
        <f>Summary40012900!$X$6</f>
        <v>33.966561999999996</v>
      </c>
      <c r="F24" s="2">
        <f>Summary40012900!$X$7</f>
        <v>28.701589999999999</v>
      </c>
      <c r="G24" s="2">
        <f>Summary40012900!$X$8</f>
        <v>9.4125929999999993</v>
      </c>
      <c r="H24" s="2">
        <f>Summary40012900!$X$9</f>
        <v>4.0519499999999997</v>
      </c>
      <c r="I24" s="2">
        <f>Summary40012900!$X$10</f>
        <v>6.1544799999999995</v>
      </c>
      <c r="J24" s="2">
        <f>Summary40012900!$X$11</f>
        <v>22.997329999999998</v>
      </c>
      <c r="K24" s="2">
        <f>Summary40012900!$X$12</f>
        <v>5.2783299999999995</v>
      </c>
      <c r="L24" s="2">
        <f>Summary40012900!$X$13</f>
        <v>1.5373949999999998</v>
      </c>
      <c r="M24" s="2">
        <f>Summary40012900!$X$14</f>
        <v>1.2064735024642637</v>
      </c>
      <c r="N24" s="2">
        <f>Summary40012900!$X$15</f>
        <v>2.0120045121764081</v>
      </c>
      <c r="O24" s="2">
        <f>Summary40012900!$X$16</f>
        <v>1.0826336318785574</v>
      </c>
      <c r="P24" s="2">
        <f>Summary40012900!$X$17</f>
        <v>1.0786616144382313</v>
      </c>
      <c r="Q24" s="2">
        <f>Summary40012900!$X$18</f>
        <v>0.23897337556456116</v>
      </c>
      <c r="R24" s="2">
        <f>Summary40012900!$X$19</f>
        <v>0.32369449961334384</v>
      </c>
      <c r="S24" s="2">
        <f>Summary40012900!$X$20</f>
        <v>0.33218666536989355</v>
      </c>
      <c r="T24" s="2">
        <f>Summary40012900!$X$21</f>
        <v>0.18379866234925332</v>
      </c>
      <c r="U24" s="2">
        <f>Summary40012900!$X$22</f>
        <v>8.4721467590907276E-2</v>
      </c>
      <c r="V24" s="2">
        <f>Summary40012900!$X$23</f>
        <v>0.11403510902600762</v>
      </c>
      <c r="W24" s="2">
        <f>Summary40012900!$X$24</f>
        <v>0.10167799999999999</v>
      </c>
      <c r="X24" s="2">
        <f>Summary40012900!$X$25</f>
        <v>8.1422290041877038E-2</v>
      </c>
      <c r="Y24" s="2">
        <f>Summary40012900!$X$26</f>
        <v>0.60475791822937808</v>
      </c>
      <c r="Z24" s="2">
        <f>Summary40012900!$X$27</f>
        <v>0</v>
      </c>
    </row>
    <row r="25" spans="1:26" x14ac:dyDescent="0.25">
      <c r="A25" s="2" t="str">
        <f>Summary40012900!$Y$2</f>
        <v>South Africa</v>
      </c>
      <c r="B25" s="2">
        <f>Summary40012900!$Y$3</f>
        <v>0</v>
      </c>
      <c r="C25" s="2">
        <f>Summary40012900!$Y$4</f>
        <v>0</v>
      </c>
      <c r="D25" s="2">
        <f>Summary40012900!$Y$5</f>
        <v>0</v>
      </c>
      <c r="E25" s="2">
        <f>Summary40012900!$Y$6</f>
        <v>0</v>
      </c>
      <c r="F25" s="2">
        <f>Summary40012900!$Y$7</f>
        <v>2.397907</v>
      </c>
      <c r="G25" s="2">
        <f>Summary40012900!$Y$8</f>
        <v>2.0727419999999999</v>
      </c>
      <c r="H25" s="2">
        <f>Summary40012900!$Y$9</f>
        <v>2.1339999999999999</v>
      </c>
      <c r="I25" s="2">
        <f>Summary40012900!$Y$10</f>
        <v>2.4891139999999998</v>
      </c>
      <c r="J25" s="2">
        <f>Summary40012900!$Y$11</f>
        <v>1.896894198390338</v>
      </c>
      <c r="K25" s="2">
        <f>Summary40012900!$Y$12</f>
        <v>2.0837479999999999</v>
      </c>
      <c r="L25" s="2">
        <f>Summary40012900!$Y$13</f>
        <v>3.3973079999999998</v>
      </c>
      <c r="M25" s="2">
        <f>Summary40012900!$Y$14</f>
        <v>3.2989529607492982</v>
      </c>
      <c r="N25" s="2">
        <f>Summary40012900!$Y$15</f>
        <v>3.9267932800624741</v>
      </c>
      <c r="O25" s="2">
        <f>Summary40012900!$Y$16</f>
        <v>3.0324661368669719</v>
      </c>
      <c r="P25" s="2">
        <f>Summary40012900!$Y$17</f>
        <v>3.4494050000000001</v>
      </c>
      <c r="Q25" s="2">
        <f>Summary40012900!$Y$18</f>
        <v>3.9390619999999998</v>
      </c>
      <c r="R25" s="2">
        <f>Summary40012900!$Y$19</f>
        <v>2.5179149386906148</v>
      </c>
      <c r="S25" s="2">
        <f>Summary40012900!$Y$20</f>
        <v>2.7047093411778511</v>
      </c>
      <c r="T25" s="2">
        <f>Summary40012900!$Y$21</f>
        <v>2.6614819999999999</v>
      </c>
      <c r="U25" s="2">
        <f>Summary40012900!$Y$22</f>
        <v>2.2592056452856917</v>
      </c>
      <c r="V25" s="2">
        <f>Summary40012900!$Y$23</f>
        <v>8.2615807764380609</v>
      </c>
      <c r="W25" s="2">
        <f>Summary40012900!$Y$24</f>
        <v>8.9173379999999991</v>
      </c>
      <c r="X25" s="2">
        <f>Summary40012900!$Y$25</f>
        <v>3.1017980533891691</v>
      </c>
      <c r="Y25" s="2">
        <f>Summary40012900!$Y$26</f>
        <v>2.6423638296935836</v>
      </c>
      <c r="Z25" s="2">
        <f>Summary40012900!$Y$27</f>
        <v>3.2862299999999998</v>
      </c>
    </row>
    <row r="26" spans="1:26" x14ac:dyDescent="0.25">
      <c r="A26" s="2" t="str">
        <f>Summary40012900!$Z$2</f>
        <v>Southern African Customs Union</v>
      </c>
      <c r="B26" s="2">
        <f>Summary40012900!$Z$3</f>
        <v>0.66937999999999998</v>
      </c>
      <c r="C26" s="2">
        <f>Summary40012900!$Z$4</f>
        <v>0.40649799999999997</v>
      </c>
      <c r="D26" s="2">
        <f>Summary40012900!$Z$5</f>
        <v>1.4517199999999999</v>
      </c>
      <c r="E26" s="2">
        <f>Summary40012900!$Z$6</f>
        <v>1.795067</v>
      </c>
      <c r="F26" s="2">
        <f>Summary40012900!$Z$7</f>
        <v>0</v>
      </c>
      <c r="G26" s="2">
        <f>Summary40012900!$Z$8</f>
        <v>0</v>
      </c>
      <c r="H26" s="2">
        <f>Summary40012900!$Z$9</f>
        <v>0</v>
      </c>
      <c r="I26" s="2">
        <f>Summary40012900!$Z$10</f>
        <v>0</v>
      </c>
      <c r="J26" s="2">
        <f>Summary40012900!$Z$11</f>
        <v>0</v>
      </c>
      <c r="K26" s="2">
        <f>Summary40012900!$Z$12</f>
        <v>0</v>
      </c>
      <c r="L26" s="2">
        <f>Summary40012900!$Z$13</f>
        <v>0</v>
      </c>
      <c r="M26" s="2">
        <f>Summary40012900!$Z$14</f>
        <v>0</v>
      </c>
      <c r="N26" s="2">
        <f>Summary40012900!$Z$15</f>
        <v>0</v>
      </c>
      <c r="O26" s="2">
        <f>Summary40012900!$Z$16</f>
        <v>0</v>
      </c>
      <c r="P26" s="2">
        <f>Summary40012900!$Z$17</f>
        <v>0</v>
      </c>
      <c r="Q26" s="2">
        <f>Summary40012900!$Z$18</f>
        <v>0</v>
      </c>
      <c r="R26" s="2">
        <f>Summary40012900!$Z$19</f>
        <v>0</v>
      </c>
      <c r="S26" s="2">
        <f>Summary40012900!$Z$20</f>
        <v>0</v>
      </c>
      <c r="T26" s="2">
        <f>Summary40012900!$Z$21</f>
        <v>0</v>
      </c>
      <c r="U26" s="2">
        <f>Summary40012900!$Z$22</f>
        <v>0</v>
      </c>
      <c r="V26" s="2">
        <f>Summary40012900!$Z$23</f>
        <v>0</v>
      </c>
      <c r="W26" s="2">
        <f>Summary40012900!$Z$24</f>
        <v>0</v>
      </c>
      <c r="X26" s="2">
        <f>Summary40012900!$Z$25</f>
        <v>0</v>
      </c>
      <c r="Y26" s="2">
        <f>Summary40012900!$Z$26</f>
        <v>0</v>
      </c>
      <c r="Z26" s="2">
        <f>Summary40012900!$Z$27</f>
        <v>0</v>
      </c>
    </row>
    <row r="27" spans="1:26" x14ac:dyDescent="0.25">
      <c r="A27" s="2" t="str">
        <f>Summary40012900!$AA$2</f>
        <v>Sri Lanka</v>
      </c>
      <c r="B27" s="2">
        <f>Summary40012900!$AA$3</f>
        <v>0</v>
      </c>
      <c r="C27" s="2">
        <f>Summary40012900!$AA$4</f>
        <v>0</v>
      </c>
      <c r="D27" s="2">
        <f>Summary40012900!$AA$5</f>
        <v>0</v>
      </c>
      <c r="E27" s="2">
        <f>Summary40012900!$AA$6</f>
        <v>6.7189999999999993E-3</v>
      </c>
      <c r="F27" s="2">
        <f>Summary40012900!$AA$7</f>
        <v>3.8695E-2</v>
      </c>
      <c r="G27" s="2">
        <f>Summary40012900!$AA$8</f>
        <v>8.5976999999999998E-2</v>
      </c>
      <c r="H27" s="2">
        <f>Summary40012900!$AA$9</f>
        <v>1.5999999999999999E-5</v>
      </c>
      <c r="I27" s="2">
        <f>Summary40012900!$AA$10</f>
        <v>7.3232999999999993E-2</v>
      </c>
      <c r="J27" s="2">
        <f>Summary40012900!$AA$11</f>
        <v>0.16500299999999998</v>
      </c>
      <c r="K27" s="2">
        <f>Summary40012900!$AA$12</f>
        <v>1.6099999999999998E-4</v>
      </c>
      <c r="L27" s="2">
        <f>Summary40012900!$AA$13</f>
        <v>0.39965000000000001</v>
      </c>
      <c r="M27" s="2">
        <f>Summary40012900!$AA$14</f>
        <v>9.3383877504723894E-4</v>
      </c>
      <c r="N27" s="2">
        <f>Summary40012900!$AA$15</f>
        <v>9.1597605425828798E-5</v>
      </c>
      <c r="O27" s="2">
        <f>Summary40012900!$AA$16</f>
        <v>1.6896999999999999E-2</v>
      </c>
      <c r="P27" s="2">
        <f>Summary40012900!$AA$17</f>
        <v>4.1891999999999999E-2</v>
      </c>
      <c r="Q27" s="2">
        <f>Summary40012900!$AA$18</f>
        <v>2.1165999999999997E-2</v>
      </c>
      <c r="R27" s="2">
        <f>Summary40012900!$AA$19</f>
        <v>0.18597951746267355</v>
      </c>
      <c r="S27" s="2">
        <f>Summary40012900!$AA$20</f>
        <v>1.3901E-2</v>
      </c>
      <c r="T27" s="2">
        <f>Summary40012900!$AA$21</f>
        <v>2.6105999999999997E-2</v>
      </c>
      <c r="U27" s="2">
        <f>Summary40012900!$AA$22</f>
        <v>1.6070433645107532E-2</v>
      </c>
      <c r="V27" s="2">
        <f>Summary40012900!$AA$23</f>
        <v>1.040826</v>
      </c>
      <c r="W27" s="2">
        <f>Summary40012900!$AA$24</f>
        <v>1.188671</v>
      </c>
      <c r="X27" s="2">
        <f>Summary40012900!$AA$25</f>
        <v>0</v>
      </c>
      <c r="Y27" s="2">
        <f>Summary40012900!$AA$26</f>
        <v>0</v>
      </c>
      <c r="Z27" s="2">
        <f>Summary40012900!$AA$27</f>
        <v>0</v>
      </c>
    </row>
    <row r="28" spans="1:26" x14ac:dyDescent="0.25">
      <c r="A28" s="2" t="str">
        <f>Summary40012900!$AB$2</f>
        <v>Taiwan</v>
      </c>
      <c r="B28" s="2">
        <f>Summary40012900!$AB$3</f>
        <v>0</v>
      </c>
      <c r="C28" s="2">
        <f>Summary40012900!$AB$4</f>
        <v>69.349921999999992</v>
      </c>
      <c r="D28" s="2">
        <f>Summary40012900!$AB$5</f>
        <v>74.535175846882211</v>
      </c>
      <c r="E28" s="2">
        <f>Summary40012900!$AB$6</f>
        <v>83.082492000000002</v>
      </c>
      <c r="F28" s="2">
        <f>Summary40012900!$AB$7</f>
        <v>71.265293</v>
      </c>
      <c r="G28" s="2">
        <f>Summary40012900!$AB$8</f>
        <v>69.480311999999998</v>
      </c>
      <c r="H28" s="2">
        <f>Summary40012900!$AB$9</f>
        <v>85.263276423582226</v>
      </c>
      <c r="I28" s="2">
        <f>Summary40012900!$AB$10</f>
        <v>90.346137999999996</v>
      </c>
      <c r="J28" s="2">
        <f>Summary40012900!$AB$11</f>
        <v>93.431641999999997</v>
      </c>
      <c r="K28" s="2">
        <f>Summary40012900!$AB$12</f>
        <v>86.53608168319451</v>
      </c>
      <c r="L28" s="2">
        <f>Summary40012900!$AB$13</f>
        <v>73.817062853968196</v>
      </c>
      <c r="M28" s="2">
        <f>Summary40012900!$AB$14</f>
        <v>89.96537219841899</v>
      </c>
      <c r="N28" s="2">
        <f>Summary40012900!$AB$15</f>
        <v>75.963545906183413</v>
      </c>
      <c r="O28" s="2">
        <f>Summary40012900!$AB$16</f>
        <v>70.572901065166704</v>
      </c>
      <c r="P28" s="2">
        <f>Summary40012900!$AB$17</f>
        <v>93.83921179962266</v>
      </c>
      <c r="Q28" s="2">
        <f>Summary40012900!$AB$18</f>
        <v>88.034551999007334</v>
      </c>
      <c r="R28" s="2">
        <f>Summary40012900!$AB$19</f>
        <v>83.357428999999996</v>
      </c>
      <c r="S28" s="2">
        <f>Summary40012900!$AB$20</f>
        <v>73.20085499999999</v>
      </c>
      <c r="T28" s="2">
        <f>Summary40012900!$AB$21</f>
        <v>74.422414953567596</v>
      </c>
      <c r="U28" s="2">
        <f>Summary40012900!$AB$22</f>
        <v>65.30342805991711</v>
      </c>
      <c r="V28" s="2">
        <f>Summary40012900!$AB$23</f>
        <v>64.129652973756805</v>
      </c>
      <c r="W28" s="2">
        <f>Summary40012900!$AB$24</f>
        <v>68.933934999999991</v>
      </c>
      <c r="X28" s="2">
        <f>Summary40012900!$AB$25</f>
        <v>63.113699999999994</v>
      </c>
      <c r="Y28" s="2">
        <f>Summary40012900!$AB$26</f>
        <v>61.069158999999999</v>
      </c>
      <c r="Z28" s="2">
        <f>Summary40012900!$AB$27</f>
        <v>0</v>
      </c>
    </row>
    <row r="29" spans="1:26" x14ac:dyDescent="0.25">
      <c r="A29" s="2" t="str">
        <f>Summary40012900!$AC$2</f>
        <v>Turkey</v>
      </c>
      <c r="B29" s="2">
        <f>Summary40012900!$AC$3</f>
        <v>0.55491699999999999</v>
      </c>
      <c r="C29" s="2">
        <f>Summary40012900!$AC$4</f>
        <v>0.21299499999999999</v>
      </c>
      <c r="D29" s="2">
        <f>Summary40012900!$AC$5</f>
        <v>0.20666299999999999</v>
      </c>
      <c r="E29" s="2">
        <f>Summary40012900!$AC$6</f>
        <v>0.87688099999999991</v>
      </c>
      <c r="F29" s="2">
        <f>Summary40012900!$AC$7</f>
        <v>1.1220409999999998</v>
      </c>
      <c r="G29" s="2">
        <f>Summary40012900!$AC$8</f>
        <v>1.2418449999999999</v>
      </c>
      <c r="H29" s="2">
        <f>Summary40012900!$AC$9</f>
        <v>1.2427219999999999</v>
      </c>
      <c r="I29" s="2">
        <f>Summary40012900!$AC$10</f>
        <v>3.6853039999999999</v>
      </c>
      <c r="J29" s="2">
        <f>Summary40012900!$AC$11</f>
        <v>4.6047699999999994</v>
      </c>
      <c r="K29" s="2">
        <f>Summary40012900!$AC$12</f>
        <v>3.3722749999999997</v>
      </c>
      <c r="L29" s="2">
        <f>Summary40012900!$AC$13</f>
        <v>4.3207819999999995</v>
      </c>
      <c r="M29" s="2">
        <f>Summary40012900!$AC$14</f>
        <v>5.2183479999999998</v>
      </c>
      <c r="N29" s="2">
        <f>Summary40012900!$AC$15</f>
        <v>6.1109609999999996</v>
      </c>
      <c r="O29" s="2">
        <f>Summary40012900!$AC$16</f>
        <v>5.1064769286622571</v>
      </c>
      <c r="P29" s="2">
        <f>Summary40012900!$AC$17</f>
        <v>5.1502319999999999</v>
      </c>
      <c r="Q29" s="2">
        <f>Summary40012900!$AC$18</f>
        <v>5.1409111599999484</v>
      </c>
      <c r="R29" s="2">
        <f>Summary40012900!$AC$19</f>
        <v>6.4650783852605089</v>
      </c>
      <c r="S29" s="2">
        <f>Summary40012900!$AC$20</f>
        <v>6.1646661619659788</v>
      </c>
      <c r="T29" s="2">
        <f>Summary40012900!$AC$21</f>
        <v>8.0809660000000001</v>
      </c>
      <c r="U29" s="2">
        <f>Summary40012900!$AC$22</f>
        <v>6.7320759999999993</v>
      </c>
      <c r="V29" s="2">
        <f>Summary40012900!$AC$23</f>
        <v>7.4723519999999999</v>
      </c>
      <c r="W29" s="2">
        <f>Summary40012900!$AC$24</f>
        <v>5.7170139999999998</v>
      </c>
      <c r="X29" s="2">
        <f>Summary40012900!$AC$25</f>
        <v>3.984677</v>
      </c>
      <c r="Y29" s="2">
        <f>Summary40012900!$AC$26</f>
        <v>2.9255229999999997</v>
      </c>
      <c r="Z29" s="2">
        <f>Summary40012900!$AC$27</f>
        <v>0</v>
      </c>
    </row>
    <row r="30" spans="1:26" x14ac:dyDescent="0.25">
      <c r="A30" s="2" t="str">
        <f>Summary40012900!$AD$2</f>
        <v>Ukraine</v>
      </c>
      <c r="B30" s="2">
        <f>Summary40012900!$AD$3</f>
        <v>5.1056859999999995</v>
      </c>
      <c r="C30" s="2">
        <f>Summary40012900!$AD$4</f>
        <v>5.0964739999999997</v>
      </c>
      <c r="D30" s="2">
        <f>Summary40012900!$AD$5</f>
        <v>6.3745219999999998</v>
      </c>
      <c r="E30" s="2">
        <f>Summary40012900!$AD$6</f>
        <v>0.20038999999999998</v>
      </c>
      <c r="F30" s="2">
        <f>Summary40012900!$AD$7</f>
        <v>0.47889899999999996</v>
      </c>
      <c r="G30" s="2">
        <f>Summary40012900!$AD$8</f>
        <v>1.097453</v>
      </c>
      <c r="H30" s="2">
        <f>Summary40012900!$AD$9</f>
        <v>0.181176</v>
      </c>
      <c r="I30" s="2">
        <f>Summary40012900!$AD$10</f>
        <v>0.18692</v>
      </c>
      <c r="J30" s="2">
        <f>Summary40012900!$AD$11</f>
        <v>0.13463999999999998</v>
      </c>
      <c r="K30" s="2">
        <f>Summary40012900!$AD$12</f>
        <v>2.0484789999999999</v>
      </c>
      <c r="L30" s="2">
        <f>Summary40012900!$AD$13</f>
        <v>1.85978</v>
      </c>
      <c r="M30" s="2">
        <f>Summary40012900!$AD$14</f>
        <v>0.153085</v>
      </c>
      <c r="N30" s="2">
        <f>Summary40012900!$AD$15</f>
        <v>5.0000000000000001E-3</v>
      </c>
      <c r="O30" s="2">
        <f>Summary40012900!$AD$16</f>
        <v>0.01</v>
      </c>
      <c r="P30" s="2">
        <f>Summary40012900!$AD$17</f>
        <v>1.3065753972954244E-2</v>
      </c>
      <c r="Q30" s="2">
        <f>Summary40012900!$AD$18</f>
        <v>1.8026999999999998E-2</v>
      </c>
      <c r="R30" s="2">
        <f>Summary40012900!$AD$19</f>
        <v>7.26E-3</v>
      </c>
      <c r="S30" s="2">
        <f>Summary40012900!$AD$20</f>
        <v>7.6325180087550834E-2</v>
      </c>
      <c r="T30" s="2">
        <f>Summary40012900!$AD$21</f>
        <v>8.4721716981923795E-2</v>
      </c>
      <c r="U30" s="2">
        <f>Summary40012900!$AD$22</f>
        <v>1.5199999999999998E-4</v>
      </c>
      <c r="V30" s="2">
        <f>Summary40012900!$AD$23</f>
        <v>4.7999999999999996E-3</v>
      </c>
      <c r="W30" s="2">
        <f>Summary40012900!$AD$24</f>
        <v>0.141041</v>
      </c>
      <c r="X30" s="2">
        <f>Summary40012900!$AD$25</f>
        <v>4.3179999999999996E-2</v>
      </c>
      <c r="Y30" s="2">
        <f>Summary40012900!$AD$26</f>
        <v>0</v>
      </c>
      <c r="Z30" s="2">
        <f>Summary40012900!$AD$27</f>
        <v>0</v>
      </c>
    </row>
    <row r="31" spans="1:26" x14ac:dyDescent="0.25">
      <c r="A31" s="2" t="str">
        <f>Summary40012900!$AE$2</f>
        <v>USA</v>
      </c>
      <c r="B31" s="2">
        <f>Summary40012900!$AE$3</f>
        <v>84.731873999999991</v>
      </c>
      <c r="C31" s="2">
        <f>Summary40012900!$AE$4</f>
        <v>44.219344</v>
      </c>
      <c r="D31" s="2">
        <f>Summary40012900!$AE$5</f>
        <v>63.299606999999995</v>
      </c>
      <c r="E31" s="2">
        <f>Summary40012900!$AE$6</f>
        <v>74.684935999999993</v>
      </c>
      <c r="F31" s="2">
        <f>Summary40012900!$AE$7</f>
        <v>57.380537999999994</v>
      </c>
      <c r="G31" s="2">
        <f>Summary40012900!$AE$8</f>
        <v>22.567609471968183</v>
      </c>
      <c r="H31" s="2">
        <f>Summary40012900!$AE$9</f>
        <v>29.133023999999999</v>
      </c>
      <c r="I31" s="2">
        <f>Summary40012900!$AE$10</f>
        <v>39.525228424852898</v>
      </c>
      <c r="J31" s="2">
        <f>Summary40012900!$AE$11</f>
        <v>16.83362</v>
      </c>
      <c r="K31" s="2">
        <f>Summary40012900!$AE$12</f>
        <v>17.874931999999998</v>
      </c>
      <c r="L31" s="2">
        <f>Summary40012900!$AE$13</f>
        <v>21.907696999999999</v>
      </c>
      <c r="M31" s="2">
        <f>Summary40012900!$AE$14</f>
        <v>20.198903137907934</v>
      </c>
      <c r="N31" s="2">
        <f>Summary40012900!$AE$15</f>
        <v>19.745168501013424</v>
      </c>
      <c r="O31" s="2">
        <f>Summary40012900!$AE$16</f>
        <v>8.3479554859321627</v>
      </c>
      <c r="P31" s="2">
        <f>Summary40012900!$AE$17</f>
        <v>10.986952988235062</v>
      </c>
      <c r="Q31" s="2">
        <f>Summary40012900!$AE$18</f>
        <v>23.710031661522354</v>
      </c>
      <c r="R31" s="2">
        <f>Summary40012900!$AE$19</f>
        <v>14.238273720610424</v>
      </c>
      <c r="S31" s="2">
        <f>Summary40012900!$AE$20</f>
        <v>18.53006209514416</v>
      </c>
      <c r="T31" s="2">
        <f>Summary40012900!$AE$21</f>
        <v>10.323709325853503</v>
      </c>
      <c r="U31" s="2">
        <f>Summary40012900!$AE$22</f>
        <v>7.8564675144730582</v>
      </c>
      <c r="V31" s="2">
        <f>Summary40012900!$AE$23</f>
        <v>8.2131808618128161</v>
      </c>
      <c r="W31" s="2">
        <f>Summary40012900!$AE$24</f>
        <v>7.3856579125248762</v>
      </c>
      <c r="X31" s="2">
        <f>Summary40012900!$AE$25</f>
        <v>7.0551269801286862</v>
      </c>
      <c r="Y31" s="2">
        <f>Summary40012900!$AE$26</f>
        <v>3.8126529999999996</v>
      </c>
      <c r="Z31" s="2">
        <f>Summary40012900!$AE$27</f>
        <v>3.0576471714191791</v>
      </c>
    </row>
    <row r="32" spans="1:26" x14ac:dyDescent="0.25">
      <c r="A32" s="2" t="str">
        <f>Summary40012900!$AF$2</f>
        <v>Venezuela</v>
      </c>
      <c r="B32" s="2">
        <f>Summary40012900!$AF$3</f>
        <v>5.2565900000000001</v>
      </c>
      <c r="C32" s="2">
        <f>Summary40012900!$AF$4</f>
        <v>5.0819580000000002</v>
      </c>
      <c r="D32" s="2">
        <f>Summary40012900!$AF$5</f>
        <v>6.1571479999999994</v>
      </c>
      <c r="E32" s="2">
        <f>Summary40012900!$AF$6</f>
        <v>2.8373489999999997</v>
      </c>
      <c r="F32" s="2">
        <f>Summary40012900!$AF$7</f>
        <v>1.5902829999999999</v>
      </c>
      <c r="G32" s="2">
        <f>Summary40012900!$AF$8</f>
        <v>1.2869729999999999</v>
      </c>
      <c r="H32" s="2">
        <f>Summary40012900!$AF$9</f>
        <v>6.5082000000000001E-2</v>
      </c>
      <c r="I32" s="2">
        <f>Summary40012900!$AF$10</f>
        <v>6.9999999999999994E-5</v>
      </c>
      <c r="J32" s="2">
        <f>Summary40012900!$AF$11</f>
        <v>6.9815000000000002E-2</v>
      </c>
      <c r="K32" s="2">
        <f>Summary40012900!$AF$12</f>
        <v>6.7990999999999996E-2</v>
      </c>
      <c r="L32" s="2">
        <f>Summary40012900!$AF$13</f>
        <v>9.8163E-2</v>
      </c>
      <c r="M32" s="2">
        <f>Summary40012900!$AF$14</f>
        <v>7.0768999999999999E-2</v>
      </c>
      <c r="N32" s="2">
        <f>Summary40012900!$AF$15</f>
        <v>1.4275939726411573</v>
      </c>
      <c r="O32" s="2">
        <f>Summary40012900!$AF$16</f>
        <v>3.3168087311764342E-2</v>
      </c>
      <c r="P32" s="2">
        <f>Summary40012900!$AF$17</f>
        <v>2.702E-3</v>
      </c>
      <c r="Q32" s="2">
        <f>Summary40012900!$AF$18</f>
        <v>0.18974299999999999</v>
      </c>
      <c r="R32" s="2">
        <f>Summary40012900!$AF$19</f>
        <v>0.28501299999999996</v>
      </c>
      <c r="S32" s="2">
        <f>Summary40012900!$AF$20</f>
        <v>0.14300099999999999</v>
      </c>
      <c r="T32" s="2">
        <f>Summary40012900!$AF$21</f>
        <v>0</v>
      </c>
      <c r="U32" s="2">
        <f>Summary40012900!$AF$22</f>
        <v>0</v>
      </c>
      <c r="V32" s="2">
        <f>Summary40012900!$AF$23</f>
        <v>0</v>
      </c>
      <c r="W32" s="2">
        <f>Summary40012900!$AF$24</f>
        <v>0</v>
      </c>
      <c r="X32" s="2">
        <f>Summary40012900!$AF$25</f>
        <v>0</v>
      </c>
      <c r="Y32" s="2">
        <f>Summary40012900!$AF$26</f>
        <v>0</v>
      </c>
      <c r="Z32" s="2">
        <f>Summary40012900!$AF$27</f>
        <v>0</v>
      </c>
    </row>
    <row r="33" spans="1:26" x14ac:dyDescent="0.25">
      <c r="A33" s="2" t="str">
        <f>Summary40012900!$AG$2</f>
        <v>Viet Nam</v>
      </c>
      <c r="B33" s="2">
        <f>Summary40012900!$AG$3</f>
        <v>0</v>
      </c>
      <c r="C33" s="2">
        <f>Summary40012900!$AG$4</f>
        <v>0</v>
      </c>
      <c r="D33" s="2">
        <f>Summary40012900!$AG$5</f>
        <v>0</v>
      </c>
      <c r="E33" s="2">
        <f>Summary40012900!$AG$6</f>
        <v>0</v>
      </c>
      <c r="F33" s="2">
        <f>Summary40012900!$AG$7</f>
        <v>3.1159999999999997</v>
      </c>
      <c r="G33" s="2">
        <f>Summary40012900!$AG$8</f>
        <v>2.0330010000000001</v>
      </c>
      <c r="H33" s="2">
        <f>Summary40012900!$AG$9</f>
        <v>3.8470149999999999</v>
      </c>
      <c r="I33" s="2">
        <f>Summary40012900!$AG$10</f>
        <v>3.2285740000000001</v>
      </c>
      <c r="J33" s="2">
        <f>Summary40012900!$AG$11</f>
        <v>0.81420300000000001</v>
      </c>
      <c r="K33" s="2">
        <f>Summary40012900!$AG$12</f>
        <v>2.2603559999999998</v>
      </c>
      <c r="L33" s="2">
        <f>Summary40012900!$AG$13</f>
        <v>9.8340560000000004</v>
      </c>
      <c r="M33" s="2">
        <f>Summary40012900!$AG$14</f>
        <v>4.1847189999999994</v>
      </c>
      <c r="N33" s="2">
        <f>Summary40012900!$AG$15</f>
        <v>5.6142059999999994</v>
      </c>
      <c r="O33" s="2">
        <f>Summary40012900!$AG$16</f>
        <v>16.224782584135195</v>
      </c>
      <c r="P33" s="2">
        <f>Summary40012900!$AG$17</f>
        <v>9.9732684824153193</v>
      </c>
      <c r="Q33" s="2">
        <f>Summary40012900!$AG$18</f>
        <v>12.83491882247036</v>
      </c>
      <c r="R33" s="2">
        <f>Summary40012900!$AG$19</f>
        <v>7.013153</v>
      </c>
      <c r="S33" s="2">
        <f>Summary40012900!$AG$20</f>
        <v>9.6595549999999992</v>
      </c>
      <c r="T33" s="2">
        <f>Summary40012900!$AG$21</f>
        <v>5.2381388335491881</v>
      </c>
      <c r="U33" s="2">
        <f>Summary40012900!$AG$22</f>
        <v>6.5957239999999997</v>
      </c>
      <c r="V33" s="2">
        <f>Summary40012900!$AG$23</f>
        <v>13.062569999999999</v>
      </c>
      <c r="W33" s="2">
        <f>Summary40012900!$AG$24</f>
        <v>29.395333999999998</v>
      </c>
      <c r="X33" s="2">
        <f>Summary40012900!$AG$25</f>
        <v>19.465751999999998</v>
      </c>
      <c r="Y33" s="2">
        <f>Summary40012900!$AG$26</f>
        <v>64.579768999999999</v>
      </c>
      <c r="Z33" s="2">
        <f>Summary40012900!$AG$27</f>
        <v>0</v>
      </c>
    </row>
    <row r="34" spans="1:26" x14ac:dyDescent="0.25">
      <c r="A34" s="2" t="str">
        <f>Summary40012900!$AH$2</f>
        <v>Rest of World</v>
      </c>
      <c r="B34" s="2">
        <f>Summary40012900!$AH$3</f>
        <v>25.25040869896382</v>
      </c>
      <c r="C34" s="2">
        <f>Summary40012900!$AH$4</f>
        <v>26.284673703320941</v>
      </c>
      <c r="D34" s="2">
        <f>Summary40012900!$AH$5</f>
        <v>24.398101191061894</v>
      </c>
      <c r="E34" s="2">
        <f>Summary40012900!$AH$6</f>
        <v>27.029222090310085</v>
      </c>
      <c r="F34" s="2">
        <f>Summary40012900!$AH$7</f>
        <v>22.801657176739312</v>
      </c>
      <c r="G34" s="2">
        <f>Summary40012900!$AH$8</f>
        <v>23.262483563555239</v>
      </c>
      <c r="H34" s="2">
        <f>Summary40012900!$AH$9</f>
        <v>24.81717675857</v>
      </c>
      <c r="I34" s="2">
        <f>Summary40012900!$AH$10</f>
        <v>23.726345318460908</v>
      </c>
      <c r="J34" s="2">
        <f>Summary40012900!$AH$11</f>
        <v>16.319212605473179</v>
      </c>
      <c r="K34" s="2">
        <f>Summary40012900!$AH$12</f>
        <v>17.989463940942155</v>
      </c>
      <c r="L34" s="2">
        <f>Summary40012900!$AH$13</f>
        <v>18.309583272968041</v>
      </c>
      <c r="M34" s="2">
        <f>Summary40012900!$AH$14</f>
        <v>25.561906066995505</v>
      </c>
      <c r="N34" s="2">
        <f>Summary40012900!$AH$15</f>
        <v>29.119011531055058</v>
      </c>
      <c r="O34" s="2">
        <f>Summary40012900!$AH$16</f>
        <v>16.627824017310832</v>
      </c>
      <c r="P34" s="2">
        <f>Summary40012900!$AH$17</f>
        <v>15.957483466006012</v>
      </c>
      <c r="Q34" s="2">
        <f>Summary40012900!$AH$18</f>
        <v>15.475400742651454</v>
      </c>
      <c r="R34" s="2">
        <f>Summary40012900!$AH$19</f>
        <v>21.849893534483019</v>
      </c>
      <c r="S34" s="2">
        <f>Summary40012900!$AH$20</f>
        <v>17.18446195297933</v>
      </c>
      <c r="T34" s="2">
        <f>Summary40012900!$AH$21</f>
        <v>18.114290385212868</v>
      </c>
      <c r="U34" s="2">
        <f>Summary40012900!$AH$22</f>
        <v>23.892665113120792</v>
      </c>
      <c r="V34" s="2">
        <f>Summary40012900!$AH$23</f>
        <v>12.170465517931792</v>
      </c>
      <c r="W34" s="2">
        <f>Summary40012900!$AH$24</f>
        <v>10.752599117959042</v>
      </c>
      <c r="X34" s="2">
        <f>Summary40012900!$AH$25</f>
        <v>8.2639669856187208</v>
      </c>
      <c r="Y34" s="2">
        <f>Summary40012900!$AH$26</f>
        <v>5.1811270854915952</v>
      </c>
      <c r="Z34" s="2">
        <f>Summary40012900!$AH$27</f>
        <v>2.8083052405308764</v>
      </c>
    </row>
    <row r="36" spans="1:26" x14ac:dyDescent="0.25">
      <c r="B36" s="6">
        <f>Summary40012900!$B$3</f>
        <v>670.63485926149838</v>
      </c>
      <c r="C36" s="6">
        <f>Summary40012900!$B$4</f>
        <v>776.22096236037328</v>
      </c>
      <c r="D36" s="6">
        <f>Summary40012900!$B$5</f>
        <v>948.90315255330245</v>
      </c>
      <c r="E36" s="6">
        <f>Summary40012900!$B$6</f>
        <v>923.37045536559526</v>
      </c>
      <c r="F36" s="6">
        <f>Summary40012900!$B$7</f>
        <v>1215.1377153676069</v>
      </c>
      <c r="G36" s="6">
        <f>Summary40012900!$B$8</f>
        <v>1116.5987716421023</v>
      </c>
      <c r="H36" s="6">
        <f>Summary40012900!$B$9</f>
        <v>936.03137571428567</v>
      </c>
      <c r="I36" s="6">
        <f>Summary40012900!$B$10</f>
        <v>1042.1427730414359</v>
      </c>
      <c r="J36" s="6">
        <f>0+(Summary40012900!$B$11)</f>
        <v>1155.7452268064885</v>
      </c>
      <c r="K36" s="6">
        <f>0+(Summary40012900!$B$12)</f>
        <v>1085.1473748042295</v>
      </c>
      <c r="L36" s="6">
        <f>Summary40012900!$B$13</f>
        <v>1206.404655188697</v>
      </c>
      <c r="M36" s="6">
        <f>Summary40012900!$B$14</f>
        <v>1272.9169116891951</v>
      </c>
      <c r="N36" s="6">
        <f>Summary40012900!$B$15</f>
        <v>1183.1988520687719</v>
      </c>
      <c r="O36" s="6">
        <f>Summary40012900!$B$16</f>
        <v>1180.1287316791256</v>
      </c>
      <c r="P36" s="6">
        <f>Summary40012900!$B$17</f>
        <v>1150.0722670994678</v>
      </c>
      <c r="Q36" s="6">
        <f>Summary40012900!$B$18</f>
        <v>1086.9543954997876</v>
      </c>
      <c r="R36" s="6">
        <f>Summary40012900!$B$19</f>
        <v>1123.3375543539071</v>
      </c>
      <c r="S36" s="6">
        <f>Summary40012900!$B$20</f>
        <v>1205.1026111127135</v>
      </c>
      <c r="T36" s="6">
        <f>Summary40012900!$B$21</f>
        <v>1220.6285518128961</v>
      </c>
      <c r="U36" s="6">
        <f>Summary40012900!$B$22</f>
        <v>1152.1994826199564</v>
      </c>
      <c r="V36" s="6">
        <f>Summary40012900!$B$23</f>
        <v>1180.6466682161415</v>
      </c>
      <c r="W36" s="6">
        <f>Summary40012900!$B$24</f>
        <v>1255.0268841066959</v>
      </c>
      <c r="X36" s="6">
        <f>Summary40012900!$B$25</f>
        <v>1336.4708458736504</v>
      </c>
      <c r="Y36" s="6">
        <f>Summary40012900!$B$26</f>
        <v>1275.5070611194039</v>
      </c>
      <c r="Z36" s="6">
        <f>Summary40012900!$B$27</f>
        <v>139.2250661851852</v>
      </c>
    </row>
    <row r="38" spans="1:26" ht="13" x14ac:dyDescent="0.3">
      <c r="A38" t="s">
        <v>52</v>
      </c>
      <c r="B38" s="62">
        <f>SUM(B4:B5)</f>
        <v>150.54029299999999</v>
      </c>
      <c r="C38" s="62">
        <f t="shared" ref="C38:Z38" si="1">SUM(C4:C5)</f>
        <v>124.46381</v>
      </c>
      <c r="D38" s="62">
        <f t="shared" si="1"/>
        <v>110.13316599999999</v>
      </c>
      <c r="E38" s="62">
        <f t="shared" si="1"/>
        <v>105.27296799999999</v>
      </c>
      <c r="F38" s="62">
        <f t="shared" si="1"/>
        <v>80.468589999999992</v>
      </c>
      <c r="G38" s="62">
        <f t="shared" si="1"/>
        <v>76.033174999999986</v>
      </c>
      <c r="H38" s="62">
        <f t="shared" si="1"/>
        <v>85.855135999999987</v>
      </c>
      <c r="I38" s="62">
        <f t="shared" si="1"/>
        <v>109.972832</v>
      </c>
      <c r="J38" s="62">
        <f t="shared" si="1"/>
        <v>89.75497399999999</v>
      </c>
      <c r="K38" s="62">
        <f t="shared" si="1"/>
        <v>57.929086999999996</v>
      </c>
      <c r="L38" s="62">
        <f t="shared" si="1"/>
        <v>54.243574219799306</v>
      </c>
      <c r="M38" s="62">
        <f t="shared" si="1"/>
        <v>45.953437999999998</v>
      </c>
      <c r="N38" s="62">
        <f t="shared" si="1"/>
        <v>53.647201544624686</v>
      </c>
      <c r="O38" s="62">
        <f t="shared" si="1"/>
        <v>37.081226000000001</v>
      </c>
      <c r="P38" s="62">
        <f t="shared" si="1"/>
        <v>42.429199294127599</v>
      </c>
      <c r="Q38" s="62">
        <f t="shared" si="1"/>
        <v>30.828713</v>
      </c>
      <c r="R38" s="62">
        <f t="shared" si="1"/>
        <v>27.396407</v>
      </c>
      <c r="S38" s="62">
        <f t="shared" si="1"/>
        <v>19.529336420180641</v>
      </c>
      <c r="T38" s="62">
        <f t="shared" si="1"/>
        <v>20.254999999999999</v>
      </c>
      <c r="U38" s="62">
        <f t="shared" si="1"/>
        <v>131.81669699999998</v>
      </c>
      <c r="V38" s="62">
        <f t="shared" si="1"/>
        <v>217.13024424940696</v>
      </c>
      <c r="W38" s="62">
        <f t="shared" si="1"/>
        <v>289.99940059455025</v>
      </c>
      <c r="X38" s="62">
        <f t="shared" si="1"/>
        <v>160.21856357153484</v>
      </c>
      <c r="Y38" s="62">
        <f t="shared" si="1"/>
        <v>211.32711699999999</v>
      </c>
      <c r="Z38" s="62">
        <f t="shared" si="1"/>
        <v>0.9813142481669751</v>
      </c>
    </row>
    <row r="39" spans="1:26" ht="13" x14ac:dyDescent="0.3">
      <c r="A39" t="s">
        <v>60</v>
      </c>
      <c r="B39" s="62">
        <f t="shared" ref="B39:Z39" si="2">SUM(B25:B26)</f>
        <v>0.66937999999999998</v>
      </c>
      <c r="C39" s="62">
        <f t="shared" si="2"/>
        <v>0.40649799999999997</v>
      </c>
      <c r="D39" s="62">
        <f t="shared" si="2"/>
        <v>1.4517199999999999</v>
      </c>
      <c r="E39" s="62">
        <f t="shared" si="2"/>
        <v>1.795067</v>
      </c>
      <c r="F39" s="62">
        <f t="shared" si="2"/>
        <v>2.397907</v>
      </c>
      <c r="G39" s="62">
        <f t="shared" si="2"/>
        <v>2.0727419999999999</v>
      </c>
      <c r="H39" s="62">
        <f t="shared" si="2"/>
        <v>2.1339999999999999</v>
      </c>
      <c r="I39" s="62">
        <f t="shared" si="2"/>
        <v>2.4891139999999998</v>
      </c>
      <c r="J39" s="62">
        <f t="shared" si="2"/>
        <v>1.896894198390338</v>
      </c>
      <c r="K39" s="62">
        <f t="shared" si="2"/>
        <v>2.0837479999999999</v>
      </c>
      <c r="L39" s="62">
        <f t="shared" si="2"/>
        <v>3.3973079999999998</v>
      </c>
      <c r="M39" s="62">
        <f t="shared" si="2"/>
        <v>3.2989529607492982</v>
      </c>
      <c r="N39" s="62">
        <f t="shared" si="2"/>
        <v>3.9267932800624741</v>
      </c>
      <c r="O39" s="62">
        <f t="shared" si="2"/>
        <v>3.0324661368669719</v>
      </c>
      <c r="P39" s="62">
        <f t="shared" si="2"/>
        <v>3.4494050000000001</v>
      </c>
      <c r="Q39" s="62">
        <f t="shared" si="2"/>
        <v>3.9390619999999998</v>
      </c>
      <c r="R39" s="62">
        <f t="shared" si="2"/>
        <v>2.5179149386906148</v>
      </c>
      <c r="S39" s="62">
        <f t="shared" si="2"/>
        <v>2.7047093411778511</v>
      </c>
      <c r="T39" s="62">
        <f t="shared" si="2"/>
        <v>2.6614819999999999</v>
      </c>
      <c r="U39" s="62">
        <f t="shared" si="2"/>
        <v>2.2592056452856917</v>
      </c>
      <c r="V39" s="62">
        <f t="shared" si="2"/>
        <v>8.2615807764380609</v>
      </c>
      <c r="W39" s="62">
        <f t="shared" si="2"/>
        <v>8.9173379999999991</v>
      </c>
      <c r="X39" s="62">
        <f t="shared" si="2"/>
        <v>3.1017980533891691</v>
      </c>
      <c r="Y39" s="62">
        <f t="shared" si="2"/>
        <v>2.6423638296935836</v>
      </c>
      <c r="Z39" s="62">
        <f t="shared" si="2"/>
        <v>3.2862299999999998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4E11-4968-457E-8D34-046F02D34E40}">
  <dimension ref="A1:AJ27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4" sqref="C3:C27"/>
    </sheetView>
  </sheetViews>
  <sheetFormatPr defaultRowHeight="13" x14ac:dyDescent="0.3"/>
  <cols>
    <col min="20" max="20" width="9" style="3" customWidth="1"/>
    <col min="30" max="30" width="9" style="7" customWidth="1"/>
  </cols>
  <sheetData>
    <row r="1" spans="1:36" x14ac:dyDescent="0.3">
      <c r="A1" s="49">
        <f>'[1]1996'!BQ$1</f>
        <v>400110</v>
      </c>
      <c r="Q1" s="3"/>
    </row>
    <row r="2" spans="1:36" ht="12.5" x14ac:dyDescent="0.25">
      <c r="B2" t="s">
        <v>1</v>
      </c>
      <c r="C2" s="5" t="str">
        <f>'[2]2000'!BQ$4</f>
        <v>EU-28</v>
      </c>
      <c r="D2" s="50" t="str">
        <f>'[2]2000'!BR$4</f>
        <v>China</v>
      </c>
      <c r="E2" s="50" t="str">
        <f>'[2]2000'!BS$4</f>
        <v>Hong Kong</v>
      </c>
      <c r="F2" s="50" t="str">
        <f>'[2]2000'!BT$4</f>
        <v>Argentina</v>
      </c>
      <c r="G2" s="50" t="str">
        <f>'[2]2000'!BU$4</f>
        <v>Australia</v>
      </c>
      <c r="H2" s="50" t="str">
        <f>'[2]2000'!BV$4</f>
        <v>Belarus</v>
      </c>
      <c r="I2" s="4" t="str">
        <f>'[2]2000'!BW$4</f>
        <v>Brazil</v>
      </c>
      <c r="J2" s="4" t="str">
        <f>'[2]2000'!BX$4</f>
        <v>Canada</v>
      </c>
      <c r="K2" s="50" t="str">
        <f>'[2]2000'!BY$4</f>
        <v>Côte d'Ivoire</v>
      </c>
      <c r="L2" s="50" t="str">
        <f>'[2]2000'!BZ$4</f>
        <v>Egypt</v>
      </c>
      <c r="M2" s="50" t="str">
        <f>'[2]2000'!CA$4</f>
        <v>India</v>
      </c>
      <c r="N2" s="4" t="str">
        <f>'[2]2000'!CB$4</f>
        <v>Indonesia</v>
      </c>
      <c r="O2" s="50" t="str">
        <f>'[2]2000'!CC$4</f>
        <v>Iran</v>
      </c>
      <c r="P2" s="50" t="str">
        <f>'[2]2000'!CD$4</f>
        <v>Israel</v>
      </c>
      <c r="Q2" s="4" t="str">
        <f>'[2]2000'!CE$4</f>
        <v>Japan</v>
      </c>
      <c r="R2" s="4" t="str">
        <f>'[2]2000'!CF$4</f>
        <v>Korea, South</v>
      </c>
      <c r="S2" s="4" t="str">
        <f>'[2]2000'!CG$4</f>
        <v>Malaysia</v>
      </c>
      <c r="T2" s="4" t="str">
        <f>'[2]2000'!CH$4</f>
        <v>Mexico</v>
      </c>
      <c r="U2" s="4" t="str">
        <f>'[2]2000'!CI$4</f>
        <v>Pakistan</v>
      </c>
      <c r="V2" s="50" t="str">
        <f>'[2]2000'!CJ$4</f>
        <v>Philippines</v>
      </c>
      <c r="W2" s="50" t="str">
        <f>'[2]2000'!CK$4</f>
        <v>Russian Federation</v>
      </c>
      <c r="X2" s="50" t="str">
        <f>'[2]2000'!CL$4</f>
        <v>Singapore</v>
      </c>
      <c r="Y2" s="50" t="str">
        <f>'[2]2000'!CM$4</f>
        <v>South Africa</v>
      </c>
      <c r="Z2" s="50" t="str">
        <f>'[2]2000'!CN$4</f>
        <v>Southern African Customs Union</v>
      </c>
      <c r="AA2" s="50" t="str">
        <f>'[2]2000'!CO$4</f>
        <v>Sri Lanka</v>
      </c>
      <c r="AB2" s="50" t="str">
        <f>'[2]2000'!CP$4</f>
        <v>Taiwan</v>
      </c>
      <c r="AC2" s="50" t="str">
        <f>'[2]2000'!CQ$4</f>
        <v>Turkey</v>
      </c>
      <c r="AD2" s="4" t="str">
        <f>'[2]2000'!CR$4</f>
        <v>Ukraine</v>
      </c>
      <c r="AE2" s="4" t="str">
        <f>'[2]2000'!CS$4</f>
        <v>USA</v>
      </c>
      <c r="AF2" s="50" t="str">
        <f>'[2]2000'!CT$4</f>
        <v>Venezuela</v>
      </c>
      <c r="AG2" s="50" t="str">
        <f>'[2]2000'!CU$4</f>
        <v>Viet Nam</v>
      </c>
      <c r="AH2" s="50" t="str">
        <f>'[2]2000'!CV$4</f>
        <v>Rest of World</v>
      </c>
      <c r="AI2" s="5" t="str">
        <f>'[2]2000'!BQ$4</f>
        <v>EU-28</v>
      </c>
      <c r="AJ2" s="61" t="str">
        <f>'[2]2000'!CX$4</f>
        <v>Intra-EU</v>
      </c>
    </row>
    <row r="3" spans="1:36" ht="12.5" x14ac:dyDescent="0.25">
      <c r="A3">
        <v>1996</v>
      </c>
      <c r="B3" s="2">
        <f>'[3]1996'!CW$3</f>
        <v>670.63485926149838</v>
      </c>
      <c r="C3" s="5">
        <f>AI3-AJ3</f>
        <v>142.64983811999767</v>
      </c>
      <c r="D3" s="50">
        <f>'[3]1996'!BR$3</f>
        <v>75.604503999999991</v>
      </c>
      <c r="E3" s="50">
        <f>'[3]1996'!BS$3</f>
        <v>32.395617999999999</v>
      </c>
      <c r="F3" s="50">
        <f>'[3]1996'!BT$3</f>
        <v>2.639462</v>
      </c>
      <c r="G3" s="50">
        <f>'[3]1996'!BU$3</f>
        <v>1.57812</v>
      </c>
      <c r="H3" s="50">
        <f>'[3]1996'!BV$3</f>
        <v>0</v>
      </c>
      <c r="I3" s="4">
        <f>'[3]1996'!BW$3</f>
        <v>12.956932</v>
      </c>
      <c r="J3" s="4">
        <f>'[3]1996'!BX$3</f>
        <v>5.1960329999999999</v>
      </c>
      <c r="K3" s="50">
        <f>'[3]1996'!BY$3</f>
        <v>1.9999999999999999E-6</v>
      </c>
      <c r="L3" s="50">
        <f>'[3]1996'!BZ$3</f>
        <v>3.29908</v>
      </c>
      <c r="M3" s="50">
        <f>'[3]1996'!CA$3</f>
        <v>9.2000979999999988</v>
      </c>
      <c r="N3" s="4">
        <f>'[3]1996'!CB$3</f>
        <v>3.3582380000000001</v>
      </c>
      <c r="O3" s="50">
        <f>'[3]1996'!CC$3</f>
        <v>0</v>
      </c>
      <c r="P3" s="50">
        <f>'[3]1996'!CD$3</f>
        <v>0.27768549712644608</v>
      </c>
      <c r="Q3" s="4">
        <f>'[3]1996'!CE$3</f>
        <v>17.414528999999998</v>
      </c>
      <c r="R3" s="4">
        <f>'[3]1996'!CF$3</f>
        <v>39.16375</v>
      </c>
      <c r="S3" s="4">
        <f>'[3]1996'!CG$3</f>
        <v>115.06037499999999</v>
      </c>
      <c r="T3" s="4">
        <f>'[3]1996'!CH$3</f>
        <v>24.794546999999998</v>
      </c>
      <c r="U3" s="4">
        <f>'[3]1996'!CI$3</f>
        <v>0</v>
      </c>
      <c r="V3" s="50">
        <f>'[3]1996'!CJ$3</f>
        <v>0.41666899999999996</v>
      </c>
      <c r="W3" s="50">
        <f>'[3]1996'!CK$3</f>
        <v>1.5945449999999999</v>
      </c>
      <c r="X3" s="50">
        <f>'[3]1996'!CL$3</f>
        <v>18.812891</v>
      </c>
      <c r="Y3" s="50">
        <f>'[3]1996'!CM$3</f>
        <v>0</v>
      </c>
      <c r="Z3" s="50">
        <f>'[3]1996'!CN$3</f>
        <v>6.1540929999999996</v>
      </c>
      <c r="AA3" s="50">
        <f>'[3]1996'!CO$3</f>
        <v>0</v>
      </c>
      <c r="AB3" s="50">
        <f>'[3]1996'!CP$3</f>
        <v>0</v>
      </c>
      <c r="AC3" s="50">
        <f>'[3]1996'!CQ$3</f>
        <v>12.830606999999999</v>
      </c>
      <c r="AD3" s="4">
        <f>'[3]1996'!CR$3</f>
        <v>0.58698600000000001</v>
      </c>
      <c r="AE3" s="4">
        <f>'[3]1996'!CS$3</f>
        <v>94.260562999999991</v>
      </c>
      <c r="AF3" s="50">
        <f>'[3]1996'!CT$3</f>
        <v>0.73100199999999993</v>
      </c>
      <c r="AG3" s="50">
        <f>'[3]1996'!CU$3</f>
        <v>0</v>
      </c>
      <c r="AH3" s="50">
        <f>'[3]1996'!CV$3</f>
        <v>29.1685672843813</v>
      </c>
      <c r="AI3" s="5">
        <f>'[3]1996'!BQ$3</f>
        <v>163.13996247999071</v>
      </c>
      <c r="AJ3" s="61">
        <f>'[3]1996'!CX$3</f>
        <v>20.49012435999304</v>
      </c>
    </row>
    <row r="4" spans="1:36" ht="12.5" x14ac:dyDescent="0.25">
      <c r="A4">
        <f t="shared" ref="A4:A27" si="0">1+A3</f>
        <v>1997</v>
      </c>
      <c r="B4" s="2">
        <f>'[3]1997'!CW$3</f>
        <v>776.22096236037328</v>
      </c>
      <c r="C4" s="5">
        <f t="shared" ref="C4:C27" si="1">AI4-AJ4</f>
        <v>141.14999499999999</v>
      </c>
      <c r="D4" s="50">
        <f>'[3]1997'!BR$3</f>
        <v>72.625407999999993</v>
      </c>
      <c r="E4" s="50">
        <f>'[3]1997'!BS$3</f>
        <v>32.892109999999995</v>
      </c>
      <c r="F4" s="50">
        <f>'[3]1997'!BT$3</f>
        <v>3.1448639999999997</v>
      </c>
      <c r="G4" s="50">
        <f>'[3]1997'!BU$3</f>
        <v>1.3155299999999999</v>
      </c>
      <c r="H4" s="50">
        <f>'[3]1997'!BV$3</f>
        <v>0</v>
      </c>
      <c r="I4" s="4">
        <f>'[3]1997'!BW$3</f>
        <v>13.905776999999999</v>
      </c>
      <c r="J4" s="4">
        <f>'[3]1997'!BX$3</f>
        <v>5.460858</v>
      </c>
      <c r="K4" s="50">
        <f>'[3]1997'!BY$3</f>
        <v>0.54002600000000001</v>
      </c>
      <c r="L4" s="50">
        <f>'[3]1997'!BZ$3</f>
        <v>3.4138359999999999</v>
      </c>
      <c r="M4" s="50">
        <f>'[3]1997'!CA$3</f>
        <v>17.945833999999998</v>
      </c>
      <c r="N4" s="4">
        <f>'[3]1997'!CB$3</f>
        <v>5.0723609999999999</v>
      </c>
      <c r="O4" s="50">
        <f>'[3]1997'!CC$3</f>
        <v>24.867902999999998</v>
      </c>
      <c r="P4" s="50">
        <f>'[3]1997'!CD$3</f>
        <v>0.14563136037325364</v>
      </c>
      <c r="Q4" s="4">
        <f>'[3]1997'!CE$3</f>
        <v>18.817466</v>
      </c>
      <c r="R4" s="4">
        <f>'[3]1997'!CF$3</f>
        <v>41.333304999999996</v>
      </c>
      <c r="S4" s="4">
        <f>'[3]1997'!CG$3</f>
        <v>171.45675199999999</v>
      </c>
      <c r="T4" s="4">
        <f>'[3]1997'!CH$3</f>
        <v>27.643243999999999</v>
      </c>
      <c r="U4" s="4">
        <f>'[3]1997'!CI$3</f>
        <v>0</v>
      </c>
      <c r="V4" s="50">
        <f>'[3]1997'!CJ$3</f>
        <v>0.46637699999999999</v>
      </c>
      <c r="W4" s="50">
        <f>'[3]1997'!CK$3</f>
        <v>3.2655379999999998</v>
      </c>
      <c r="X4" s="50">
        <f>'[3]1997'!CL$3</f>
        <v>17.843060999999999</v>
      </c>
      <c r="Y4" s="50">
        <f>'[3]1997'!CM$3</f>
        <v>0</v>
      </c>
      <c r="Z4" s="50">
        <f>'[3]1997'!CN$3</f>
        <v>6.8206559999999996</v>
      </c>
      <c r="AA4" s="50">
        <f>'[3]1997'!CO$3</f>
        <v>0</v>
      </c>
      <c r="AB4" s="50">
        <f>'[3]1997'!CP$3</f>
        <v>15.667672999999999</v>
      </c>
      <c r="AC4" s="50">
        <f>'[3]1997'!CQ$3</f>
        <v>15.167261</v>
      </c>
      <c r="AD4" s="4">
        <f>'[3]1997'!CR$3</f>
        <v>0.42589299999999997</v>
      </c>
      <c r="AE4" s="4">
        <f>'[3]1997'!CS$3</f>
        <v>91.781784999999999</v>
      </c>
      <c r="AF4" s="50">
        <f>'[3]1997'!CT$3</f>
        <v>1.2587059999999999</v>
      </c>
      <c r="AG4" s="50">
        <f>'[3]1997'!CU$3</f>
        <v>0</v>
      </c>
      <c r="AH4" s="50">
        <f>'[3]1997'!CV$3</f>
        <v>22.350680999999998</v>
      </c>
      <c r="AI4" s="5">
        <f>'[3]1997'!BQ$3</f>
        <v>160.59242599999999</v>
      </c>
      <c r="AJ4" s="61">
        <f>'[3]1997'!CX$3</f>
        <v>19.442430999999999</v>
      </c>
    </row>
    <row r="5" spans="1:36" ht="12.5" x14ac:dyDescent="0.25">
      <c r="A5">
        <f t="shared" si="0"/>
        <v>1998</v>
      </c>
      <c r="B5" s="2">
        <f>'[3]1998'!CW$3</f>
        <v>948.90315255330245</v>
      </c>
      <c r="C5" s="5">
        <f t="shared" si="1"/>
        <v>152.47289499999999</v>
      </c>
      <c r="D5" s="50">
        <f>'[3]1998'!BR$3</f>
        <v>66.094370999999995</v>
      </c>
      <c r="E5" s="50">
        <f>'[3]1998'!BS$3</f>
        <v>31.133970999999999</v>
      </c>
      <c r="F5" s="50">
        <f>'[3]1998'!BT$3</f>
        <v>2.7519469999999999</v>
      </c>
      <c r="G5" s="50">
        <f>'[3]1998'!BU$3</f>
        <v>1.307803</v>
      </c>
      <c r="H5" s="50">
        <f>'[3]1998'!BV$3</f>
        <v>1.4568619999999999</v>
      </c>
      <c r="I5" s="4">
        <f>'[3]1998'!BW$3</f>
        <v>17.811837999999998</v>
      </c>
      <c r="J5" s="4">
        <f>'[3]1998'!BX$3</f>
        <v>3.951282</v>
      </c>
      <c r="K5" s="50">
        <f>'[3]1998'!BY$3</f>
        <v>0.45999999999999996</v>
      </c>
      <c r="L5" s="50">
        <f>'[3]1998'!BZ$3</f>
        <v>3.9953099999999999</v>
      </c>
      <c r="M5" s="50">
        <f>'[3]1998'!CA$3</f>
        <v>13.167988999999999</v>
      </c>
      <c r="N5" s="4">
        <f>'[3]1998'!CB$3</f>
        <v>9.9037740000000003</v>
      </c>
      <c r="O5" s="50">
        <f>'[3]1998'!CC$3</f>
        <v>33.704746999999998</v>
      </c>
      <c r="P5" s="50">
        <f>'[3]1998'!CD$3</f>
        <v>0.30044890798273577</v>
      </c>
      <c r="Q5" s="4">
        <f>'[3]1998'!CE$3</f>
        <v>14.706538</v>
      </c>
      <c r="R5" s="4">
        <f>'[3]1998'!CF$3</f>
        <v>33.579034999999998</v>
      </c>
      <c r="S5" s="4">
        <f>'[3]1998'!CG$3</f>
        <v>315.3193</v>
      </c>
      <c r="T5" s="4">
        <f>'[3]1998'!CH$3</f>
        <v>30.008761</v>
      </c>
      <c r="U5" s="4">
        <f>'[3]1998'!CI$3</f>
        <v>0</v>
      </c>
      <c r="V5" s="50">
        <f>'[3]1998'!CJ$3</f>
        <v>0.26595799999999997</v>
      </c>
      <c r="W5" s="50">
        <f>'[3]1998'!CK$3</f>
        <v>2.318727</v>
      </c>
      <c r="X5" s="50">
        <f>'[3]1998'!CL$3</f>
        <v>18.338718</v>
      </c>
      <c r="Y5" s="50">
        <f>'[3]1998'!CM$3</f>
        <v>0</v>
      </c>
      <c r="Z5" s="50">
        <f>'[3]1998'!CN$3</f>
        <v>5.1869459999999998</v>
      </c>
      <c r="AA5" s="50">
        <f>'[3]1998'!CO$3</f>
        <v>0</v>
      </c>
      <c r="AB5" s="50">
        <f>'[3]1998'!CP$3</f>
        <v>13.400919999999999</v>
      </c>
      <c r="AC5" s="50">
        <f>'[3]1998'!CQ$3</f>
        <v>13.034965</v>
      </c>
      <c r="AD5" s="4">
        <f>'[3]1998'!CR$3</f>
        <v>0.82692199999999993</v>
      </c>
      <c r="AE5" s="4">
        <f>'[3]1998'!CS$3</f>
        <v>112.02574899999999</v>
      </c>
      <c r="AF5" s="50">
        <f>'[3]1998'!CT$3</f>
        <v>0.51929199999999998</v>
      </c>
      <c r="AG5" s="50">
        <f>'[3]1998'!CU$3</f>
        <v>0</v>
      </c>
      <c r="AH5" s="50">
        <f>'[3]1998'!CV$3</f>
        <v>22.619897645319863</v>
      </c>
      <c r="AI5" s="5">
        <f>'[3]1998'!BQ$3</f>
        <v>180.71108099999998</v>
      </c>
      <c r="AJ5" s="61">
        <f>'[3]1998'!CX$3</f>
        <v>28.238185999999999</v>
      </c>
    </row>
    <row r="6" spans="1:36" ht="12.5" x14ac:dyDescent="0.25">
      <c r="A6">
        <f t="shared" si="0"/>
        <v>1999</v>
      </c>
      <c r="B6" s="2">
        <f>'[3]1999'!CW$3</f>
        <v>923.37045536559526</v>
      </c>
      <c r="C6" s="5">
        <f t="shared" si="1"/>
        <v>140.53419200000002</v>
      </c>
      <c r="D6" s="50">
        <f>'[3]1999'!BR$3</f>
        <v>58.903497999999999</v>
      </c>
      <c r="E6" s="50">
        <f>'[3]1999'!BS$3</f>
        <v>53.941476999999999</v>
      </c>
      <c r="F6" s="50">
        <f>'[3]1999'!BT$3</f>
        <v>2.4567129999999997</v>
      </c>
      <c r="G6" s="50">
        <f>'[3]1999'!BU$3</f>
        <v>1.211373</v>
      </c>
      <c r="H6" s="50">
        <f>'[3]1999'!BV$3</f>
        <v>4.7287999999999997E-2</v>
      </c>
      <c r="I6" s="4">
        <f>'[3]1999'!BW$3</f>
        <v>19.193949999999997</v>
      </c>
      <c r="J6" s="4">
        <f>'[3]1999'!BX$3</f>
        <v>3.8284509999999998</v>
      </c>
      <c r="K6" s="50">
        <f>'[3]1999'!BY$3</f>
        <v>0.93440999999999996</v>
      </c>
      <c r="L6" s="50">
        <f>'[3]1999'!BZ$3</f>
        <v>1.9188029999999998</v>
      </c>
      <c r="M6" s="50">
        <f>'[3]1999'!CA$3</f>
        <v>6.2156019999999996</v>
      </c>
      <c r="N6" s="4">
        <f>'[3]1999'!CB$3</f>
        <v>9.7528309999999987</v>
      </c>
      <c r="O6" s="50">
        <f>'[3]1999'!CC$3</f>
        <v>26.103083999999999</v>
      </c>
      <c r="P6" s="50">
        <f>'[3]1999'!CD$3</f>
        <v>0.17182384355254357</v>
      </c>
      <c r="Q6" s="4">
        <f>'[3]1999'!CE$3</f>
        <v>14.828479</v>
      </c>
      <c r="R6" s="4">
        <f>'[3]1999'!CF$3</f>
        <v>43.063859999999998</v>
      </c>
      <c r="S6" s="4">
        <f>'[3]1999'!CG$3</f>
        <v>296.09903099999997</v>
      </c>
      <c r="T6" s="4">
        <f>'[3]1999'!CH$3</f>
        <v>30.908037</v>
      </c>
      <c r="U6" s="4">
        <f>'[3]1999'!CI$3</f>
        <v>0</v>
      </c>
      <c r="V6" s="50">
        <f>'[3]1999'!CJ$3</f>
        <v>0.44528099999999998</v>
      </c>
      <c r="W6" s="50">
        <f>'[3]1999'!CK$3</f>
        <v>6.4226570000000001</v>
      </c>
      <c r="X6" s="50">
        <f>'[3]1999'!CL$3</f>
        <v>17.788999999999998</v>
      </c>
      <c r="Y6" s="50">
        <f>'[3]1999'!CM$3</f>
        <v>0</v>
      </c>
      <c r="Z6" s="50">
        <f>'[3]1999'!CN$3</f>
        <v>5.4961380000000002</v>
      </c>
      <c r="AA6" s="50">
        <f>'[3]1999'!CO$3</f>
        <v>0.47833499999999995</v>
      </c>
      <c r="AB6" s="50">
        <f>'[3]1999'!CP$3</f>
        <v>15.670019</v>
      </c>
      <c r="AC6" s="50">
        <f>'[3]1999'!CQ$3</f>
        <v>12.932544999999999</v>
      </c>
      <c r="AD6" s="4">
        <f>'[3]1999'!CR$3</f>
        <v>0.22830199999999998</v>
      </c>
      <c r="AE6" s="4">
        <f>'[3]1999'!CS$3</f>
        <v>112.16355499999999</v>
      </c>
      <c r="AF6" s="50">
        <f>'[3]1999'!CT$3</f>
        <v>0.42413399999999996</v>
      </c>
      <c r="AG6" s="50">
        <f>'[3]1999'!CU$3</f>
        <v>0</v>
      </c>
      <c r="AH6" s="50">
        <f>'[3]1999'!CV$3</f>
        <v>18.122644522042801</v>
      </c>
      <c r="AI6" s="5">
        <f>'[3]1999'!BQ$3</f>
        <v>163.619134</v>
      </c>
      <c r="AJ6" s="61">
        <f>'[3]1999'!CX$3</f>
        <v>23.084941999999998</v>
      </c>
    </row>
    <row r="7" spans="1:36" ht="12.5" x14ac:dyDescent="0.25">
      <c r="A7">
        <f t="shared" si="0"/>
        <v>2000</v>
      </c>
      <c r="B7" s="2">
        <f>'[2]2000'!CW$3</f>
        <v>1215.1377153676069</v>
      </c>
      <c r="C7" s="5">
        <f t="shared" si="1"/>
        <v>154.50431600000002</v>
      </c>
      <c r="D7" s="50">
        <f>'[2]2000'!BR$3</f>
        <v>76.526101999999995</v>
      </c>
      <c r="E7" s="50">
        <f>'[2]2000'!BS$3</f>
        <v>40.481887</v>
      </c>
      <c r="F7" s="50">
        <f>'[2]2000'!BT$3</f>
        <v>2.3405899999999997</v>
      </c>
      <c r="G7" s="50">
        <f>'[2]2000'!BU$3</f>
        <v>1.0457730000000001</v>
      </c>
      <c r="H7" s="50">
        <f>'[2]2000'!BV$3</f>
        <v>0.15321599999999999</v>
      </c>
      <c r="I7" s="4">
        <f>'[2]2000'!BW$3</f>
        <v>20.078312999999998</v>
      </c>
      <c r="J7" s="4">
        <f>'[2]2000'!BX$3</f>
        <v>4.60717</v>
      </c>
      <c r="K7" s="50">
        <f>'[2]2000'!BY$3</f>
        <v>0.97762699999999991</v>
      </c>
      <c r="L7" s="50">
        <f>'[2]2000'!BZ$3</f>
        <v>2.695878</v>
      </c>
      <c r="M7" s="50">
        <f>'[2]2000'!CA$3</f>
        <v>4.5991400000000002</v>
      </c>
      <c r="N7" s="4">
        <f>'[2]2000'!CB$3</f>
        <v>17.293013999999999</v>
      </c>
      <c r="O7" s="50">
        <f>'[2]2000'!CC$3</f>
        <v>35.464919000000002</v>
      </c>
      <c r="P7" s="50">
        <f>'[2]2000'!CD$3</f>
        <v>0.32477800000000001</v>
      </c>
      <c r="Q7" s="4">
        <f>'[2]2000'!CE$3</f>
        <v>15.314423999999999</v>
      </c>
      <c r="R7" s="4">
        <f>'[2]2000'!CF$3</f>
        <v>43.931083999999998</v>
      </c>
      <c r="S7" s="4">
        <f>'[2]2000'!CG$3</f>
        <v>546.67231199999992</v>
      </c>
      <c r="T7" s="4">
        <f>'[2]2000'!CH$3</f>
        <v>24.605677</v>
      </c>
      <c r="U7" s="4">
        <f>'[2]2000'!CI$3</f>
        <v>0</v>
      </c>
      <c r="V7" s="50">
        <f>'[2]2000'!CJ$3</f>
        <v>0.36627199999999999</v>
      </c>
      <c r="W7" s="50">
        <f>'[2]2000'!CK$3</f>
        <v>5.9642499999999998</v>
      </c>
      <c r="X7" s="50">
        <f>'[2]2000'!CL$3</f>
        <v>11.752989999999999</v>
      </c>
      <c r="Y7" s="50">
        <f>'[2]2000'!CM$3</f>
        <v>6.4528499999999998</v>
      </c>
      <c r="Z7" s="50">
        <f>'[2]2000'!CN$3</f>
        <v>0</v>
      </c>
      <c r="AA7" s="50">
        <f>'[2]2000'!CO$3</f>
        <v>1.009558</v>
      </c>
      <c r="AB7" s="50">
        <f>'[2]2000'!CP$3</f>
        <v>12.910420999999999</v>
      </c>
      <c r="AC7" s="50">
        <f>'[2]2000'!CQ$3</f>
        <v>13.186921999999999</v>
      </c>
      <c r="AD7" s="4">
        <f>'[2]2000'!CR$3</f>
        <v>0.54249999999999998</v>
      </c>
      <c r="AE7" s="4">
        <f>'[2]2000'!CS$3</f>
        <v>121.37959099999999</v>
      </c>
      <c r="AF7" s="50">
        <f>'[2]2000'!CT$3</f>
        <v>0.33734199999999998</v>
      </c>
      <c r="AG7" s="50">
        <f>'[2]2000'!CU$3</f>
        <v>8.5499999999999989</v>
      </c>
      <c r="AH7" s="50">
        <f>'[2]2000'!CV$3</f>
        <v>19.618144367606767</v>
      </c>
      <c r="AI7" s="5">
        <f>'[2]2000'!BQ$3</f>
        <v>175.954971</v>
      </c>
      <c r="AJ7" s="61">
        <f>'[2]2000'!CX$3</f>
        <v>21.450654999999998</v>
      </c>
    </row>
    <row r="8" spans="1:36" ht="12.5" x14ac:dyDescent="0.25">
      <c r="A8">
        <f t="shared" si="0"/>
        <v>2001</v>
      </c>
      <c r="B8" s="2">
        <f>'[2]2001'!CW$3</f>
        <v>1116.5987716421023</v>
      </c>
      <c r="C8" s="5">
        <f t="shared" si="1"/>
        <v>169.81007575188602</v>
      </c>
      <c r="D8" s="50">
        <f>'[2]2001'!BR$3</f>
        <v>99.847381999999996</v>
      </c>
      <c r="E8" s="50">
        <f>'[2]2001'!BS$3</f>
        <v>28.589578999999997</v>
      </c>
      <c r="F8" s="50">
        <f>'[2]2001'!BT$3</f>
        <v>1.992362</v>
      </c>
      <c r="G8" s="50">
        <f>'[2]2001'!BU$3</f>
        <v>0.95303399999999994</v>
      </c>
      <c r="H8" s="50">
        <f>'[2]2001'!BV$3</f>
        <v>0.53569699999999998</v>
      </c>
      <c r="I8" s="4">
        <f>'[2]2001'!BW$3</f>
        <v>21.466099</v>
      </c>
      <c r="J8" s="4">
        <f>'[2]2001'!BX$3</f>
        <v>4.4189259999999999</v>
      </c>
      <c r="K8" s="50">
        <f>'[2]2001'!BY$3</f>
        <v>0</v>
      </c>
      <c r="L8" s="50">
        <f>'[2]2001'!BZ$3</f>
        <v>2.3007360000000001</v>
      </c>
      <c r="M8" s="50">
        <f>'[2]2001'!CA$3</f>
        <v>4.7459340000000001</v>
      </c>
      <c r="N8" s="4">
        <f>'[2]2001'!CB$3</f>
        <v>6.4502436291702141</v>
      </c>
      <c r="O8" s="50">
        <f>'[2]2001'!CC$3</f>
        <v>54.402476999999998</v>
      </c>
      <c r="P8" s="50">
        <f>'[2]2001'!CD$3</f>
        <v>0.11195999999999999</v>
      </c>
      <c r="Q8" s="4">
        <f>'[2]2001'!CE$3</f>
        <v>13.403176999999999</v>
      </c>
      <c r="R8" s="4">
        <f>'[2]2001'!CF$3</f>
        <v>42.799451999999995</v>
      </c>
      <c r="S8" s="4">
        <f>'[2]2001'!CG$3</f>
        <v>431.19374999999997</v>
      </c>
      <c r="T8" s="4">
        <f>'[2]2001'!CH$3</f>
        <v>24.032014</v>
      </c>
      <c r="U8" s="4">
        <f>'[2]2001'!CI$3</f>
        <v>0</v>
      </c>
      <c r="V8" s="50">
        <f>'[2]2001'!CJ$3</f>
        <v>0.470725</v>
      </c>
      <c r="W8" s="50">
        <f>'[2]2001'!CK$3</f>
        <v>7.321059</v>
      </c>
      <c r="X8" s="50">
        <f>'[2]2001'!CL$3</f>
        <v>12.39927</v>
      </c>
      <c r="Y8" s="50">
        <f>'[2]2001'!CM$3</f>
        <v>5.1243689999999997</v>
      </c>
      <c r="Z8" s="50">
        <f>'[2]2001'!CN$3</f>
        <v>0</v>
      </c>
      <c r="AA8" s="50">
        <f>'[2]2001'!CO$3</f>
        <v>4.875E-3</v>
      </c>
      <c r="AB8" s="50">
        <f>'[2]2001'!CP$3</f>
        <v>10.84094</v>
      </c>
      <c r="AC8" s="50">
        <f>'[2]2001'!CQ$3</f>
        <v>11.434087</v>
      </c>
      <c r="AD8" s="4">
        <f>'[2]2001'!CR$3</f>
        <v>0.73575299999999999</v>
      </c>
      <c r="AE8" s="4">
        <f>'[2]2001'!CS$3</f>
        <v>115.42835699999999</v>
      </c>
      <c r="AF8" s="50">
        <f>'[2]2001'!CT$3</f>
        <v>0.392343</v>
      </c>
      <c r="AG8" s="50">
        <f>'[2]2001'!CU$3</f>
        <v>1.770062</v>
      </c>
      <c r="AH8" s="50">
        <f>'[2]2001'!CV$3</f>
        <v>22.469748261046259</v>
      </c>
      <c r="AI8" s="5">
        <f>'[2]2001'!BQ$3</f>
        <v>190.96436075188601</v>
      </c>
      <c r="AJ8" s="61">
        <f>'[2]2001'!CX$3</f>
        <v>21.154284999999998</v>
      </c>
    </row>
    <row r="9" spans="1:36" ht="12.5" x14ac:dyDescent="0.25">
      <c r="A9">
        <f t="shared" si="0"/>
        <v>2002</v>
      </c>
      <c r="B9" s="2">
        <f>'[2]2002'!CW$3</f>
        <v>936.03137571428567</v>
      </c>
      <c r="C9" s="5">
        <f t="shared" si="1"/>
        <v>169.77118399999998</v>
      </c>
      <c r="D9" s="50">
        <f>'[2]2002'!BR$3</f>
        <v>99.039644999999993</v>
      </c>
      <c r="E9" s="50">
        <f>'[2]2002'!BS$3</f>
        <v>20.626363999999999</v>
      </c>
      <c r="F9" s="50">
        <f>'[2]2002'!BT$3</f>
        <v>2.622214</v>
      </c>
      <c r="G9" s="50">
        <f>'[2]2002'!BU$3</f>
        <v>1.0493522857142856</v>
      </c>
      <c r="H9" s="50">
        <f>'[2]2002'!BV$3</f>
        <v>0.67684999999999995</v>
      </c>
      <c r="I9" s="4">
        <f>'[2]2002'!BW$3</f>
        <v>21.815076999999999</v>
      </c>
      <c r="J9" s="4">
        <f>'[2]2002'!BX$3</f>
        <v>3.690712</v>
      </c>
      <c r="K9" s="50">
        <f>'[2]2002'!BY$3</f>
        <v>0</v>
      </c>
      <c r="L9" s="50">
        <f>'[2]2002'!BZ$3</f>
        <v>1.9158659999999998</v>
      </c>
      <c r="M9" s="50">
        <f>'[2]2002'!CA$3</f>
        <v>2.0906899999999999</v>
      </c>
      <c r="N9" s="4">
        <f>'[2]2002'!CB$3</f>
        <v>7.8306049999999994</v>
      </c>
      <c r="O9" s="50">
        <f>'[2]2002'!CC$3</f>
        <v>52.814453999999998</v>
      </c>
      <c r="P9" s="50">
        <f>'[2]2002'!CD$3</f>
        <v>0.308535</v>
      </c>
      <c r="Q9" s="4">
        <f>'[2]2002'!CE$3</f>
        <v>11.539684999999999</v>
      </c>
      <c r="R9" s="4">
        <f>'[2]2002'!CF$3</f>
        <v>41.388881999999995</v>
      </c>
      <c r="S9" s="4">
        <f>'[2]2002'!CG$3</f>
        <v>261.62700000000001</v>
      </c>
      <c r="T9" s="4">
        <f>'[2]2002'!CH$3</f>
        <v>27.379691999999999</v>
      </c>
      <c r="U9" s="4">
        <f>'[2]2002'!CI$3</f>
        <v>0</v>
      </c>
      <c r="V9" s="50">
        <f>'[2]2002'!CJ$3</f>
        <v>0.204871</v>
      </c>
      <c r="W9" s="50">
        <f>'[2]2002'!CK$3</f>
        <v>5.633311</v>
      </c>
      <c r="X9" s="50">
        <f>'[2]2002'!CL$3</f>
        <v>0.48644799999999999</v>
      </c>
      <c r="Y9" s="50">
        <f>'[2]2002'!CM$3</f>
        <v>6.152793428571429</v>
      </c>
      <c r="Z9" s="50">
        <f>'[2]2002'!CN$3</f>
        <v>0</v>
      </c>
      <c r="AA9" s="50">
        <f>'[2]2002'!CO$3</f>
        <v>0.58414100000000002</v>
      </c>
      <c r="AB9" s="50">
        <f>'[2]2002'!CP$3</f>
        <v>10.259252999999999</v>
      </c>
      <c r="AC9" s="50">
        <f>'[2]2002'!CQ$3</f>
        <v>17.097804999999997</v>
      </c>
      <c r="AD9" s="4">
        <f>'[2]2002'!CR$3</f>
        <v>0.57398499999999997</v>
      </c>
      <c r="AE9" s="4">
        <f>'[2]2002'!CS$3</f>
        <v>113.44725885714284</v>
      </c>
      <c r="AF9" s="50">
        <f>'[2]2002'!CT$3</f>
        <v>0.33987099999999998</v>
      </c>
      <c r="AG9" s="50">
        <f>'[2]2002'!CU$3</f>
        <v>4.3571580000000001</v>
      </c>
      <c r="AH9" s="50">
        <f>'[2]2002'!CV$3</f>
        <v>26.20003214285714</v>
      </c>
      <c r="AI9" s="5">
        <f>'[2]2002'!BQ$3</f>
        <v>194.27882499999998</v>
      </c>
      <c r="AJ9" s="61">
        <f>'[2]2002'!CX$3</f>
        <v>24.507641</v>
      </c>
    </row>
    <row r="10" spans="1:36" ht="12.5" x14ac:dyDescent="0.25">
      <c r="A10">
        <f t="shared" si="0"/>
        <v>2003</v>
      </c>
      <c r="B10" s="2">
        <f>'[2]2003'!CW$3</f>
        <v>1042.1427730414359</v>
      </c>
      <c r="C10" s="5">
        <f t="shared" si="1"/>
        <v>170.0345430052474</v>
      </c>
      <c r="D10" s="50">
        <f>'[2]2003'!BR$3</f>
        <v>129.639275</v>
      </c>
      <c r="E10" s="50">
        <f>'[2]2003'!BS$3</f>
        <v>23.128147999999999</v>
      </c>
      <c r="F10" s="50">
        <f>'[2]2003'!BT$3</f>
        <v>3.1784349999999999</v>
      </c>
      <c r="G10" s="50">
        <f>'[2]2003'!BU$3</f>
        <v>1.0726245615763035</v>
      </c>
      <c r="H10" s="50">
        <f>'[2]2003'!BV$3</f>
        <v>0.31349199999999999</v>
      </c>
      <c r="I10" s="4">
        <f>'[2]2003'!BW$3</f>
        <v>19.560041999999999</v>
      </c>
      <c r="J10" s="4">
        <f>'[2]2003'!BX$3</f>
        <v>8.4885260000000002</v>
      </c>
      <c r="K10" s="50">
        <f>'[2]2003'!BY$3</f>
        <v>0</v>
      </c>
      <c r="L10" s="50">
        <f>'[2]2003'!BZ$3</f>
        <v>3.2826599999999999</v>
      </c>
      <c r="M10" s="50">
        <f>'[2]2003'!CA$3</f>
        <v>5.4480919999999999</v>
      </c>
      <c r="N10" s="4">
        <f>'[2]2003'!CB$3</f>
        <v>8.7149260590860784</v>
      </c>
      <c r="O10" s="50">
        <f>'[2]2003'!CC$3</f>
        <v>58.030572999999997</v>
      </c>
      <c r="P10" s="50">
        <f>'[2]2003'!CD$3</f>
        <v>8.2565E-2</v>
      </c>
      <c r="Q10" s="4">
        <f>'[2]2003'!CE$3</f>
        <v>11.441566999999999</v>
      </c>
      <c r="R10" s="4">
        <f>'[2]2003'!CF$3</f>
        <v>42.488798829702482</v>
      </c>
      <c r="S10" s="4">
        <f>'[2]2003'!CG$3</f>
        <v>294.255</v>
      </c>
      <c r="T10" s="4">
        <f>'[2]2003'!CH$3</f>
        <v>25.456755999999999</v>
      </c>
      <c r="U10" s="4">
        <f>'[2]2003'!CI$3</f>
        <v>25.967818999999999</v>
      </c>
      <c r="V10" s="50">
        <f>'[2]2003'!CJ$3</f>
        <v>0.96851999999999994</v>
      </c>
      <c r="W10" s="50">
        <f>'[2]2003'!CK$3</f>
        <v>4.984629343235353</v>
      </c>
      <c r="X10" s="50">
        <f>'[2]2003'!CL$3</f>
        <v>0.70831999999999995</v>
      </c>
      <c r="Y10" s="50">
        <f>'[2]2003'!CM$3</f>
        <v>5.3142740793319323</v>
      </c>
      <c r="Z10" s="50">
        <f>'[2]2003'!CN$3</f>
        <v>0</v>
      </c>
      <c r="AA10" s="50">
        <f>'[2]2003'!CO$3</f>
        <v>3.9325219999999996</v>
      </c>
      <c r="AB10" s="50">
        <f>'[2]2003'!CP$3</f>
        <v>11.739780999999999</v>
      </c>
      <c r="AC10" s="50">
        <f>'[2]2003'!CQ$3</f>
        <v>15.688267999999999</v>
      </c>
      <c r="AD10" s="4">
        <f>'[2]2003'!CR$3</f>
        <v>0.46710599999999997</v>
      </c>
      <c r="AE10" s="4">
        <f>'[2]2003'!CS$3</f>
        <v>113.88233</v>
      </c>
      <c r="AF10" s="50">
        <f>'[2]2003'!CT$3</f>
        <v>0.27298699999999998</v>
      </c>
      <c r="AG10" s="50">
        <f>'[2]2003'!CU$3</f>
        <v>0.63568899999999995</v>
      </c>
      <c r="AH10" s="50">
        <f>'[2]2003'!CV$3</f>
        <v>27.65730816325657</v>
      </c>
      <c r="AI10" s="5">
        <f>'[2]2003'!BQ$3</f>
        <v>195.3417390052474</v>
      </c>
      <c r="AJ10" s="61">
        <f>'[2]2003'!CX$3</f>
        <v>25.307195999999998</v>
      </c>
    </row>
    <row r="11" spans="1:36" ht="12.5" x14ac:dyDescent="0.25">
      <c r="A11">
        <f t="shared" si="0"/>
        <v>2004</v>
      </c>
      <c r="B11" s="2">
        <f>'[2]2004'!CW$3</f>
        <v>1155.7452268064885</v>
      </c>
      <c r="C11" s="5">
        <f t="shared" si="1"/>
        <v>206.2893021645564</v>
      </c>
      <c r="D11" s="50">
        <f>'[2]2004'!BR$3</f>
        <v>189.55129700000001</v>
      </c>
      <c r="E11" s="50">
        <f>'[2]2004'!BS$3</f>
        <v>18.387438</v>
      </c>
      <c r="F11" s="50">
        <f>'[2]2004'!BT$3</f>
        <v>2.9812119999999998</v>
      </c>
      <c r="G11" s="50">
        <f>'[2]2004'!BU$3</f>
        <v>0.90540100000000001</v>
      </c>
      <c r="H11" s="50">
        <f>'[2]2004'!BV$3</f>
        <v>0.82465599999999994</v>
      </c>
      <c r="I11" s="4">
        <f>'[2]2004'!BW$3</f>
        <v>20.578101999999998</v>
      </c>
      <c r="J11" s="4">
        <f>'[2]2004'!BX$3</f>
        <v>18.959004999999998</v>
      </c>
      <c r="K11" s="50">
        <f>'[2]2004'!BY$3</f>
        <v>0</v>
      </c>
      <c r="L11" s="50">
        <f>'[2]2004'!BZ$3</f>
        <v>4.4533299605587828</v>
      </c>
      <c r="M11" s="50">
        <f>'[2]2004'!CA$3</f>
        <v>0.60901399999999994</v>
      </c>
      <c r="N11" s="4">
        <f>'[2]2004'!CB$3</f>
        <v>6.9648179999999993</v>
      </c>
      <c r="O11" s="50">
        <f>'[2]2004'!CC$3</f>
        <v>60.959412999999998</v>
      </c>
      <c r="P11" s="50">
        <f>'[2]2004'!CD$3</f>
        <v>6.5283999999999995E-2</v>
      </c>
      <c r="Q11" s="4">
        <f>'[2]2004'!CE$3</f>
        <v>11.653528</v>
      </c>
      <c r="R11" s="4">
        <f>'[2]2004'!CF$3</f>
        <v>40.315196</v>
      </c>
      <c r="S11" s="4">
        <f>'[2]2004'!CG$3</f>
        <v>303.34135399999997</v>
      </c>
      <c r="T11" s="4">
        <f>'[2]2004'!CH$3</f>
        <v>27.892883305658337</v>
      </c>
      <c r="U11" s="4">
        <f>'[2]2004'!CI$3</f>
        <v>26.522288999999997</v>
      </c>
      <c r="V11" s="50">
        <f>'[2]2004'!CJ$3</f>
        <v>0.80331399999999997</v>
      </c>
      <c r="W11" s="50">
        <f>'[2]2004'!CK$3</f>
        <v>5.70173666965057</v>
      </c>
      <c r="X11" s="50">
        <f>'[2]2004'!CL$3</f>
        <v>1.1359079999999999</v>
      </c>
      <c r="Y11" s="50">
        <f>'[2]2004'!CM$3</f>
        <v>4.8264550000000002</v>
      </c>
      <c r="Z11" s="50">
        <f>'[2]2004'!CN$3</f>
        <v>0</v>
      </c>
      <c r="AA11" s="50">
        <f>'[2]2004'!CO$3</f>
        <v>4.9944069999999998</v>
      </c>
      <c r="AB11" s="50">
        <f>'[2]2004'!CP$3</f>
        <v>10.54312</v>
      </c>
      <c r="AC11" s="50">
        <f>'[2]2004'!CQ$3</f>
        <v>15.785475</v>
      </c>
      <c r="AD11" s="4">
        <f>'[2]2004'!CR$3</f>
        <v>0.60151699999999997</v>
      </c>
      <c r="AE11" s="4">
        <f>'[2]2004'!CS$3</f>
        <v>112.83952601508828</v>
      </c>
      <c r="AF11" s="50">
        <f>'[2]2004'!CT$3</f>
        <v>0.33590199999999998</v>
      </c>
      <c r="AG11" s="50">
        <f>'[2]2004'!CU$3</f>
        <v>0.96489899999999995</v>
      </c>
      <c r="AH11" s="50">
        <f>'[2]2004'!CV$3</f>
        <v>33.571768923169529</v>
      </c>
      <c r="AI11" s="5">
        <f>'[2]2004'!BQ$3</f>
        <v>228.676977932363</v>
      </c>
      <c r="AJ11" s="61">
        <f>'[2]2004'!CX$3</f>
        <v>22.387675767806599</v>
      </c>
    </row>
    <row r="12" spans="1:36" ht="12.5" x14ac:dyDescent="0.25">
      <c r="A12">
        <f t="shared" si="0"/>
        <v>2005</v>
      </c>
      <c r="B12" s="2">
        <f>'[2]2005'!CW$3</f>
        <v>1085.1473748042295</v>
      </c>
      <c r="C12" s="5">
        <f t="shared" si="1"/>
        <v>195.32501995497427</v>
      </c>
      <c r="D12" s="50">
        <f>'[2]2005'!BR$3</f>
        <v>181.56632399999998</v>
      </c>
      <c r="E12" s="50">
        <f>'[2]2005'!BS$3</f>
        <v>18.135726999999999</v>
      </c>
      <c r="F12" s="50">
        <f>'[2]2005'!BT$3</f>
        <v>3.3372219999999997</v>
      </c>
      <c r="G12" s="50">
        <f>'[2]2005'!BU$3</f>
        <v>1.5041380512026854</v>
      </c>
      <c r="H12" s="50">
        <f>'[2]2005'!BV$3</f>
        <v>0.25050099999999997</v>
      </c>
      <c r="I12" s="4">
        <f>'[2]2005'!BW$3</f>
        <v>20.598991999999999</v>
      </c>
      <c r="J12" s="4">
        <f>'[2]2005'!BX$3</f>
        <v>17.735551999999998</v>
      </c>
      <c r="K12" s="50">
        <f>'[2]2005'!BY$3</f>
        <v>9.9999999999999995E-7</v>
      </c>
      <c r="L12" s="50">
        <f>'[2]2005'!BZ$3</f>
        <v>2.743484</v>
      </c>
      <c r="M12" s="50">
        <f>'[2]2005'!CA$3</f>
        <v>0.927481</v>
      </c>
      <c r="N12" s="4">
        <f>'[2]2005'!CB$3</f>
        <v>4.7790140000000001</v>
      </c>
      <c r="O12" s="50">
        <f>'[2]2005'!CC$3</f>
        <v>45.896209999999996</v>
      </c>
      <c r="P12" s="50">
        <f>'[2]2005'!CD$3</f>
        <v>0.15373999999999999</v>
      </c>
      <c r="Q12" s="4">
        <f>'[2]2005'!CE$3</f>
        <v>10.650753999999999</v>
      </c>
      <c r="R12" s="4">
        <f>'[2]2005'!CF$3</f>
        <v>39.392749999999999</v>
      </c>
      <c r="S12" s="4">
        <f>'[2]2005'!CG$3</f>
        <v>303.86001799999997</v>
      </c>
      <c r="T12" s="4">
        <f>'[2]2005'!CH$3</f>
        <v>23.719448999999997</v>
      </c>
      <c r="U12" s="4">
        <f>'[2]2005'!CI$3</f>
        <v>25.419401999999998</v>
      </c>
      <c r="V12" s="50">
        <f>'[2]2005'!CJ$3</f>
        <v>0.99075099999999994</v>
      </c>
      <c r="W12" s="50">
        <f>'[2]2005'!CK$3</f>
        <v>5.5934919999999995</v>
      </c>
      <c r="X12" s="50">
        <f>'[2]2005'!CL$3</f>
        <v>0.16408999999999999</v>
      </c>
      <c r="Y12" s="50">
        <f>'[2]2005'!CM$3</f>
        <v>4.6658900000000001</v>
      </c>
      <c r="Z12" s="50">
        <f>'[2]2005'!CN$3</f>
        <v>0</v>
      </c>
      <c r="AA12" s="50">
        <f>'[2]2005'!CO$3</f>
        <v>1.1640029999999999</v>
      </c>
      <c r="AB12" s="50">
        <f>'[2]2005'!CP$3</f>
        <v>9.0336249999999989</v>
      </c>
      <c r="AC12" s="50">
        <f>'[2]2005'!CQ$3</f>
        <v>17.019817</v>
      </c>
      <c r="AD12" s="4">
        <f>'[2]2005'!CR$3</f>
        <v>0.52098100000000003</v>
      </c>
      <c r="AE12" s="4">
        <f>'[2]2005'!CS$3</f>
        <v>97.281023292114796</v>
      </c>
      <c r="AF12" s="50">
        <f>'[2]2005'!CT$3</f>
        <v>0.23275199999999999</v>
      </c>
      <c r="AG12" s="50">
        <f>'[2]2005'!CU$3</f>
        <v>2.1628179999999997</v>
      </c>
      <c r="AH12" s="50">
        <f>'[2]2005'!CV$3</f>
        <v>27.533890699972339</v>
      </c>
      <c r="AI12" s="5">
        <f>'[2]2005'!BQ$3</f>
        <v>218.11348276093955</v>
      </c>
      <c r="AJ12" s="61">
        <f>'[2]2005'!CX$3</f>
        <v>22.788462805965288</v>
      </c>
    </row>
    <row r="13" spans="1:36" ht="12.5" x14ac:dyDescent="0.25">
      <c r="A13">
        <f t="shared" si="0"/>
        <v>2006</v>
      </c>
      <c r="B13" s="2">
        <f>'[2]2006'!CW$3</f>
        <v>1206.404655188697</v>
      </c>
      <c r="C13" s="5">
        <f t="shared" si="1"/>
        <v>239.04455037548919</v>
      </c>
      <c r="D13" s="50">
        <f>'[2]2006'!BR$3</f>
        <v>257.137654</v>
      </c>
      <c r="E13" s="50">
        <f>'[2]2006'!BS$3</f>
        <v>23.620963999999997</v>
      </c>
      <c r="F13" s="50">
        <f>'[2]2006'!BT$3</f>
        <v>3.5784199999999999</v>
      </c>
      <c r="G13" s="50">
        <f>'[2]2006'!BU$3</f>
        <v>0.84067700000000001</v>
      </c>
      <c r="H13" s="50">
        <f>'[2]2006'!BV$3</f>
        <v>0.11158899999999999</v>
      </c>
      <c r="I13" s="4">
        <f>'[2]2006'!BW$3</f>
        <v>20.166668999999999</v>
      </c>
      <c r="J13" s="4">
        <f>'[2]2006'!BX$3</f>
        <v>19.770996</v>
      </c>
      <c r="K13" s="50">
        <f>'[2]2006'!BY$3</f>
        <v>6.9999999999999999E-6</v>
      </c>
      <c r="L13" s="50">
        <f>'[2]2006'!BZ$3</f>
        <v>4.0336819999999998</v>
      </c>
      <c r="M13" s="50">
        <f>'[2]2006'!CA$3</f>
        <v>0.32212799999999997</v>
      </c>
      <c r="N13" s="4">
        <f>'[2]2006'!CB$3</f>
        <v>7.4461860013475656</v>
      </c>
      <c r="O13" s="50">
        <f>'[2]2006'!CC$3</f>
        <v>30.258047999999999</v>
      </c>
      <c r="P13" s="50">
        <f>'[2]2006'!CD$3</f>
        <v>8.2047999999999996E-2</v>
      </c>
      <c r="Q13" s="4">
        <f>'[2]2006'!CE$3</f>
        <v>11.014752999999999</v>
      </c>
      <c r="R13" s="4">
        <f>'[2]2006'!CF$3</f>
        <v>38.273145999999997</v>
      </c>
      <c r="S13" s="4">
        <f>'[2]2006'!CG$3</f>
        <v>330.41135600000001</v>
      </c>
      <c r="T13" s="4">
        <f>'[2]2006'!CH$3</f>
        <v>22.935541999999998</v>
      </c>
      <c r="U13" s="4">
        <f>'[2]2006'!CI$3</f>
        <v>24.854879999999998</v>
      </c>
      <c r="V13" s="50">
        <f>'[2]2006'!CJ$3</f>
        <v>1.5374829999999999</v>
      </c>
      <c r="W13" s="50">
        <f>'[2]2006'!CK$3</f>
        <v>16.329228755949995</v>
      </c>
      <c r="X13" s="50">
        <f>'[2]2006'!CL$3</f>
        <v>0.25815776916544858</v>
      </c>
      <c r="Y13" s="50">
        <f>'[2]2006'!CM$3</f>
        <v>4.0299199999999997</v>
      </c>
      <c r="Z13" s="50">
        <f>'[2]2006'!CN$3</f>
        <v>0</v>
      </c>
      <c r="AA13" s="50">
        <f>'[2]2006'!CO$3</f>
        <v>2.281806</v>
      </c>
      <c r="AB13" s="50">
        <f>'[2]2006'!CP$3</f>
        <v>9.3055399999999988</v>
      </c>
      <c r="AC13" s="50">
        <f>'[2]2006'!CQ$3</f>
        <v>17.338998</v>
      </c>
      <c r="AD13" s="4">
        <f>'[2]2006'!CR$3</f>
        <v>0.40659099999999998</v>
      </c>
      <c r="AE13" s="4">
        <f>'[2]2006'!CS$3</f>
        <v>68.325493758158956</v>
      </c>
      <c r="AF13" s="50">
        <f>'[2]2006'!CT$3</f>
        <v>0.203233</v>
      </c>
      <c r="AG13" s="50">
        <f>'[2]2006'!CU$3</f>
        <v>2.0410249999999999</v>
      </c>
      <c r="AH13" s="50">
        <f>'[2]2006'!CV$3</f>
        <v>27.965395805260872</v>
      </c>
      <c r="AI13" s="5">
        <f>'[2]2006'!BQ$3</f>
        <v>261.52303809881408</v>
      </c>
      <c r="AJ13" s="61">
        <f>'[2]2006'!CX$3</f>
        <v>22.478487723324882</v>
      </c>
    </row>
    <row r="14" spans="1:36" ht="12.5" x14ac:dyDescent="0.25">
      <c r="A14">
        <f t="shared" si="0"/>
        <v>2007</v>
      </c>
      <c r="B14" s="2">
        <f>'[2]2007'!CW$3</f>
        <v>1272.9169116891951</v>
      </c>
      <c r="C14" s="5">
        <f t="shared" si="1"/>
        <v>312.11583468324773</v>
      </c>
      <c r="D14" s="50">
        <f>'[2]2007'!BR$3</f>
        <v>240.26071590529136</v>
      </c>
      <c r="E14" s="50">
        <f>'[2]2007'!BS$3</f>
        <v>16.312427</v>
      </c>
      <c r="F14" s="50">
        <f>'[2]2007'!BT$3</f>
        <v>3.4868769999999998</v>
      </c>
      <c r="G14" s="50">
        <f>'[2]2007'!BU$3</f>
        <v>0.52842198973003485</v>
      </c>
      <c r="H14" s="50">
        <f>'[2]2007'!BV$3</f>
        <v>4.5585999999999995E-2</v>
      </c>
      <c r="I14" s="4">
        <f>'[2]2007'!BW$3</f>
        <v>21.706364000000001</v>
      </c>
      <c r="J14" s="4">
        <f>'[2]2007'!BX$3</f>
        <v>20.410454791656413</v>
      </c>
      <c r="K14" s="50">
        <f>'[2]2007'!BY$3</f>
        <v>3.4E-5</v>
      </c>
      <c r="L14" s="50">
        <f>'[2]2007'!BZ$3</f>
        <v>3.4947999999999997</v>
      </c>
      <c r="M14" s="50">
        <f>'[2]2007'!CA$3</f>
        <v>0.35753199999999996</v>
      </c>
      <c r="N14" s="4">
        <f>'[2]2007'!CB$3</f>
        <v>8.180925848812425</v>
      </c>
      <c r="O14" s="50">
        <f>'[2]2007'!CC$3</f>
        <v>0</v>
      </c>
      <c r="P14" s="50">
        <f>'[2]2007'!CD$3</f>
        <v>0.51360399999999995</v>
      </c>
      <c r="Q14" s="4">
        <f>'[2]2007'!CE$3</f>
        <v>12.809578999999999</v>
      </c>
      <c r="R14" s="4">
        <f>'[2]2007'!CF$3</f>
        <v>38.997774</v>
      </c>
      <c r="S14" s="4">
        <f>'[2]2007'!CG$3</f>
        <v>358.15192400000001</v>
      </c>
      <c r="T14" s="4">
        <f>'[2]2007'!CH$3</f>
        <v>22.531769789384995</v>
      </c>
      <c r="U14" s="4">
        <f>'[2]2007'!CI$3</f>
        <v>23.089759999999998</v>
      </c>
      <c r="V14" s="50">
        <f>'[2]2007'!CJ$3</f>
        <v>0.61469699999999994</v>
      </c>
      <c r="W14" s="50">
        <f>'[2]2007'!CK$3</f>
        <v>17.379173999999999</v>
      </c>
      <c r="X14" s="50">
        <f>'[2]2007'!CL$3</f>
        <v>0.22147399999999998</v>
      </c>
      <c r="Y14" s="50">
        <f>'[2]2007'!CM$3</f>
        <v>2.4011830000000001</v>
      </c>
      <c r="Z14" s="50">
        <f>'[2]2007'!CN$3</f>
        <v>0</v>
      </c>
      <c r="AA14" s="50">
        <f>'[2]2007'!CO$3</f>
        <v>1.181136</v>
      </c>
      <c r="AB14" s="50">
        <f>'[2]2007'!CP$3</f>
        <v>8.200171973862675</v>
      </c>
      <c r="AC14" s="50">
        <f>'[2]2007'!CQ$3</f>
        <v>19.40499630100879</v>
      </c>
      <c r="AD14" s="4">
        <f>'[2]2007'!CR$3</f>
        <v>0.39959099999999997</v>
      </c>
      <c r="AE14" s="4">
        <f>'[2]2007'!CS$3</f>
        <v>89.17805146161416</v>
      </c>
      <c r="AF14" s="50">
        <f>'[2]2007'!CT$3</f>
        <v>0.14471999999999999</v>
      </c>
      <c r="AG14" s="50">
        <f>'[2]2007'!CU$3</f>
        <v>1.13205</v>
      </c>
      <c r="AH14" s="50">
        <f>'[2]2007'!CV$3</f>
        <v>27.420430203775133</v>
      </c>
      <c r="AI14" s="5">
        <f>'[2]2007'!BQ$3</f>
        <v>334.36068742405956</v>
      </c>
      <c r="AJ14" s="61">
        <f>'[2]2007'!CX$3</f>
        <v>22.244852740811854</v>
      </c>
    </row>
    <row r="15" spans="1:36" ht="12.5" x14ac:dyDescent="0.25">
      <c r="A15">
        <f t="shared" si="0"/>
        <v>2008</v>
      </c>
      <c r="B15" s="2">
        <f>'[2]2008'!CW$3</f>
        <v>1183.1988520687719</v>
      </c>
      <c r="C15" s="5">
        <f t="shared" si="1"/>
        <v>251.21834323488784</v>
      </c>
      <c r="D15" s="50">
        <f>'[2]2008'!BR$3</f>
        <v>246.20110499999998</v>
      </c>
      <c r="E15" s="50">
        <f>'[2]2008'!BS$3</f>
        <v>10.148755999999999</v>
      </c>
      <c r="F15" s="50">
        <f>'[2]2008'!BT$3</f>
        <v>2.855642</v>
      </c>
      <c r="G15" s="50">
        <f>'[2]2008'!BU$3</f>
        <v>0.56441999999999992</v>
      </c>
      <c r="H15" s="50">
        <f>'[2]2008'!BV$3</f>
        <v>9.4041E-2</v>
      </c>
      <c r="I15" s="4">
        <f>'[2]2008'!BW$3</f>
        <v>22.752945</v>
      </c>
      <c r="J15" s="4">
        <f>'[2]2008'!BX$3</f>
        <v>20.611035933910166</v>
      </c>
      <c r="K15" s="50">
        <f>'[2]2008'!BY$3</f>
        <v>6.9999999999999999E-6</v>
      </c>
      <c r="L15" s="50">
        <f>'[2]2008'!BZ$3</f>
        <v>3.537709</v>
      </c>
      <c r="M15" s="50">
        <f>'[2]2008'!CA$3</f>
        <v>0.13618</v>
      </c>
      <c r="N15" s="4">
        <f>'[2]2008'!CB$3</f>
        <v>7.9854606826418388</v>
      </c>
      <c r="O15" s="50">
        <f>'[2]2008'!CC$3</f>
        <v>0</v>
      </c>
      <c r="P15" s="50">
        <f>'[2]2008'!CD$3</f>
        <v>7.9629999999999992E-2</v>
      </c>
      <c r="Q15" s="4">
        <f>'[2]2008'!CE$3</f>
        <v>17.875278999999999</v>
      </c>
      <c r="R15" s="4">
        <f>'[2]2008'!CF$3</f>
        <v>35.569519999999997</v>
      </c>
      <c r="S15" s="4">
        <f>'[2]2008'!CG$3</f>
        <v>341.19801000000001</v>
      </c>
      <c r="T15" s="4">
        <f>'[2]2008'!CH$3</f>
        <v>22.933371850637478</v>
      </c>
      <c r="U15" s="4">
        <f>'[2]2008'!CI$3</f>
        <v>21.761181000000001</v>
      </c>
      <c r="V15" s="50">
        <f>'[2]2008'!CJ$3</f>
        <v>0.29258899999999999</v>
      </c>
      <c r="W15" s="50">
        <f>'[2]2008'!CK$3</f>
        <v>7.4144439999999996</v>
      </c>
      <c r="X15" s="50">
        <f>'[2]2008'!CL$3</f>
        <v>0.16983899999999999</v>
      </c>
      <c r="Y15" s="50">
        <f>'[2]2008'!CM$3</f>
        <v>1.452488</v>
      </c>
      <c r="Z15" s="50">
        <f>'[2]2008'!CN$3</f>
        <v>0</v>
      </c>
      <c r="AA15" s="50">
        <f>'[2]2008'!CO$3</f>
        <v>0.83004499999999992</v>
      </c>
      <c r="AB15" s="50">
        <f>'[2]2008'!CP$3</f>
        <v>8.1391495655108752</v>
      </c>
      <c r="AC15" s="50">
        <f>'[2]2008'!CQ$3</f>
        <v>16.529626999999998</v>
      </c>
      <c r="AD15" s="4">
        <f>'[2]2008'!CR$3</f>
        <v>0.27245399999999997</v>
      </c>
      <c r="AE15" s="4">
        <f>'[2]2008'!CS$3</f>
        <v>93.721154207065041</v>
      </c>
      <c r="AF15" s="50">
        <f>'[2]2008'!CT$3</f>
        <v>0.16361421580265048</v>
      </c>
      <c r="AG15" s="50">
        <f>'[2]2008'!CU$3</f>
        <v>1.999784</v>
      </c>
      <c r="AH15" s="50">
        <f>'[2]2008'!CV$3</f>
        <v>30.294576469908332</v>
      </c>
      <c r="AI15" s="5">
        <f>'[2]2008'!BQ$3</f>
        <v>267.61479414329568</v>
      </c>
      <c r="AJ15" s="61">
        <f>'[2]2008'!CX$3</f>
        <v>16.396450908407854</v>
      </c>
    </row>
    <row r="16" spans="1:36" ht="12.5" x14ac:dyDescent="0.25">
      <c r="A16">
        <f t="shared" si="0"/>
        <v>2009</v>
      </c>
      <c r="B16" s="2">
        <f>'[2]2009'!CW$3</f>
        <v>1180.1287316791256</v>
      </c>
      <c r="C16" s="5">
        <f t="shared" si="1"/>
        <v>187.06962897547101</v>
      </c>
      <c r="D16" s="50">
        <f>'[2]2009'!BR$3</f>
        <v>300.07851099999999</v>
      </c>
      <c r="E16" s="50">
        <f>'[2]2009'!BS$3</f>
        <v>8.108841</v>
      </c>
      <c r="F16" s="50">
        <f>'[2]2009'!BT$3</f>
        <v>2.7233929999999997</v>
      </c>
      <c r="G16" s="50">
        <f>'[2]2009'!BU$3</f>
        <v>0.51058799999999993</v>
      </c>
      <c r="H16" s="50">
        <f>'[2]2009'!BV$3</f>
        <v>8.1864999999999993E-2</v>
      </c>
      <c r="I16" s="4">
        <f>'[2]2009'!BW$3</f>
        <v>23.340252087032564</v>
      </c>
      <c r="J16" s="4">
        <f>'[2]2009'!BX$3</f>
        <v>14.222521756931815</v>
      </c>
      <c r="K16" s="50">
        <f>'[2]2009'!BY$3</f>
        <v>1.341E-3</v>
      </c>
      <c r="L16" s="50">
        <f>'[2]2009'!BZ$3</f>
        <v>4.3706239999999994</v>
      </c>
      <c r="M16" s="50">
        <f>'[2]2009'!CA$3</f>
        <v>3.30884</v>
      </c>
      <c r="N16" s="4">
        <f>'[2]2009'!CB$3</f>
        <v>10.962755803946024</v>
      </c>
      <c r="O16" s="50">
        <f>'[2]2009'!CC$3</f>
        <v>0</v>
      </c>
      <c r="P16" s="50">
        <f>'[2]2009'!CD$3</f>
        <v>2.3720999999999999E-2</v>
      </c>
      <c r="Q16" s="4">
        <f>'[2]2009'!CE$3</f>
        <v>20.323152999999998</v>
      </c>
      <c r="R16" s="4">
        <f>'[2]2009'!CF$3</f>
        <v>35.059995999999998</v>
      </c>
      <c r="S16" s="4">
        <f>'[2]2009'!CG$3</f>
        <v>357.25394299999999</v>
      </c>
      <c r="T16" s="4">
        <f>'[2]2009'!CH$3</f>
        <v>18.937769439670934</v>
      </c>
      <c r="U16" s="4">
        <f>'[2]2009'!CI$3</f>
        <v>14.150055</v>
      </c>
      <c r="V16" s="50">
        <f>'[2]2009'!CJ$3</f>
        <v>0.167938</v>
      </c>
      <c r="W16" s="50">
        <f>'[2]2009'!CK$3</f>
        <v>3.4900973388445746</v>
      </c>
      <c r="X16" s="50">
        <f>'[2]2009'!CL$3</f>
        <v>0.148372</v>
      </c>
      <c r="Y16" s="50">
        <f>'[2]2009'!CM$3</f>
        <v>1.6621428662004742</v>
      </c>
      <c r="Z16" s="50">
        <f>'[2]2009'!CN$3</f>
        <v>0</v>
      </c>
      <c r="AA16" s="50">
        <f>'[2]2009'!CO$3</f>
        <v>1.9754929999999999</v>
      </c>
      <c r="AB16" s="50">
        <f>'[2]2009'!CP$3</f>
        <v>7.8279219881170281</v>
      </c>
      <c r="AC16" s="50">
        <f>'[2]2009'!CQ$3</f>
        <v>15.561111741197081</v>
      </c>
      <c r="AD16" s="4">
        <f>'[2]2009'!CR$3</f>
        <v>0.13211899999999999</v>
      </c>
      <c r="AE16" s="4">
        <f>'[2]2009'!CS$3</f>
        <v>69.944654118256764</v>
      </c>
      <c r="AF16" s="50">
        <f>'[2]2009'!CT$3</f>
        <v>0.18989496388670243</v>
      </c>
      <c r="AG16" s="50">
        <f>'[2]2009'!CU$3</f>
        <v>2.0244219999999999</v>
      </c>
      <c r="AH16" s="50">
        <f>'[2]2009'!CV$3</f>
        <v>25.616459025928965</v>
      </c>
      <c r="AI16" s="5">
        <f>'[2]2009'!BQ$3</f>
        <v>237.9299355491128</v>
      </c>
      <c r="AJ16" s="61">
        <f>'[2]2009'!CX$3</f>
        <v>50.8603065736418</v>
      </c>
    </row>
    <row r="17" spans="1:36" ht="12.5" x14ac:dyDescent="0.25">
      <c r="A17">
        <f t="shared" si="0"/>
        <v>2010</v>
      </c>
      <c r="B17" s="2">
        <f>'[4]2010'!CW$3</f>
        <v>1150.0722670994678</v>
      </c>
      <c r="C17" s="5">
        <f t="shared" si="1"/>
        <v>187.43423893826466</v>
      </c>
      <c r="D17" s="50">
        <f>'[4]2010'!BR$3</f>
        <v>251.23478799999998</v>
      </c>
      <c r="E17" s="50">
        <f>'[4]2010'!BS$3</f>
        <v>5.3068159999999995</v>
      </c>
      <c r="F17" s="50">
        <f>'[4]2010'!BT$3</f>
        <v>2.7619189999999998</v>
      </c>
      <c r="G17" s="50">
        <f>'[4]2010'!BU$3</f>
        <v>0.49848399999999998</v>
      </c>
      <c r="H17" s="50">
        <f>'[4]2010'!BV$3</f>
        <v>5.9089999999999997E-2</v>
      </c>
      <c r="I17" s="4">
        <f>'[4]2010'!BW$3</f>
        <v>28.633595999999997</v>
      </c>
      <c r="J17" s="4">
        <f>'[4]2010'!BX$3</f>
        <v>22.24147</v>
      </c>
      <c r="K17" s="50">
        <f>'[4]2010'!BY$3</f>
        <v>9.9999999999999995E-7</v>
      </c>
      <c r="L17" s="50">
        <f>'[4]2010'!BZ$3</f>
        <v>9.183389</v>
      </c>
      <c r="M17" s="50">
        <f>'[4]2010'!CA$3</f>
        <v>1.9281579999999998</v>
      </c>
      <c r="N17" s="4">
        <f>'[4]2010'!CB$3</f>
        <v>14.162108999999999</v>
      </c>
      <c r="O17" s="50">
        <f>'[4]2010'!CC$3</f>
        <v>38.120871999999999</v>
      </c>
      <c r="P17" s="50">
        <f>'[4]2010'!CD$3</f>
        <v>0.25956099999999999</v>
      </c>
      <c r="Q17" s="4">
        <f>'[4]2010'!CE$3</f>
        <v>26.154325999999998</v>
      </c>
      <c r="R17" s="4">
        <f>'[4]2010'!CF$3</f>
        <v>35.526688</v>
      </c>
      <c r="S17" s="4">
        <f>'[4]2010'!CG$3</f>
        <v>348.48649699999999</v>
      </c>
      <c r="T17" s="4">
        <f>'[4]2010'!CH$3</f>
        <v>20.322915999999999</v>
      </c>
      <c r="U17" s="4">
        <f>'[4]2010'!CI$3</f>
        <v>18.364678999999999</v>
      </c>
      <c r="V17" s="50">
        <f>'[4]2010'!CJ$3</f>
        <v>4.8668999999999997E-2</v>
      </c>
      <c r="W17" s="50">
        <f>'[4]2010'!CK$3</f>
        <v>4.6716679999999995</v>
      </c>
      <c r="X17" s="50">
        <f>'[4]2010'!CL$3</f>
        <v>0.16405999999999998</v>
      </c>
      <c r="Y17" s="50">
        <f>'[4]2010'!CM$3</f>
        <v>0.98279299999999992</v>
      </c>
      <c r="Z17" s="50">
        <f>'[4]2010'!CN$3</f>
        <v>0</v>
      </c>
      <c r="AA17" s="50">
        <f>'[4]2010'!CO$3</f>
        <v>3.9736069999999999</v>
      </c>
      <c r="AB17" s="50">
        <f>'[4]2010'!CP$3</f>
        <v>7.6705033019861633</v>
      </c>
      <c r="AC17" s="50">
        <f>'[4]2010'!CQ$3</f>
        <v>16.087651999999999</v>
      </c>
      <c r="AD17" s="4">
        <f>'[4]2010'!CR$3</f>
        <v>0.17586599999999999</v>
      </c>
      <c r="AE17" s="4">
        <f>'[4]2010'!CS$3</f>
        <v>53.221592000000001</v>
      </c>
      <c r="AF17" s="50">
        <f>'[4]2010'!CT$3</f>
        <v>2.1021836455201087E-2</v>
      </c>
      <c r="AG17" s="50">
        <f>'[4]2010'!CU$3</f>
        <v>2.1372264192193455</v>
      </c>
      <c r="AH17" s="50">
        <f>'[4]2010'!CV$3</f>
        <v>29.765770304614584</v>
      </c>
      <c r="AI17" s="5">
        <f>'[4]2010'!BQ$3</f>
        <v>207.9064792371926</v>
      </c>
      <c r="AJ17" s="61">
        <f>'[4]2010'!CX$3</f>
        <v>20.47224029892794</v>
      </c>
    </row>
    <row r="18" spans="1:36" ht="12.5" x14ac:dyDescent="0.25">
      <c r="A18">
        <f t="shared" si="0"/>
        <v>2011</v>
      </c>
      <c r="B18" s="2">
        <f>'[4]2011'!CW$3</f>
        <v>1086.9543954997876</v>
      </c>
      <c r="C18" s="5">
        <f t="shared" si="1"/>
        <v>171.38561721886455</v>
      </c>
      <c r="D18" s="50">
        <f>'[4]2011'!BR$3</f>
        <v>270.47665799999999</v>
      </c>
      <c r="E18" s="50">
        <f>'[4]2011'!BS$3</f>
        <v>4.2702499999999999</v>
      </c>
      <c r="F18" s="50">
        <f>'[4]2011'!BT$3</f>
        <v>2.6514150000000001</v>
      </c>
      <c r="G18" s="50">
        <f>'[4]2011'!BU$3</f>
        <v>0.48747399999999996</v>
      </c>
      <c r="H18" s="50">
        <f>'[4]2011'!BV$3</f>
        <v>6.5327999999999997E-2</v>
      </c>
      <c r="I18" s="4">
        <f>'[4]2011'!BW$3</f>
        <v>29.598351589512866</v>
      </c>
      <c r="J18" s="4">
        <f>'[4]2011'!BX$3</f>
        <v>23.058456</v>
      </c>
      <c r="K18" s="50">
        <f>'[4]2011'!BY$3</f>
        <v>2.722E-3</v>
      </c>
      <c r="L18" s="50">
        <f>'[4]2011'!BZ$3</f>
        <v>8.931317</v>
      </c>
      <c r="M18" s="50">
        <f>'[4]2011'!CA$3</f>
        <v>1.5816809999999999</v>
      </c>
      <c r="N18" s="4">
        <f>'[4]2011'!CB$3</f>
        <v>9.9706939999999999</v>
      </c>
      <c r="O18" s="50">
        <f>'[4]2011'!CC$3</f>
        <v>34.774695999999999</v>
      </c>
      <c r="P18" s="50">
        <f>'[4]2011'!CD$3</f>
        <v>5.6493999999999996E-2</v>
      </c>
      <c r="Q18" s="4">
        <f>'[4]2011'!CE$3</f>
        <v>24.163522999999998</v>
      </c>
      <c r="R18" s="4">
        <f>'[4]2011'!CF$3</f>
        <v>32.085836</v>
      </c>
      <c r="S18" s="4">
        <f>'[4]2011'!CG$3</f>
        <v>306.56132600000001</v>
      </c>
      <c r="T18" s="4">
        <f>'[4]2011'!CH$3</f>
        <v>19.441717734324058</v>
      </c>
      <c r="U18" s="4">
        <f>'[4]2011'!CI$3</f>
        <v>14.819405999999999</v>
      </c>
      <c r="V18" s="50">
        <f>'[4]2011'!CJ$3</f>
        <v>5.0222999999999997E-2</v>
      </c>
      <c r="W18" s="50">
        <f>'[4]2011'!CK$3</f>
        <v>4.7165357966126109</v>
      </c>
      <c r="X18" s="50">
        <f>'[4]2011'!CL$3</f>
        <v>0.15162999999999999</v>
      </c>
      <c r="Y18" s="50">
        <f>'[4]2011'!CM$3</f>
        <v>0.93959399999999993</v>
      </c>
      <c r="Z18" s="50">
        <f>'[4]2011'!CN$3</f>
        <v>0</v>
      </c>
      <c r="AA18" s="50">
        <f>'[4]2011'!CO$3</f>
        <v>4.6864720000000002</v>
      </c>
      <c r="AB18" s="50">
        <f>'[4]2011'!CP$3</f>
        <v>7.6235900000000001</v>
      </c>
      <c r="AC18" s="50">
        <f>'[4]2011'!CQ$3</f>
        <v>16.576802999999998</v>
      </c>
      <c r="AD18" s="4">
        <f>'[4]2011'!CR$3</f>
        <v>0.130859</v>
      </c>
      <c r="AE18" s="4">
        <f>'[4]2011'!CS$3</f>
        <v>47.469946910597329</v>
      </c>
      <c r="AF18" s="50">
        <f>'[4]2011'!CT$3</f>
        <v>4.2179000000000001E-2</v>
      </c>
      <c r="AG18" s="50">
        <f>'[4]2011'!CU$3</f>
        <v>4.062577029463557</v>
      </c>
      <c r="AH18" s="50">
        <f>'[4]2011'!CV$3</f>
        <v>23.64705262586612</v>
      </c>
      <c r="AI18" s="5">
        <f>'[4]2011'!BQ$3</f>
        <v>193.859587813411</v>
      </c>
      <c r="AJ18" s="61">
        <f>'[4]2011'!CX$3</f>
        <v>22.473970594546444</v>
      </c>
    </row>
    <row r="19" spans="1:36" ht="12.5" x14ac:dyDescent="0.25">
      <c r="A19">
        <f t="shared" si="0"/>
        <v>2012</v>
      </c>
      <c r="B19" s="2">
        <f>'[4]2012'!CW$3</f>
        <v>1123.3375543539071</v>
      </c>
      <c r="C19" s="5">
        <f t="shared" si="1"/>
        <v>169.34454226750498</v>
      </c>
      <c r="D19" s="50">
        <f>'[4]2012'!BR$3</f>
        <v>317.78253899999999</v>
      </c>
      <c r="E19" s="50">
        <f>'[4]2012'!BS$3</f>
        <v>3.628358</v>
      </c>
      <c r="F19" s="50">
        <f>'[4]2012'!BT$3</f>
        <v>2.9993099999999999</v>
      </c>
      <c r="G19" s="50">
        <f>'[4]2012'!BU$3</f>
        <v>0.49452199999999996</v>
      </c>
      <c r="H19" s="50">
        <f>'[4]2012'!BV$3</f>
        <v>6.0204999999999995E-2</v>
      </c>
      <c r="I19" s="4">
        <f>'[4]2012'!BW$3</f>
        <v>29.001114787950971</v>
      </c>
      <c r="J19" s="4">
        <f>'[4]2012'!BX$3</f>
        <v>23.315441</v>
      </c>
      <c r="K19" s="50">
        <f>'[4]2012'!BY$3</f>
        <v>9.0133665759006745E-3</v>
      </c>
      <c r="L19" s="50">
        <f>'[4]2012'!BZ$3</f>
        <v>4.3178529999999995</v>
      </c>
      <c r="M19" s="50">
        <f>'[4]2012'!CA$3</f>
        <v>2.279452</v>
      </c>
      <c r="N19" s="4">
        <f>'[4]2012'!CB$3</f>
        <v>17.452621941021196</v>
      </c>
      <c r="O19" s="50">
        <f>'[4]2012'!CC$3</f>
        <v>0</v>
      </c>
      <c r="P19" s="50">
        <f>'[4]2012'!CD$3</f>
        <v>7.2383000000000003E-2</v>
      </c>
      <c r="Q19" s="4">
        <f>'[4]2012'!CE$3</f>
        <v>23.565052999999999</v>
      </c>
      <c r="R19" s="4">
        <f>'[4]2012'!CF$3</f>
        <v>32.176594999999999</v>
      </c>
      <c r="S19" s="4">
        <f>'[4]2012'!CG$3</f>
        <v>330.90951899999999</v>
      </c>
      <c r="T19" s="4">
        <f>'[4]2012'!CH$3</f>
        <v>19.974806339190618</v>
      </c>
      <c r="U19" s="4">
        <f>'[4]2012'!CI$3</f>
        <v>14.020873999999999</v>
      </c>
      <c r="V19" s="50">
        <f>'[4]2012'!CJ$3</f>
        <v>3.4617999999999996E-2</v>
      </c>
      <c r="W19" s="50">
        <f>'[4]2012'!CK$3</f>
        <v>5.299016527382169</v>
      </c>
      <c r="X19" s="50">
        <f>'[4]2012'!CL$3</f>
        <v>0.45035199999999997</v>
      </c>
      <c r="Y19" s="50">
        <f>'[4]2012'!CM$3</f>
        <v>1.3303763569677285</v>
      </c>
      <c r="Z19" s="50">
        <f>'[4]2012'!CN$3</f>
        <v>0</v>
      </c>
      <c r="AA19" s="50">
        <f>'[4]2012'!CO$3</f>
        <v>4.2172219999999996</v>
      </c>
      <c r="AB19" s="50">
        <f>'[4]2012'!CP$3</f>
        <v>7.7227790000000001</v>
      </c>
      <c r="AC19" s="50">
        <f>'[4]2012'!CQ$3</f>
        <v>17.255172999999999</v>
      </c>
      <c r="AD19" s="4">
        <f>'[4]2012'!CR$3</f>
        <v>0.18773699999999999</v>
      </c>
      <c r="AE19" s="4">
        <f>'[4]2012'!CS$3</f>
        <v>44.913599731914069</v>
      </c>
      <c r="AF19" s="50">
        <f>'[4]2012'!CT$3</f>
        <v>6.3215026173685865E-2</v>
      </c>
      <c r="AG19" s="50">
        <f>'[4]2012'!CU$3</f>
        <v>3.637785</v>
      </c>
      <c r="AH19" s="50">
        <f>'[4]2012'!CV$3</f>
        <v>26.676321806275404</v>
      </c>
      <c r="AI19" s="5">
        <f>'[4]2012'!BQ$3</f>
        <v>189.48969847045555</v>
      </c>
      <c r="AJ19" s="61">
        <f>'[4]2012'!CX$3</f>
        <v>20.145156202950584</v>
      </c>
    </row>
    <row r="20" spans="1:36" ht="12.5" x14ac:dyDescent="0.25">
      <c r="A20">
        <f t="shared" si="0"/>
        <v>2013</v>
      </c>
      <c r="B20" s="2">
        <f>'[4]2013'!CW$3</f>
        <v>1205.1026111127135</v>
      </c>
      <c r="C20" s="5">
        <f t="shared" si="1"/>
        <v>224.4825394940062</v>
      </c>
      <c r="D20" s="50">
        <f>'[4]2013'!BR$3</f>
        <v>335.61972493018692</v>
      </c>
      <c r="E20" s="50">
        <f>'[4]2013'!BS$3</f>
        <v>3.3514879999999998</v>
      </c>
      <c r="F20" s="50">
        <f>'[4]2013'!BT$3</f>
        <v>3.0546530000000001</v>
      </c>
      <c r="G20" s="50">
        <f>'[4]2013'!BU$3</f>
        <v>0.49932099999999996</v>
      </c>
      <c r="H20" s="50">
        <f>'[4]2013'!BV$3</f>
        <v>6.2182999999999995E-2</v>
      </c>
      <c r="I20" s="4">
        <f>'[4]2013'!BW$3</f>
        <v>29.758074284878067</v>
      </c>
      <c r="J20" s="4">
        <f>'[4]2013'!BX$3</f>
        <v>22.317208999999998</v>
      </c>
      <c r="K20" s="50">
        <f>'[4]2013'!BY$3</f>
        <v>9.946E-3</v>
      </c>
      <c r="L20" s="50">
        <f>'[4]2013'!BZ$3</f>
        <v>6.3969969999999998</v>
      </c>
      <c r="M20" s="50">
        <f>'[4]2013'!CA$3</f>
        <v>4.7952959999999996</v>
      </c>
      <c r="N20" s="4">
        <f>'[4]2013'!CB$3</f>
        <v>17.366874917818247</v>
      </c>
      <c r="O20" s="50">
        <f>'[4]2013'!CC$3</f>
        <v>0</v>
      </c>
      <c r="P20" s="50">
        <f>'[4]2013'!CD$3</f>
        <v>6.9683999999999996E-2</v>
      </c>
      <c r="Q20" s="4">
        <f>'[4]2013'!CE$3</f>
        <v>17.092620114162013</v>
      </c>
      <c r="R20" s="4">
        <f>'[4]2013'!CF$3</f>
        <v>33.549725803305314</v>
      </c>
      <c r="S20" s="4">
        <f>'[4]2013'!CG$3</f>
        <v>344.58112999999997</v>
      </c>
      <c r="T20" s="4">
        <f>'[4]2013'!CH$3</f>
        <v>19.331864619016013</v>
      </c>
      <c r="U20" s="4">
        <f>'[4]2013'!CI$3</f>
        <v>14.022789</v>
      </c>
      <c r="V20" s="50">
        <f>'[4]2013'!CJ$3</f>
        <v>5.8123999999999995E-2</v>
      </c>
      <c r="W20" s="50">
        <f>'[4]2013'!CK$3</f>
        <v>5.3025779999999996</v>
      </c>
      <c r="X20" s="50">
        <f>'[4]2013'!CL$3</f>
        <v>0.10498099999999999</v>
      </c>
      <c r="Y20" s="50">
        <f>'[4]2013'!CM$3</f>
        <v>1.361320589814325</v>
      </c>
      <c r="Z20" s="50">
        <f>'[4]2013'!CN$3</f>
        <v>0</v>
      </c>
      <c r="AA20" s="50">
        <f>'[4]2013'!CO$3</f>
        <v>2.366279</v>
      </c>
      <c r="AB20" s="50">
        <f>'[4]2013'!CP$3</f>
        <v>7.6991119999999995</v>
      </c>
      <c r="AC20" s="50">
        <f>'[4]2013'!CQ$3</f>
        <v>19.233789399704715</v>
      </c>
      <c r="AD20" s="4">
        <f>'[4]2013'!CR$3</f>
        <v>0.11699899999999999</v>
      </c>
      <c r="AE20" s="4">
        <f>'[4]2013'!CS$3</f>
        <v>46.005830691279215</v>
      </c>
      <c r="AF20" s="50">
        <f>'[4]2013'!CT$3</f>
        <v>0.12227299999999999</v>
      </c>
      <c r="AG20" s="50">
        <f>'[4]2013'!CU$3</f>
        <v>3.2144999999999997</v>
      </c>
      <c r="AH20" s="50">
        <f>'[4]2013'!CV$3</f>
        <v>24.232507778025006</v>
      </c>
      <c r="AI20" s="5">
        <f>'[4]2013'!BQ$3</f>
        <v>243.40473598452439</v>
      </c>
      <c r="AJ20" s="61">
        <f>'[4]2013'!CX$3</f>
        <v>18.922196490518189</v>
      </c>
    </row>
    <row r="21" spans="1:36" ht="12.5" x14ac:dyDescent="0.25">
      <c r="A21">
        <f t="shared" si="0"/>
        <v>2014</v>
      </c>
      <c r="B21" s="2">
        <f>'[4]2014'!CW$3</f>
        <v>1220.6285518128961</v>
      </c>
      <c r="C21" s="5">
        <f t="shared" si="1"/>
        <v>195.3189865543354</v>
      </c>
      <c r="D21" s="50">
        <f>'[4]2014'!BR$3</f>
        <v>365.95934399999999</v>
      </c>
      <c r="E21" s="50">
        <f>'[4]2014'!BS$3</f>
        <v>1.8580649999999999</v>
      </c>
      <c r="F21" s="50">
        <f>'[4]2014'!BT$3</f>
        <v>3.2191347081312336</v>
      </c>
      <c r="G21" s="50">
        <f>'[4]2014'!BU$3</f>
        <v>0.54207099999999997</v>
      </c>
      <c r="H21" s="50">
        <f>'[4]2014'!BV$3</f>
        <v>4.3340999999999998E-2</v>
      </c>
      <c r="I21" s="4">
        <f>'[4]2014'!BW$3</f>
        <v>29.613925999999999</v>
      </c>
      <c r="J21" s="4">
        <f>'[4]2014'!BX$3</f>
        <v>18.869533999999998</v>
      </c>
      <c r="K21" s="50">
        <f>'[4]2014'!BY$3</f>
        <v>0</v>
      </c>
      <c r="L21" s="50">
        <f>'[4]2014'!BZ$3</f>
        <v>6.1520099999999998</v>
      </c>
      <c r="M21" s="50">
        <f>'[4]2014'!CA$3</f>
        <v>10.51163</v>
      </c>
      <c r="N21" s="4">
        <f>'[4]2014'!CB$3</f>
        <v>21.096822331580288</v>
      </c>
      <c r="O21" s="50">
        <f>'[4]2014'!CC$3</f>
        <v>0</v>
      </c>
      <c r="P21" s="50">
        <f>'[4]2014'!CD$3</f>
        <v>8.8144E-2</v>
      </c>
      <c r="Q21" s="4">
        <f>'[4]2014'!CE$3</f>
        <v>17.558796999999998</v>
      </c>
      <c r="R21" s="4">
        <f>'[4]2014'!CF$3</f>
        <v>33.719904</v>
      </c>
      <c r="S21" s="4">
        <f>'[4]2014'!CG$3</f>
        <v>315.71077399999996</v>
      </c>
      <c r="T21" s="4">
        <f>'[4]2014'!CH$3</f>
        <v>21.611647252584159</v>
      </c>
      <c r="U21" s="4">
        <f>'[4]2014'!CI$3</f>
        <v>20.085729999999998</v>
      </c>
      <c r="V21" s="50">
        <f>'[4]2014'!CJ$3</f>
        <v>2.6255999999999998E-2</v>
      </c>
      <c r="W21" s="50">
        <f>'[4]2014'!CK$3</f>
        <v>5.202383403655058</v>
      </c>
      <c r="X21" s="50">
        <f>'[4]2014'!CL$3</f>
        <v>0.13558499999999998</v>
      </c>
      <c r="Y21" s="50">
        <f>'[4]2014'!CM$3</f>
        <v>8.6327870000000004</v>
      </c>
      <c r="Z21" s="50">
        <f>'[4]2014'!CN$3</f>
        <v>0</v>
      </c>
      <c r="AA21" s="50">
        <f>'[4]2014'!CO$3</f>
        <v>7.2468819999999994</v>
      </c>
      <c r="AB21" s="50">
        <f>'[4]2014'!CP$3</f>
        <v>7.7222563600287026</v>
      </c>
      <c r="AC21" s="50">
        <f>'[4]2014'!CQ$3</f>
        <v>21.149291999999999</v>
      </c>
      <c r="AD21" s="4">
        <f>'[4]2014'!CR$3</f>
        <v>7.3441110087743205E-2</v>
      </c>
      <c r="AE21" s="4">
        <f>'[4]2014'!CS$3</f>
        <v>49.965282607925964</v>
      </c>
      <c r="AF21" s="50">
        <f>'[4]2014'!CT$3</f>
        <v>0</v>
      </c>
      <c r="AG21" s="50">
        <f>'[4]2014'!CU$3</f>
        <v>8.0418500000000002</v>
      </c>
      <c r="AH21" s="50">
        <f>'[4]2014'!CV$3</f>
        <v>26.728949588933101</v>
      </c>
      <c r="AI21" s="5">
        <f>'[4]2014'!BQ$3</f>
        <v>219.06271244997004</v>
      </c>
      <c r="AJ21" s="61">
        <f>'[4]2014'!CX$3</f>
        <v>23.743725895634636</v>
      </c>
    </row>
    <row r="22" spans="1:36" ht="12.5" x14ac:dyDescent="0.25">
      <c r="A22">
        <f t="shared" si="0"/>
        <v>2015</v>
      </c>
      <c r="B22" s="2">
        <f>'[4]2015'!CW$3</f>
        <v>1152.1994826199564</v>
      </c>
      <c r="C22" s="5">
        <f t="shared" si="1"/>
        <v>117.11785907397271</v>
      </c>
      <c r="D22" s="50">
        <f>'[4]2015'!BR$3</f>
        <v>376.91791499999999</v>
      </c>
      <c r="E22" s="50">
        <f>'[4]2015'!BS$3</f>
        <v>1.4399769999999998</v>
      </c>
      <c r="F22" s="50">
        <f>'[4]2015'!BT$3</f>
        <v>3.300316</v>
      </c>
      <c r="G22" s="50">
        <f>'[4]2015'!BU$3</f>
        <v>0.46783399999999997</v>
      </c>
      <c r="H22" s="50">
        <f>'[4]2015'!BV$3</f>
        <v>9.0475E-2</v>
      </c>
      <c r="I22" s="4">
        <f>'[4]2015'!BW$3</f>
        <v>28.053705999999998</v>
      </c>
      <c r="J22" s="4">
        <f>'[4]2015'!BX$3</f>
        <v>18.802014</v>
      </c>
      <c r="K22" s="50">
        <f>'[4]2015'!BY$3</f>
        <v>0.3146655472903489</v>
      </c>
      <c r="L22" s="50">
        <f>'[4]2015'!BZ$3</f>
        <v>4.6789119999999995</v>
      </c>
      <c r="M22" s="50">
        <f>'[4]2015'!CA$3</f>
        <v>9.2695650000000001</v>
      </c>
      <c r="N22" s="4">
        <f>'[4]2015'!CB$3</f>
        <v>26.64976182422739</v>
      </c>
      <c r="O22" s="50">
        <f>'[4]2015'!CC$3</f>
        <v>0</v>
      </c>
      <c r="P22" s="50">
        <f>'[4]2015'!CD$3</f>
        <v>8.6596999999999993E-2</v>
      </c>
      <c r="Q22" s="4">
        <f>'[4]2015'!CE$3</f>
        <v>7.2955829999999997</v>
      </c>
      <c r="R22" s="4">
        <f>'[4]2015'!CF$3</f>
        <v>34.399447135242205</v>
      </c>
      <c r="S22" s="4">
        <f>'[4]2015'!CG$3</f>
        <v>318.29966899999999</v>
      </c>
      <c r="T22" s="4">
        <f>'[4]2015'!CH$3</f>
        <v>21.812152381972894</v>
      </c>
      <c r="U22" s="4">
        <f>'[4]2015'!CI$3</f>
        <v>14.223447</v>
      </c>
      <c r="V22" s="50">
        <f>'[4]2015'!CJ$3</f>
        <v>3.0712999999999997E-2</v>
      </c>
      <c r="W22" s="50">
        <f>'[4]2015'!CK$3</f>
        <v>5.2439179999999999</v>
      </c>
      <c r="X22" s="50">
        <f>'[4]2015'!CL$3</f>
        <v>0.14949999999999999</v>
      </c>
      <c r="Y22" s="50">
        <f>'[4]2015'!CM$3</f>
        <v>3.5256501050057794</v>
      </c>
      <c r="Z22" s="50">
        <f>'[4]2015'!CN$3</f>
        <v>0</v>
      </c>
      <c r="AA22" s="50">
        <f>'[4]2015'!CO$3</f>
        <v>15.286007</v>
      </c>
      <c r="AB22" s="50">
        <f>'[4]2015'!CP$3</f>
        <v>7.799112</v>
      </c>
      <c r="AC22" s="50">
        <f>'[4]2015'!CQ$3</f>
        <v>19.644334999999998</v>
      </c>
      <c r="AD22" s="4">
        <f>'[4]2015'!CR$3</f>
        <v>5.3571999999999995E-2</v>
      </c>
      <c r="AE22" s="4">
        <f>'[4]2015'!CS$3</f>
        <v>50.415123266076947</v>
      </c>
      <c r="AF22" s="50">
        <f>'[4]2015'!CT$3</f>
        <v>0</v>
      </c>
      <c r="AG22" s="50">
        <f>'[4]2015'!CU$3</f>
        <v>4.3077889999999996</v>
      </c>
      <c r="AH22" s="50">
        <f>'[4]2015'!CV$3</f>
        <v>38.279096735538438</v>
      </c>
      <c r="AI22" s="5">
        <f>'[4]2015'!BQ$3</f>
        <v>141.36262962460214</v>
      </c>
      <c r="AJ22" s="61">
        <f>'[4]2015'!CX$3</f>
        <v>24.244770550629429</v>
      </c>
    </row>
    <row r="23" spans="1:36" ht="12.5" x14ac:dyDescent="0.25">
      <c r="A23">
        <f t="shared" si="0"/>
        <v>2016</v>
      </c>
      <c r="B23" s="2">
        <f>'[4]2016'!CW$3</f>
        <v>1180.6466682161415</v>
      </c>
      <c r="C23" s="5">
        <f t="shared" si="1"/>
        <v>100.71344489026144</v>
      </c>
      <c r="D23" s="50">
        <f>'[4]2016'!BR$3</f>
        <v>424.083957</v>
      </c>
      <c r="E23" s="50">
        <f>'[4]2016'!BS$3</f>
        <v>1.088673</v>
      </c>
      <c r="F23" s="50">
        <f>'[4]2016'!BT$3</f>
        <v>2.5194419999999997</v>
      </c>
      <c r="G23" s="50">
        <f>'[4]2016'!BU$3</f>
        <v>0.38429399999999997</v>
      </c>
      <c r="H23" s="50">
        <f>'[4]2016'!BV$3</f>
        <v>0.301479</v>
      </c>
      <c r="I23" s="4">
        <f>'[4]2016'!BW$3</f>
        <v>27.833098999999997</v>
      </c>
      <c r="J23" s="4">
        <f>'[4]2016'!BX$3</f>
        <v>3.1272417662050818</v>
      </c>
      <c r="K23" s="50">
        <f>'[4]2016'!BY$3</f>
        <v>3.5049863324826554E-3</v>
      </c>
      <c r="L23" s="50">
        <f>'[4]2016'!BZ$3</f>
        <v>5.8904309999999995</v>
      </c>
      <c r="M23" s="50">
        <f>'[4]2016'!CA$3</f>
        <v>5.3626059999999995</v>
      </c>
      <c r="N23" s="4">
        <f>'[4]2016'!CB$3</f>
        <v>24.404387999999997</v>
      </c>
      <c r="O23" s="50">
        <f>'[4]2016'!CC$3</f>
        <v>32.86056</v>
      </c>
      <c r="P23" s="50">
        <f>'[4]2016'!CD$3</f>
        <v>5.4618E-2</v>
      </c>
      <c r="Q23" s="4">
        <f>'[4]2016'!CE$3</f>
        <v>7.3612744243960613</v>
      </c>
      <c r="R23" s="4">
        <f>'[4]2016'!CF$3</f>
        <v>34.301410232975755</v>
      </c>
      <c r="S23" s="4">
        <f>'[4]2016'!CG$3</f>
        <v>318.41897599999999</v>
      </c>
      <c r="T23" s="4">
        <f>'[4]2016'!CH$3</f>
        <v>28.497427120364456</v>
      </c>
      <c r="U23" s="4">
        <f>'[4]2016'!CI$3</f>
        <v>6.7221599999999997</v>
      </c>
      <c r="V23" s="50">
        <f>'[4]2016'!CJ$3</f>
        <v>0.20955784135511299</v>
      </c>
      <c r="W23" s="50">
        <f>'[4]2016'!CK$3</f>
        <v>5.329771</v>
      </c>
      <c r="X23" s="50">
        <f>'[4]2016'!CL$3</f>
        <v>0.21631499999999998</v>
      </c>
      <c r="Y23" s="50">
        <f>'[4]2016'!CM$3</f>
        <v>2.0494704183020809</v>
      </c>
      <c r="Z23" s="50">
        <f>'[4]2016'!CN$3</f>
        <v>0</v>
      </c>
      <c r="AA23" s="50">
        <f>'[4]2016'!CO$3</f>
        <v>15.585165999999999</v>
      </c>
      <c r="AB23" s="50">
        <f>'[4]2016'!CP$3</f>
        <v>7.1706041323183616</v>
      </c>
      <c r="AC23" s="50">
        <f>'[4]2016'!CQ$3</f>
        <v>19.978723527705235</v>
      </c>
      <c r="AD23" s="4">
        <f>'[4]2016'!CR$3</f>
        <v>0.120976</v>
      </c>
      <c r="AE23" s="4">
        <f>'[4]2016'!CS$3</f>
        <v>50.893374199256478</v>
      </c>
      <c r="AF23" s="50">
        <f>'[4]2016'!CT$3</f>
        <v>0</v>
      </c>
      <c r="AG23" s="50">
        <f>'[4]2016'!CU$3</f>
        <v>8.6764700000000001</v>
      </c>
      <c r="AH23" s="50">
        <f>'[4]2016'!CV$3</f>
        <v>20.062572754734997</v>
      </c>
      <c r="AI23" s="5">
        <f>'[4]2016'!BQ$3</f>
        <v>127.138125812195</v>
      </c>
      <c r="AJ23" s="61">
        <f>'[4]2016'!CX$3</f>
        <v>26.424680921933561</v>
      </c>
    </row>
    <row r="24" spans="1:36" ht="12.5" x14ac:dyDescent="0.25">
      <c r="A24">
        <f t="shared" si="0"/>
        <v>2017</v>
      </c>
      <c r="B24" s="2">
        <f>'[4]2017'!CW$3</f>
        <v>1255.0268841066959</v>
      </c>
      <c r="C24" s="5">
        <f t="shared" si="1"/>
        <v>93.431694261406889</v>
      </c>
      <c r="D24" s="50">
        <f>'[4]2017'!BR$3</f>
        <v>494.11003299999999</v>
      </c>
      <c r="E24" s="50">
        <f>'[4]2017'!BS$3</f>
        <v>0.86344399999999999</v>
      </c>
      <c r="F24" s="50">
        <f>'[4]2017'!BT$3</f>
        <v>2.4216609999999998</v>
      </c>
      <c r="G24" s="50">
        <f>'[4]2017'!BU$3</f>
        <v>0.32611299999999999</v>
      </c>
      <c r="H24" s="50">
        <f>'[4]2017'!BV$3</f>
        <v>0.40605399999999997</v>
      </c>
      <c r="I24" s="4">
        <f>'[4]2017'!BW$3</f>
        <v>28.562037892151782</v>
      </c>
      <c r="J24" s="4">
        <f>'[4]2017'!BX$3</f>
        <v>2.3166237329647585</v>
      </c>
      <c r="K24" s="50">
        <f>'[4]2017'!BY$3</f>
        <v>1.3231E-2</v>
      </c>
      <c r="L24" s="50">
        <f>'[4]2017'!BZ$3</f>
        <v>8.3520520000000005</v>
      </c>
      <c r="M24" s="50">
        <f>'[4]2017'!CA$3</f>
        <v>2.966345</v>
      </c>
      <c r="N24" s="4">
        <f>'[4]2017'!CB$3</f>
        <v>23.066528999999999</v>
      </c>
      <c r="O24" s="50">
        <f>'[4]2017'!CC$3</f>
        <v>28.048739999999999</v>
      </c>
      <c r="P24" s="50">
        <f>'[4]2017'!CD$3</f>
        <v>8.7056999999999995E-2</v>
      </c>
      <c r="Q24" s="4">
        <f>'[4]2017'!CE$3</f>
        <v>7.9386339999999995</v>
      </c>
      <c r="R24" s="4">
        <f>'[4]2017'!CF$3</f>
        <v>32.729368785039441</v>
      </c>
      <c r="S24" s="4">
        <f>'[4]2017'!CG$3</f>
        <v>323.12097999999997</v>
      </c>
      <c r="T24" s="4">
        <f>'[4]2017'!CH$3</f>
        <v>23.735151999999999</v>
      </c>
      <c r="U24" s="4">
        <f>'[4]2017'!CI$3</f>
        <v>10.407463337378944</v>
      </c>
      <c r="V24" s="50">
        <f>'[4]2017'!CJ$3</f>
        <v>0.27620465961465768</v>
      </c>
      <c r="W24" s="50">
        <f>'[4]2017'!CK$3</f>
        <v>6.0591989999999996</v>
      </c>
      <c r="X24" s="50">
        <f>'[4]2017'!CL$3</f>
        <v>0.51588899999999993</v>
      </c>
      <c r="Y24" s="50">
        <f>'[4]2017'!CM$3</f>
        <v>0.77151771441353523</v>
      </c>
      <c r="Z24" s="50">
        <f>'[4]2017'!CN$3</f>
        <v>0</v>
      </c>
      <c r="AA24" s="50">
        <f>'[4]2017'!CO$3</f>
        <v>15.345167999999999</v>
      </c>
      <c r="AB24" s="50">
        <f>'[4]2017'!CP$3</f>
        <v>6.381412170341795</v>
      </c>
      <c r="AC24" s="50">
        <f>'[4]2017'!CQ$3</f>
        <v>21.449225999999999</v>
      </c>
      <c r="AD24" s="4">
        <f>'[4]2017'!CR$3</f>
        <v>9.955399999999999E-2</v>
      </c>
      <c r="AE24" s="4">
        <f>'[4]2017'!CS$3</f>
        <v>51.794181407388997</v>
      </c>
      <c r="AF24" s="50">
        <f>'[4]2017'!CT$3</f>
        <v>0</v>
      </c>
      <c r="AG24" s="50">
        <f>'[4]2017'!CU$3</f>
        <v>20.5212</v>
      </c>
      <c r="AH24" s="50">
        <f>'[4]2017'!CV$3</f>
        <v>19.961026918676293</v>
      </c>
      <c r="AI24" s="5">
        <f>'[4]2017'!BQ$3</f>
        <v>122.38078648872593</v>
      </c>
      <c r="AJ24" s="61">
        <f>'[4]2017'!CX$3</f>
        <v>28.949092227319042</v>
      </c>
    </row>
    <row r="25" spans="1:36" ht="12.5" x14ac:dyDescent="0.25">
      <c r="A25">
        <f t="shared" si="0"/>
        <v>2018</v>
      </c>
      <c r="B25" s="2">
        <f>'[4]2018'!CW$3</f>
        <v>1336.4708458736504</v>
      </c>
      <c r="C25" s="5">
        <f t="shared" si="1"/>
        <v>87.589792501461744</v>
      </c>
      <c r="D25" s="50">
        <f>'[4]2018'!BR$3</f>
        <v>590.66172899999992</v>
      </c>
      <c r="E25" s="50">
        <f>'[4]2018'!BS$3</f>
        <v>0.68948799999999999</v>
      </c>
      <c r="F25" s="50">
        <f>'[4]2018'!BT$3</f>
        <v>2.4470077500664433</v>
      </c>
      <c r="G25" s="50">
        <f>'[4]2018'!BU$3</f>
        <v>0.34705199999999997</v>
      </c>
      <c r="H25" s="50">
        <f>'[4]2018'!BV$3</f>
        <v>0.63519599999999998</v>
      </c>
      <c r="I25" s="4">
        <f>'[4]2018'!BW$3</f>
        <v>29.712230208634768</v>
      </c>
      <c r="J25" s="4">
        <f>'[4]2018'!BX$3</f>
        <v>2.210706817519974</v>
      </c>
      <c r="K25" s="50">
        <f>'[4]2018'!BY$3</f>
        <v>2.5900000000000001E-4</v>
      </c>
      <c r="L25" s="50">
        <f>'[4]2018'!BZ$3</f>
        <v>4.7362190000000002</v>
      </c>
      <c r="M25" s="50">
        <f>'[4]2018'!CA$3</f>
        <v>8.1579599999999992</v>
      </c>
      <c r="N25" s="4">
        <f>'[4]2018'!CB$3</f>
        <v>24.087046544517097</v>
      </c>
      <c r="O25" s="50">
        <f>'[4]2018'!CC$3</f>
        <v>0</v>
      </c>
      <c r="P25" s="50">
        <f>'[4]2018'!CD$3</f>
        <v>5.2631999999999998E-2</v>
      </c>
      <c r="Q25" s="4">
        <f>'[4]2018'!CE$3</f>
        <v>7.6560889999999997</v>
      </c>
      <c r="R25" s="4">
        <f>'[4]2018'!CF$3</f>
        <v>26.270311281294855</v>
      </c>
      <c r="S25" s="4">
        <f>'[4]2018'!CG$3</f>
        <v>333.42715799999996</v>
      </c>
      <c r="T25" s="4">
        <f>'[4]2018'!CH$3</f>
        <v>25.178894999999997</v>
      </c>
      <c r="U25" s="4">
        <f>'[4]2018'!CI$3</f>
        <v>11.86086081646053</v>
      </c>
      <c r="V25" s="50">
        <f>'[4]2018'!CJ$3</f>
        <v>0.382606</v>
      </c>
      <c r="W25" s="50">
        <f>'[4]2018'!CK$3</f>
        <v>7.2765049999999993</v>
      </c>
      <c r="X25" s="50">
        <f>'[4]2018'!CL$3</f>
        <v>0.34585175245840694</v>
      </c>
      <c r="Y25" s="50">
        <f>'[4]2018'!CM$3</f>
        <v>0.86997525790676822</v>
      </c>
      <c r="Z25" s="50">
        <f>'[4]2018'!CN$3</f>
        <v>0</v>
      </c>
      <c r="AA25" s="50">
        <f>'[4]2018'!CO$3</f>
        <v>0</v>
      </c>
      <c r="AB25" s="50">
        <f>'[4]2018'!CP$3</f>
        <v>6.2914029999999999</v>
      </c>
      <c r="AC25" s="50">
        <f>'[4]2018'!CQ$3</f>
        <v>20.193759</v>
      </c>
      <c r="AD25" s="4">
        <f>'[4]2018'!CR$3</f>
        <v>0.13484850305639784</v>
      </c>
      <c r="AE25" s="4">
        <f>'[4]2018'!CS$3</f>
        <v>47.806956</v>
      </c>
      <c r="AF25" s="50">
        <f>'[4]2018'!CT$3</f>
        <v>0</v>
      </c>
      <c r="AG25" s="50">
        <f>'[4]2018'!CU$3</f>
        <v>27.631329999999998</v>
      </c>
      <c r="AH25" s="50">
        <f>'[4]2018'!CV$3</f>
        <v>21.830103025357417</v>
      </c>
      <c r="AI25" s="5">
        <f>'[4]2018'!BQ$3</f>
        <v>135.57666791637814</v>
      </c>
      <c r="AJ25" s="61">
        <f>'[4]2018'!CX$3</f>
        <v>47.986875414916405</v>
      </c>
    </row>
    <row r="26" spans="1:36" ht="12.5" x14ac:dyDescent="0.25">
      <c r="A26">
        <f t="shared" si="0"/>
        <v>2019</v>
      </c>
      <c r="B26" s="2">
        <f>'[4]2019'!CW$3</f>
        <v>1275.5070611194039</v>
      </c>
      <c r="C26" s="5">
        <f t="shared" si="1"/>
        <v>85.378258450427836</v>
      </c>
      <c r="D26" s="50">
        <f>'[4]2019'!BR$3</f>
        <v>554.42205200000001</v>
      </c>
      <c r="E26" s="50">
        <f>'[4]2019'!BS$3</f>
        <v>0.53017200668399667</v>
      </c>
      <c r="F26" s="50">
        <f>'[4]2019'!BT$3</f>
        <v>1.7920349999999998</v>
      </c>
      <c r="G26" s="50">
        <f>'[4]2019'!BU$3</f>
        <v>0.155552</v>
      </c>
      <c r="H26" s="50">
        <f>'[4]2019'!BV$3</f>
        <v>0.61375499999999994</v>
      </c>
      <c r="I26" s="4">
        <f>'[4]2019'!BW$3</f>
        <v>30.17503367188441</v>
      </c>
      <c r="J26" s="4">
        <f>'[4]2019'!BX$3</f>
        <v>1.3185010035400739</v>
      </c>
      <c r="K26" s="50">
        <f>'[4]2019'!BY$3</f>
        <v>9.4149999999999998E-3</v>
      </c>
      <c r="L26" s="50">
        <f>'[4]2019'!BZ$3</f>
        <v>5.8765779999999994</v>
      </c>
      <c r="M26" s="50">
        <f>'[4]2019'!CA$3</f>
        <v>8.5426210000000005</v>
      </c>
      <c r="N26" s="4">
        <f>'[4]2019'!CB$3</f>
        <v>22.013960999999998</v>
      </c>
      <c r="O26" s="50">
        <f>'[4]2019'!CC$3</f>
        <v>0</v>
      </c>
      <c r="P26" s="50">
        <f>'[4]2019'!CD$3</f>
        <v>0.118989</v>
      </c>
      <c r="Q26" s="4">
        <f>'[4]2019'!CE$3</f>
        <v>6.4541399999999998</v>
      </c>
      <c r="R26" s="4">
        <f>'[4]2019'!CF$3</f>
        <v>24.173913701213202</v>
      </c>
      <c r="S26" s="4">
        <f>'[4]2019'!CG$3</f>
        <v>312.00631599999997</v>
      </c>
      <c r="T26" s="4">
        <f>'[4]2019'!CH$3</f>
        <v>26.723649606347948</v>
      </c>
      <c r="U26" s="4">
        <f>'[4]2019'!CI$3</f>
        <v>10.371555683736245</v>
      </c>
      <c r="V26" s="50">
        <f>'[4]2019'!CJ$3</f>
        <v>0.50078444101341213</v>
      </c>
      <c r="W26" s="50">
        <f>'[4]2019'!CK$3</f>
        <v>5.8062439999999995</v>
      </c>
      <c r="X26" s="50">
        <f>'[4]2019'!CL$3</f>
        <v>2.9774884549578069E-2</v>
      </c>
      <c r="Y26" s="50">
        <f>'[4]2019'!CM$3</f>
        <v>0.47461729104284228</v>
      </c>
      <c r="Z26" s="50">
        <f>'[4]2019'!CN$3</f>
        <v>0</v>
      </c>
      <c r="AA26" s="50">
        <f>'[4]2019'!CO$3</f>
        <v>0</v>
      </c>
      <c r="AB26" s="50">
        <f>'[4]2019'!CP$3</f>
        <v>5.5501860000000001</v>
      </c>
      <c r="AC26" s="50">
        <f>'[4]2019'!CQ$3</f>
        <v>22.100109</v>
      </c>
      <c r="AD26" s="4">
        <f>'[4]2019'!CR$3</f>
        <v>0</v>
      </c>
      <c r="AE26" s="4">
        <f>'[4]2019'!CS$3</f>
        <v>47.454067978177349</v>
      </c>
      <c r="AF26" s="50">
        <f>'[4]2019'!CT$3</f>
        <v>0</v>
      </c>
      <c r="AG26" s="50">
        <f>'[4]2019'!CU$3</f>
        <v>24.243344999999998</v>
      </c>
      <c r="AH26" s="50">
        <f>'[4]2019'!CV$3</f>
        <v>20.721825005150851</v>
      </c>
      <c r="AI26" s="5">
        <f>'[4]2019'!BQ$3</f>
        <v>143.32786784606418</v>
      </c>
      <c r="AJ26" s="61">
        <f>'[4]2019'!CX$3</f>
        <v>57.949609395636344</v>
      </c>
    </row>
    <row r="27" spans="1:36" ht="12.5" x14ac:dyDescent="0.25">
      <c r="A27">
        <f t="shared" si="0"/>
        <v>2020</v>
      </c>
      <c r="B27" s="2">
        <f>'[5]2020'!CW$3</f>
        <v>139.2250661851852</v>
      </c>
      <c r="C27" s="5">
        <f t="shared" si="1"/>
        <v>29.131991444444431</v>
      </c>
      <c r="D27" s="50">
        <f>'[5]2020'!BR$3</f>
        <v>0</v>
      </c>
      <c r="E27" s="50">
        <f>'[5]2020'!BS$3</f>
        <v>0.34129096296296291</v>
      </c>
      <c r="F27" s="50">
        <f>'[5]2020'!BT$3</f>
        <v>0</v>
      </c>
      <c r="G27" s="50">
        <f>'[5]2020'!BU$3</f>
        <v>0</v>
      </c>
      <c r="H27" s="50">
        <f>'[5]2020'!BV$3</f>
        <v>0</v>
      </c>
      <c r="I27" s="4">
        <f>'[5]2020'!BW$3</f>
        <v>0</v>
      </c>
      <c r="J27" s="4">
        <f>'[5]2020'!BX$3</f>
        <v>0</v>
      </c>
      <c r="K27" s="50">
        <f>'[5]2020'!BY$3</f>
        <v>0</v>
      </c>
      <c r="L27" s="50">
        <f>'[5]2020'!BZ$3</f>
        <v>0</v>
      </c>
      <c r="M27" s="50">
        <f>'[5]2020'!CA$3</f>
        <v>5.0910700000000002</v>
      </c>
      <c r="N27" s="4">
        <f>'[5]2020'!CB$3</f>
        <v>0</v>
      </c>
      <c r="O27" s="50">
        <f>'[5]2020'!CC$3</f>
        <v>0</v>
      </c>
      <c r="P27" s="50">
        <f>'[5]2020'!CD$3</f>
        <v>0.15551899999999999</v>
      </c>
      <c r="Q27" s="4">
        <f>'[5]2020'!CE$3</f>
        <v>5.6453150000000001</v>
      </c>
      <c r="R27" s="4">
        <f>'[5]2020'!CF$3</f>
        <v>0</v>
      </c>
      <c r="S27" s="4">
        <f>'[5]2020'!CG$3</f>
        <v>0</v>
      </c>
      <c r="T27" s="4">
        <f>'[5]2020'!CH$3</f>
        <v>0</v>
      </c>
      <c r="U27" s="4">
        <f>'[5]2020'!CI$3</f>
        <v>11.666263111111112</v>
      </c>
      <c r="V27" s="50">
        <f>'[5]2020'!CJ$3</f>
        <v>0</v>
      </c>
      <c r="W27" s="50">
        <f>'[5]2020'!CK$3</f>
        <v>0</v>
      </c>
      <c r="X27" s="50">
        <f>'[5]2020'!CL$3</f>
        <v>0</v>
      </c>
      <c r="Y27" s="50">
        <f>'[5]2020'!CM$3</f>
        <v>1.3806463333333332</v>
      </c>
      <c r="Z27" s="50">
        <f>'[5]2020'!CN$3</f>
        <v>0</v>
      </c>
      <c r="AA27" s="50">
        <f>'[5]2020'!CO$3</f>
        <v>0</v>
      </c>
      <c r="AB27" s="50">
        <f>'[5]2020'!CP$3</f>
        <v>0</v>
      </c>
      <c r="AC27" s="50">
        <f>'[5]2020'!CQ$3</f>
        <v>0</v>
      </c>
      <c r="AD27" s="4">
        <f>'[5]2020'!CR$3</f>
        <v>0</v>
      </c>
      <c r="AE27" s="4">
        <f>'[5]2020'!CS$3</f>
        <v>39.006948000000001</v>
      </c>
      <c r="AF27" s="50">
        <f>'[5]2020'!CT$3</f>
        <v>0</v>
      </c>
      <c r="AG27" s="50">
        <f>'[5]2020'!CU$3</f>
        <v>0</v>
      </c>
      <c r="AH27" s="50">
        <f>'[5]2020'!CV$3</f>
        <v>7.5897479999999993</v>
      </c>
      <c r="AI27" s="5">
        <f>'[5]2020'!BQ$3</f>
        <v>68.348265777777755</v>
      </c>
      <c r="AJ27" s="61">
        <f>'[5]2020'!CX$3</f>
        <v>39.216274333333324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53317-2262-4A3A-9021-CF73D85C21F0}">
  <dimension ref="A1:AH27"/>
  <sheetViews>
    <sheetView workbookViewId="0">
      <pane xSplit="2" ySplit="2" topLeftCell="R3" activePane="bottomRight" state="frozen"/>
      <selection activeCell="A3" sqref="A3:XFD6"/>
      <selection pane="topRight" activeCell="A3" sqref="A3:XFD6"/>
      <selection pane="bottomLeft" activeCell="A3" sqref="A3:XFD6"/>
      <selection pane="bottomRight" activeCell="A3" sqref="A3:XFD6"/>
    </sheetView>
  </sheetViews>
  <sheetFormatPr defaultRowHeight="13" x14ac:dyDescent="0.3"/>
  <cols>
    <col min="20" max="20" width="9" style="3" customWidth="1"/>
    <col min="30" max="30" width="9" style="7" customWidth="1"/>
  </cols>
  <sheetData>
    <row r="1" spans="1:34" x14ac:dyDescent="0.3">
      <c r="A1" s="49">
        <f>'[1]1996'!CX$1</f>
        <v>400121</v>
      </c>
      <c r="Q1" s="3"/>
    </row>
    <row r="2" spans="1:34" ht="12.5" x14ac:dyDescent="0.25">
      <c r="B2" t="s">
        <v>1</v>
      </c>
      <c r="C2" s="5" t="str">
        <f>'[2]2000'!CY$4</f>
        <v>EU-28</v>
      </c>
      <c r="D2" s="50" t="str">
        <f>'[2]2000'!CZ$4</f>
        <v>China</v>
      </c>
      <c r="E2" s="50" t="str">
        <f>'[2]2000'!DA$4</f>
        <v>Hong Kong</v>
      </c>
      <c r="F2" s="50" t="str">
        <f>'[2]2000'!DB$4</f>
        <v>Argentina</v>
      </c>
      <c r="G2" s="50" t="str">
        <f>'[2]2000'!DC$4</f>
        <v>Australia</v>
      </c>
      <c r="H2" s="50" t="str">
        <f>'[2]2000'!DD$4</f>
        <v>Belarus</v>
      </c>
      <c r="I2" s="50" t="str">
        <f>'[2]2000'!DE$4</f>
        <v>Brazil</v>
      </c>
      <c r="J2" s="50" t="str">
        <f>'[2]2000'!DF$4</f>
        <v>Canada</v>
      </c>
      <c r="K2" s="50" t="str">
        <f>'[2]2000'!DG$4</f>
        <v>Côte d'Ivoire</v>
      </c>
      <c r="L2" s="50" t="str">
        <f>'[2]2000'!DH$4</f>
        <v>Egypt</v>
      </c>
      <c r="M2" s="50" t="str">
        <f>'[2]2000'!DI$4</f>
        <v>India</v>
      </c>
      <c r="N2" s="50" t="str">
        <f>'[2]2000'!DJ$4</f>
        <v>Indonesia</v>
      </c>
      <c r="O2" s="50" t="str">
        <f>'[2]2000'!DK$4</f>
        <v>Iran</v>
      </c>
      <c r="P2" s="50" t="str">
        <f>'[2]2000'!DL$4</f>
        <v>Israel</v>
      </c>
      <c r="Q2" s="50" t="str">
        <f>'[2]2000'!DM$4</f>
        <v>Japan</v>
      </c>
      <c r="R2" s="50" t="str">
        <f>'[2]2000'!DN$4</f>
        <v>Korea, South</v>
      </c>
      <c r="S2" s="50" t="str">
        <f>'[2]2000'!DO$4</f>
        <v>Malaysia</v>
      </c>
      <c r="T2" s="50" t="str">
        <f>'[2]2000'!DP$4</f>
        <v>Mexico</v>
      </c>
      <c r="U2" s="50" t="str">
        <f>'[2]2000'!DQ$4</f>
        <v>Pakistan</v>
      </c>
      <c r="V2" s="50" t="str">
        <f>'[2]2000'!DR$4</f>
        <v>Philippines</v>
      </c>
      <c r="W2" s="50" t="str">
        <f>'[2]2000'!DS$4</f>
        <v>Russian Federation</v>
      </c>
      <c r="X2" s="50" t="str">
        <f>'[2]2000'!DT$4</f>
        <v>Singapore</v>
      </c>
      <c r="Y2" s="50" t="str">
        <f>'[2]2000'!DU$4</f>
        <v>South Africa</v>
      </c>
      <c r="Z2" s="50" t="str">
        <f>'[2]2000'!DV$4</f>
        <v>Southern African Customs Union</v>
      </c>
      <c r="AA2" s="50" t="str">
        <f>'[2]2000'!DW$4</f>
        <v>Sri Lanka</v>
      </c>
      <c r="AB2" s="50" t="str">
        <f>'[2]2000'!DX$4</f>
        <v>Taiwan</v>
      </c>
      <c r="AC2" s="50" t="str">
        <f>'[2]2000'!DY$4</f>
        <v>Turkey</v>
      </c>
      <c r="AD2" s="50" t="str">
        <f>'[2]2000'!DZ$4</f>
        <v>Ukraine</v>
      </c>
      <c r="AE2" s="50" t="str">
        <f>'[2]2000'!EA$4</f>
        <v>USA</v>
      </c>
      <c r="AF2" s="50" t="str">
        <f>'[2]2000'!EB$4</f>
        <v>Venezuela</v>
      </c>
      <c r="AG2" s="50" t="str">
        <f>'[2]2000'!EC$4</f>
        <v>Viet Nam</v>
      </c>
      <c r="AH2" s="50" t="str">
        <f>'[2]2000'!ED$4</f>
        <v>Rest of World</v>
      </c>
    </row>
    <row r="3" spans="1:34" ht="12.5" x14ac:dyDescent="0.25">
      <c r="A3">
        <v>1996</v>
      </c>
      <c r="B3" s="2">
        <f>'[3]1996'!CW$3</f>
        <v>670.63485926149838</v>
      </c>
      <c r="C3" s="5">
        <f>'[3]1996'!CY$3</f>
        <v>264.64504399999998</v>
      </c>
      <c r="D3" s="50">
        <f>'[3]1996'!CZ$3</f>
        <v>256.41198600000001</v>
      </c>
      <c r="E3" s="50">
        <f>'[3]1996'!DA$3</f>
        <v>26.962281999999998</v>
      </c>
      <c r="F3" s="50">
        <f>'[3]1996'!DB$3</f>
        <v>0.50724599999999997</v>
      </c>
      <c r="G3" s="50">
        <f>'[3]1996'!DC$3</f>
        <v>4.3276880000000002</v>
      </c>
      <c r="H3" s="50">
        <f>'[3]1996'!DD$3</f>
        <v>0</v>
      </c>
      <c r="I3" s="50">
        <f>'[3]1996'!DE$3</f>
        <v>29.177819</v>
      </c>
      <c r="J3" s="50">
        <f>'[3]1996'!DF$3</f>
        <v>25.125637999999999</v>
      </c>
      <c r="K3" s="50">
        <f>'[3]1996'!DG$3</f>
        <v>0</v>
      </c>
      <c r="L3" s="50">
        <f>'[3]1996'!DH$3</f>
        <v>1.7006239999999999</v>
      </c>
      <c r="M3" s="50">
        <f>'[3]1996'!DI$3</f>
        <v>3.7071869999999998</v>
      </c>
      <c r="N3" s="50">
        <f>'[3]1996'!DJ$3</f>
        <v>0.469088</v>
      </c>
      <c r="O3" s="50">
        <f>'[3]1996'!DK$3</f>
        <v>0</v>
      </c>
      <c r="P3" s="50">
        <f>'[3]1996'!DL$3</f>
        <v>0.79079582560966211</v>
      </c>
      <c r="Q3" s="50">
        <f>'[3]1996'!DM$3</f>
        <v>437.02199999999999</v>
      </c>
      <c r="R3" s="50">
        <f>'[3]1996'!DN$3</f>
        <v>41.069058999999996</v>
      </c>
      <c r="S3" s="50">
        <f>'[3]1996'!DO$3</f>
        <v>52.283251</v>
      </c>
      <c r="T3" s="50">
        <f>'[3]1996'!DP$3</f>
        <v>0.33080199999999998</v>
      </c>
      <c r="U3" s="50">
        <f>'[3]1996'!DQ$3</f>
        <v>0</v>
      </c>
      <c r="V3" s="50">
        <f>'[3]1996'!DR$3</f>
        <v>0</v>
      </c>
      <c r="W3" s="50">
        <f>'[3]1996'!DS$3</f>
        <v>0.91289299999999995</v>
      </c>
      <c r="X3" s="50">
        <f>'[3]1996'!DT$3</f>
        <v>70.645904000000002</v>
      </c>
      <c r="Y3" s="50">
        <f>'[3]1996'!DU$3</f>
        <v>0</v>
      </c>
      <c r="Z3" s="50">
        <f>'[3]1996'!DV$3</f>
        <v>0.163187</v>
      </c>
      <c r="AA3" s="50">
        <f>'[3]1996'!DW$3</f>
        <v>0</v>
      </c>
      <c r="AB3" s="50">
        <f>'[3]1996'!DX$3</f>
        <v>0</v>
      </c>
      <c r="AC3" s="50">
        <f>'[3]1996'!DY$3</f>
        <v>17.040731000000001</v>
      </c>
      <c r="AD3" s="50">
        <f>'[3]1996'!DZ$3</f>
        <v>0.88613500000000001</v>
      </c>
      <c r="AE3" s="50">
        <f>'[3]1996'!EA$3</f>
        <v>142.317823</v>
      </c>
      <c r="AF3" s="50">
        <f>'[3]1996'!EB$3</f>
        <v>0.277777</v>
      </c>
      <c r="AG3" s="50">
        <f>'[3]1996'!EC$3</f>
        <v>0</v>
      </c>
      <c r="AH3" s="50">
        <f>'[3]1996'!ED$3</f>
        <v>2.7329951832696242</v>
      </c>
    </row>
    <row r="4" spans="1:34" ht="12.5" x14ac:dyDescent="0.25">
      <c r="A4">
        <f t="shared" ref="A4:A27" si="0">1+A3</f>
        <v>1997</v>
      </c>
      <c r="B4" s="2">
        <f>'[3]1997'!CW$3</f>
        <v>776.22096236037328</v>
      </c>
      <c r="C4" s="5">
        <f>'[3]1997'!CY$3</f>
        <v>254.19888399999999</v>
      </c>
      <c r="D4" s="50">
        <f>'[3]1997'!CZ$3</f>
        <v>176.91224199999999</v>
      </c>
      <c r="E4" s="50">
        <f>'[3]1997'!DA$3</f>
        <v>27.119558999999999</v>
      </c>
      <c r="F4" s="50">
        <f>'[3]1997'!DB$3</f>
        <v>0.48899499999999996</v>
      </c>
      <c r="G4" s="50">
        <f>'[3]1997'!DC$3</f>
        <v>4.7166249999999996</v>
      </c>
      <c r="H4" s="50">
        <f>'[3]1997'!DD$3</f>
        <v>0</v>
      </c>
      <c r="I4" s="50">
        <f>'[3]1997'!DE$3</f>
        <v>23.938798999999999</v>
      </c>
      <c r="J4" s="50">
        <f>'[3]1997'!DF$3</f>
        <v>24.162101999999997</v>
      </c>
      <c r="K4" s="50">
        <f>'[3]1997'!DG$3</f>
        <v>0</v>
      </c>
      <c r="L4" s="50">
        <f>'[3]1997'!DH$3</f>
        <v>0.38329599999999997</v>
      </c>
      <c r="M4" s="50">
        <f>'[3]1997'!DI$3</f>
        <v>5.0895109999999999</v>
      </c>
      <c r="N4" s="50">
        <f>'[3]1997'!DJ$3</f>
        <v>1.007171</v>
      </c>
      <c r="O4" s="50">
        <f>'[3]1997'!DK$3</f>
        <v>0.38450000000000001</v>
      </c>
      <c r="P4" s="50">
        <f>'[3]1997'!DL$3</f>
        <v>0.92062619289776659</v>
      </c>
      <c r="Q4" s="50">
        <f>'[3]1997'!DM$3</f>
        <v>404.03999999999996</v>
      </c>
      <c r="R4" s="50">
        <f>'[3]1997'!DN$3</f>
        <v>37.401316999999999</v>
      </c>
      <c r="S4" s="50">
        <f>'[3]1997'!DO$3</f>
        <v>56.376449000000001</v>
      </c>
      <c r="T4" s="50">
        <f>'[3]1997'!DP$3</f>
        <v>0.45067399999999996</v>
      </c>
      <c r="U4" s="50">
        <f>'[3]1997'!DQ$3</f>
        <v>0</v>
      </c>
      <c r="V4" s="50">
        <f>'[3]1997'!DR$3</f>
        <v>0</v>
      </c>
      <c r="W4" s="50">
        <f>'[3]1997'!DS$3</f>
        <v>0.98527599999999993</v>
      </c>
      <c r="X4" s="50">
        <f>'[3]1997'!DT$3</f>
        <v>73.905924999999996</v>
      </c>
      <c r="Y4" s="50">
        <f>'[3]1997'!DU$3</f>
        <v>0</v>
      </c>
      <c r="Z4" s="50">
        <f>'[3]1997'!DV$3</f>
        <v>0.229932</v>
      </c>
      <c r="AA4" s="50">
        <f>'[3]1997'!DW$3</f>
        <v>0</v>
      </c>
      <c r="AB4" s="50">
        <f>'[3]1997'!DX$3</f>
        <v>22.090188999999999</v>
      </c>
      <c r="AC4" s="50">
        <f>'[3]1997'!DY$3</f>
        <v>19.354990000000001</v>
      </c>
      <c r="AD4" s="50">
        <f>'[3]1997'!DZ$3</f>
        <v>0.36517299999999997</v>
      </c>
      <c r="AE4" s="50">
        <f>'[3]1997'!EA$3</f>
        <v>139.06308099999998</v>
      </c>
      <c r="AF4" s="50">
        <f>'[3]1997'!EB$3</f>
        <v>0.21071799999999999</v>
      </c>
      <c r="AG4" s="50">
        <f>'[3]1997'!EC$3</f>
        <v>0</v>
      </c>
      <c r="AH4" s="50">
        <f>'[3]1997'!ED$3</f>
        <v>2.1290839999999998</v>
      </c>
    </row>
    <row r="5" spans="1:34" ht="12.5" x14ac:dyDescent="0.25">
      <c r="A5">
        <f t="shared" si="0"/>
        <v>1998</v>
      </c>
      <c r="B5" s="2">
        <f>'[3]1998'!CW$3</f>
        <v>948.90315255330245</v>
      </c>
      <c r="C5" s="5">
        <f>'[3]1998'!CY$3</f>
        <v>290.50705699999997</v>
      </c>
      <c r="D5" s="50">
        <f>'[3]1998'!CZ$3</f>
        <v>180.180406</v>
      </c>
      <c r="E5" s="50">
        <f>'[3]1998'!DA$3</f>
        <v>25.200301999999997</v>
      </c>
      <c r="F5" s="50">
        <f>'[3]1998'!DB$3</f>
        <v>0.731101</v>
      </c>
      <c r="G5" s="50">
        <f>'[3]1998'!DC$3</f>
        <v>3.9966239999999997</v>
      </c>
      <c r="H5" s="50">
        <f>'[3]1998'!DD$3</f>
        <v>5.0000000000000001E-3</v>
      </c>
      <c r="I5" s="50">
        <f>'[3]1998'!DE$3</f>
        <v>25.038568999999999</v>
      </c>
      <c r="J5" s="50">
        <f>'[3]1998'!DF$3</f>
        <v>28.241078999999999</v>
      </c>
      <c r="K5" s="50">
        <f>'[3]1998'!DG$3</f>
        <v>0</v>
      </c>
      <c r="L5" s="50">
        <f>'[3]1998'!DH$3</f>
        <v>1.159613</v>
      </c>
      <c r="M5" s="50">
        <f>'[3]1998'!DI$3</f>
        <v>5.7730920000000001</v>
      </c>
      <c r="N5" s="50">
        <f>'[3]1998'!DJ$3</f>
        <v>2.4754149999999999</v>
      </c>
      <c r="O5" s="50">
        <f>'[3]1998'!DK$3</f>
        <v>0.42433099999999996</v>
      </c>
      <c r="P5" s="50">
        <f>'[3]1998'!DL$3</f>
        <v>0.94607111270826494</v>
      </c>
      <c r="Q5" s="50">
        <f>'[3]1998'!DM$3</f>
        <v>389.12399999999997</v>
      </c>
      <c r="R5" s="50">
        <f>'[3]1998'!DN$3</f>
        <v>39.556244</v>
      </c>
      <c r="S5" s="50">
        <f>'[3]1998'!DO$3</f>
        <v>49.164400000000001</v>
      </c>
      <c r="T5" s="50">
        <f>'[3]1998'!DP$3</f>
        <v>0.325096</v>
      </c>
      <c r="U5" s="50">
        <f>'[3]1998'!DQ$3</f>
        <v>0</v>
      </c>
      <c r="V5" s="50">
        <f>'[3]1998'!DR$3</f>
        <v>0</v>
      </c>
      <c r="W5" s="50">
        <f>'[3]1998'!DS$3</f>
        <v>0.92918999999999996</v>
      </c>
      <c r="X5" s="50">
        <f>'[3]1998'!DT$3</f>
        <v>92.858748999999989</v>
      </c>
      <c r="Y5" s="50">
        <f>'[3]1998'!DU$3</f>
        <v>0</v>
      </c>
      <c r="Z5" s="50">
        <f>'[3]1998'!DV$3</f>
        <v>0.27694399999999997</v>
      </c>
      <c r="AA5" s="50">
        <f>'[3]1998'!DW$3</f>
        <v>0</v>
      </c>
      <c r="AB5" s="50">
        <f>'[3]1998'!DX$3</f>
        <v>14.649649999999999</v>
      </c>
      <c r="AC5" s="50">
        <f>'[3]1998'!DY$3</f>
        <v>16.612166999999999</v>
      </c>
      <c r="AD5" s="50">
        <f>'[3]1998'!DZ$3</f>
        <v>0</v>
      </c>
      <c r="AE5" s="50">
        <f>'[3]1998'!EA$3</f>
        <v>157.36391599999999</v>
      </c>
      <c r="AF5" s="50">
        <f>'[3]1998'!EB$3</f>
        <v>9.5158999999999994E-2</v>
      </c>
      <c r="AG5" s="50">
        <f>'[3]1998'!EC$3</f>
        <v>0</v>
      </c>
      <c r="AH5" s="50">
        <f>'[3]1998'!ED$3</f>
        <v>1.8464079999999998</v>
      </c>
    </row>
    <row r="6" spans="1:34" ht="12.5" x14ac:dyDescent="0.25">
      <c r="A6">
        <f t="shared" si="0"/>
        <v>1999</v>
      </c>
      <c r="B6" s="2">
        <f>'[3]1999'!CW$3</f>
        <v>923.37045536559526</v>
      </c>
      <c r="C6" s="5">
        <f>'[3]1999'!CY$3</f>
        <v>270.28941599999996</v>
      </c>
      <c r="D6" s="50">
        <f>'[3]1999'!CZ$3</f>
        <v>129.42349400000001</v>
      </c>
      <c r="E6" s="50">
        <f>'[3]1999'!DA$3</f>
        <v>39.734119</v>
      </c>
      <c r="F6" s="50">
        <f>'[3]1999'!DB$3</f>
        <v>0.62343700000000002</v>
      </c>
      <c r="G6" s="50">
        <f>'[3]1999'!DC$3</f>
        <v>3.0563859999999998</v>
      </c>
      <c r="H6" s="50">
        <f>'[3]1999'!DD$3</f>
        <v>2.09287</v>
      </c>
      <c r="I6" s="50">
        <f>'[3]1999'!DE$3</f>
        <v>24.319754999999997</v>
      </c>
      <c r="J6" s="50">
        <f>'[3]1999'!DF$3</f>
        <v>25.144214999999999</v>
      </c>
      <c r="K6" s="50">
        <f>'[3]1999'!DG$3</f>
        <v>0</v>
      </c>
      <c r="L6" s="50">
        <f>'[3]1999'!DH$3</f>
        <v>1.225163</v>
      </c>
      <c r="M6" s="50">
        <f>'[3]1999'!DI$3</f>
        <v>5.6760219999999997</v>
      </c>
      <c r="N6" s="50">
        <f>'[3]1999'!DJ$3</f>
        <v>7.26525</v>
      </c>
      <c r="O6" s="50">
        <f>'[3]1999'!DK$3</f>
        <v>0.67522599999999999</v>
      </c>
      <c r="P6" s="50">
        <f>'[3]1999'!DL$3</f>
        <v>0.63967292901322514</v>
      </c>
      <c r="Q6" s="50">
        <f>'[3]1999'!DM$3</f>
        <v>420.78199999999998</v>
      </c>
      <c r="R6" s="50">
        <f>'[3]1999'!DN$3</f>
        <v>46.291612000000001</v>
      </c>
      <c r="S6" s="50">
        <f>'[3]1999'!DO$3</f>
        <v>83.311285999999996</v>
      </c>
      <c r="T6" s="50">
        <f>'[3]1999'!DP$3</f>
        <v>0.38680399999999998</v>
      </c>
      <c r="U6" s="50">
        <f>'[3]1999'!DQ$3</f>
        <v>0</v>
      </c>
      <c r="V6" s="50">
        <f>'[3]1999'!DR$3</f>
        <v>3.662E-2</v>
      </c>
      <c r="W6" s="50">
        <f>'[3]1999'!DS$3</f>
        <v>3.066252</v>
      </c>
      <c r="X6" s="50">
        <f>'[3]1999'!DT$3</f>
        <v>94.926999999999992</v>
      </c>
      <c r="Y6" s="50">
        <f>'[3]1999'!DU$3</f>
        <v>0</v>
      </c>
      <c r="Z6" s="50">
        <f>'[3]1999'!DV$3</f>
        <v>0.15589799999999998</v>
      </c>
      <c r="AA6" s="50">
        <f>'[3]1999'!DW$3</f>
        <v>0.19004399999999999</v>
      </c>
      <c r="AB6" s="50">
        <f>'[3]1999'!DX$3</f>
        <v>13.213526</v>
      </c>
      <c r="AC6" s="50">
        <f>'[3]1999'!DY$3</f>
        <v>17.581814999999999</v>
      </c>
      <c r="AD6" s="50">
        <f>'[3]1999'!DZ$3</f>
        <v>0.265511</v>
      </c>
      <c r="AE6" s="50">
        <f>'[3]1999'!EA$3</f>
        <v>165.42463999999998</v>
      </c>
      <c r="AF6" s="50">
        <f>'[3]1999'!EB$3</f>
        <v>1.9999999999999999E-6</v>
      </c>
      <c r="AG6" s="50">
        <f>'[3]1999'!EC$3</f>
        <v>0</v>
      </c>
      <c r="AH6" s="50">
        <f>'[3]1999'!ED$3</f>
        <v>1.9858383516705949</v>
      </c>
    </row>
    <row r="7" spans="1:34" ht="12.5" x14ac:dyDescent="0.25">
      <c r="A7">
        <f t="shared" si="0"/>
        <v>2000</v>
      </c>
      <c r="B7" s="2">
        <f>'[2]2000'!CW$3</f>
        <v>1215.1377153676069</v>
      </c>
      <c r="C7" s="5">
        <f>'[2]2000'!CY$3</f>
        <v>323.55970199999996</v>
      </c>
      <c r="D7" s="50">
        <f>'[2]2000'!CZ$3</f>
        <v>389.846722</v>
      </c>
      <c r="E7" s="50">
        <f>'[2]2000'!DA$3</f>
        <v>22.599964</v>
      </c>
      <c r="F7" s="50">
        <f>'[2]2000'!DB$3</f>
        <v>0.33942600000000001</v>
      </c>
      <c r="G7" s="50">
        <f>'[2]2000'!DC$3</f>
        <v>3.0546449999999998</v>
      </c>
      <c r="H7" s="50">
        <f>'[2]2000'!DD$3</f>
        <v>0.99050699999999992</v>
      </c>
      <c r="I7" s="50">
        <f>'[2]2000'!DE$3</f>
        <v>33.821281999999997</v>
      </c>
      <c r="J7" s="50">
        <f>'[2]2000'!DF$3</f>
        <v>16.930615</v>
      </c>
      <c r="K7" s="50">
        <f>'[2]2000'!DG$3</f>
        <v>0</v>
      </c>
      <c r="L7" s="50">
        <f>'[2]2000'!DH$3</f>
        <v>5.5259999999999997E-2</v>
      </c>
      <c r="M7" s="50">
        <f>'[2]2000'!DI$3</f>
        <v>3.4297599999999999</v>
      </c>
      <c r="N7" s="50">
        <f>'[2]2000'!DJ$3</f>
        <v>11.407731</v>
      </c>
      <c r="O7" s="50">
        <f>'[2]2000'!DK$3</f>
        <v>0.18959999999999999</v>
      </c>
      <c r="P7" s="50">
        <f>'[2]2000'!DL$3</f>
        <v>0.13499999999999998</v>
      </c>
      <c r="Q7" s="50">
        <f>'[2]2000'!DM$3</f>
        <v>420.57299999999998</v>
      </c>
      <c r="R7" s="50">
        <f>'[2]2000'!DN$3</f>
        <v>43.235414999999996</v>
      </c>
      <c r="S7" s="50">
        <f>'[2]2000'!DO$3</f>
        <v>59.413885000000001</v>
      </c>
      <c r="T7" s="50">
        <f>'[2]2000'!DP$3</f>
        <v>0.38624599999999998</v>
      </c>
      <c r="U7" s="50">
        <f>'[2]2000'!DQ$3</f>
        <v>0</v>
      </c>
      <c r="V7" s="50">
        <f>'[2]2000'!DR$3</f>
        <v>3.6159999999999998E-2</v>
      </c>
      <c r="W7" s="50">
        <f>'[2]2000'!DS$3</f>
        <v>10.896834</v>
      </c>
      <c r="X7" s="50">
        <f>'[2]2000'!DT$3</f>
        <v>87.337637999999998</v>
      </c>
      <c r="Y7" s="50">
        <f>'[2]2000'!DU$3</f>
        <v>0.19125699999999998</v>
      </c>
      <c r="Z7" s="50">
        <f>'[2]2000'!DV$3</f>
        <v>0</v>
      </c>
      <c r="AA7" s="50">
        <f>'[2]2000'!DW$3</f>
        <v>2.2229549999999998</v>
      </c>
      <c r="AB7" s="50">
        <f>'[2]2000'!DX$3</f>
        <v>12.543766</v>
      </c>
      <c r="AC7" s="50">
        <f>'[2]2000'!DY$3</f>
        <v>22.702997999999997</v>
      </c>
      <c r="AD7" s="50">
        <f>'[2]2000'!DZ$3</f>
        <v>1.5194489999999998</v>
      </c>
      <c r="AE7" s="50">
        <f>'[2]2000'!EA$3</f>
        <v>155.095123</v>
      </c>
      <c r="AF7" s="50">
        <f>'[2]2000'!EB$3</f>
        <v>1.0249999999999999E-2</v>
      </c>
      <c r="AG7" s="50">
        <f>'[2]2000'!EC$3</f>
        <v>0</v>
      </c>
      <c r="AH7" s="50">
        <f>'[2]2000'!ED$3</f>
        <v>5.4404054058441975</v>
      </c>
    </row>
    <row r="8" spans="1:34" ht="12.5" x14ac:dyDescent="0.25">
      <c r="A8">
        <f t="shared" si="0"/>
        <v>2001</v>
      </c>
      <c r="B8" s="2">
        <f>'[2]2001'!CW$3</f>
        <v>1116.5987716421023</v>
      </c>
      <c r="C8" s="5">
        <f>'[2]2001'!CY$3</f>
        <v>279.81946899999997</v>
      </c>
      <c r="D8" s="50">
        <f>'[2]2001'!CZ$3</f>
        <v>374.20137499999998</v>
      </c>
      <c r="E8" s="50">
        <f>'[2]2001'!DA$3</f>
        <v>9.5538129999999999</v>
      </c>
      <c r="F8" s="50">
        <f>'[2]2001'!DB$3</f>
        <v>0.407773</v>
      </c>
      <c r="G8" s="50">
        <f>'[2]2001'!DC$3</f>
        <v>3.0174349999999999</v>
      </c>
      <c r="H8" s="50">
        <f>'[2]2001'!DD$3</f>
        <v>0.613375</v>
      </c>
      <c r="I8" s="50">
        <f>'[2]2001'!DE$3</f>
        <v>29.439180999999998</v>
      </c>
      <c r="J8" s="50">
        <f>'[2]2001'!DF$3</f>
        <v>16.243257</v>
      </c>
      <c r="K8" s="50">
        <f>'[2]2001'!DG$3</f>
        <v>0</v>
      </c>
      <c r="L8" s="50">
        <f>'[2]2001'!DH$3</f>
        <v>0.26746799999999998</v>
      </c>
      <c r="M8" s="50">
        <f>'[2]2001'!DI$3</f>
        <v>14.346039999999999</v>
      </c>
      <c r="N8" s="50">
        <f>'[2]2001'!DJ$3</f>
        <v>0.10984899999999999</v>
      </c>
      <c r="O8" s="50">
        <f>'[2]2001'!DK$3</f>
        <v>1.2252239999999999</v>
      </c>
      <c r="P8" s="50">
        <f>'[2]2001'!DL$3</f>
        <v>4.5788999999999996E-2</v>
      </c>
      <c r="Q8" s="50">
        <f>'[2]2001'!DM$3</f>
        <v>314.80500000000001</v>
      </c>
      <c r="R8" s="50">
        <f>'[2]2001'!DN$3</f>
        <v>39.533882999999996</v>
      </c>
      <c r="S8" s="50">
        <f>'[2]2001'!DO$3</f>
        <v>42.645720999999995</v>
      </c>
      <c r="T8" s="50">
        <f>'[2]2001'!DP$3</f>
        <v>0.32235599999999998</v>
      </c>
      <c r="U8" s="50">
        <f>'[2]2001'!DQ$3</f>
        <v>0</v>
      </c>
      <c r="V8" s="50">
        <f>'[2]2001'!DR$3</f>
        <v>3.2699999999999999E-3</v>
      </c>
      <c r="W8" s="50">
        <f>'[2]2001'!DS$3</f>
        <v>7.3929279999999995</v>
      </c>
      <c r="X8" s="50">
        <f>'[2]2001'!DT$3</f>
        <v>62.508229999999998</v>
      </c>
      <c r="Y8" s="50">
        <f>'[2]2001'!DU$3</f>
        <v>0.21573299999999998</v>
      </c>
      <c r="Z8" s="50">
        <f>'[2]2001'!DV$3</f>
        <v>0</v>
      </c>
      <c r="AA8" s="50">
        <f>'[2]2001'!DW$3</f>
        <v>0.63601299999999994</v>
      </c>
      <c r="AB8" s="50">
        <f>'[2]2001'!DX$3</f>
        <v>12.937773</v>
      </c>
      <c r="AC8" s="50">
        <f>'[2]2001'!DY$3</f>
        <v>21.083876</v>
      </c>
      <c r="AD8" s="50">
        <f>'[2]2001'!DZ$3</f>
        <v>1.8894599999999999</v>
      </c>
      <c r="AE8" s="50">
        <f>'[2]2001'!EA$3</f>
        <v>105.470902</v>
      </c>
      <c r="AF8" s="50">
        <f>'[2]2001'!EB$3</f>
        <v>5.8548999999999997E-2</v>
      </c>
      <c r="AG8" s="50">
        <f>'[2]2001'!EC$3</f>
        <v>0</v>
      </c>
      <c r="AH8" s="50">
        <f>'[2]2001'!ED$3</f>
        <v>5.9982696714644872</v>
      </c>
    </row>
    <row r="9" spans="1:34" ht="12.5" x14ac:dyDescent="0.25">
      <c r="A9">
        <f t="shared" si="0"/>
        <v>2002</v>
      </c>
      <c r="B9" s="2">
        <f>'[2]2002'!CW$3</f>
        <v>936.03137571428567</v>
      </c>
      <c r="C9" s="5">
        <f>'[2]2002'!CY$3</f>
        <v>222.16425099999998</v>
      </c>
      <c r="D9" s="50">
        <f>'[2]2002'!CZ$3</f>
        <v>396.04478699999999</v>
      </c>
      <c r="E9" s="50">
        <f>'[2]2002'!DA$3</f>
        <v>16.441596000000001</v>
      </c>
      <c r="F9" s="50">
        <f>'[2]2002'!DB$3</f>
        <v>0.30020799999999997</v>
      </c>
      <c r="G9" s="50">
        <f>'[2]2002'!DC$3</f>
        <v>3.1373229999999999</v>
      </c>
      <c r="H9" s="50">
        <f>'[2]2002'!DD$3</f>
        <v>2.1503239999999999</v>
      </c>
      <c r="I9" s="50">
        <f>'[2]2002'!DE$3</f>
        <v>37.821252000000001</v>
      </c>
      <c r="J9" s="50">
        <f>'[2]2002'!DF$3</f>
        <v>16.722410999999997</v>
      </c>
      <c r="K9" s="50">
        <f>'[2]2002'!DG$3</f>
        <v>0</v>
      </c>
      <c r="L9" s="50">
        <f>'[2]2002'!DH$3</f>
        <v>0.30588199999999999</v>
      </c>
      <c r="M9" s="50">
        <f>'[2]2002'!DI$3</f>
        <v>4.9670379999999996</v>
      </c>
      <c r="N9" s="50">
        <f>'[2]2002'!DJ$3</f>
        <v>8.3559999999999988E-3</v>
      </c>
      <c r="O9" s="50">
        <f>'[2]2002'!DK$3</f>
        <v>0.34027499999999999</v>
      </c>
      <c r="P9" s="50">
        <f>'[2]2002'!DL$3</f>
        <v>0</v>
      </c>
      <c r="Q9" s="50">
        <f>'[2]2002'!DM$3</f>
        <v>343.53699999999998</v>
      </c>
      <c r="R9" s="50">
        <f>'[2]2002'!DN$3</f>
        <v>34.553534999999997</v>
      </c>
      <c r="S9" s="50">
        <f>'[2]2002'!DO$3</f>
        <v>45.366</v>
      </c>
      <c r="T9" s="50">
        <f>'[2]2002'!DP$3</f>
        <v>2.1875369999999998</v>
      </c>
      <c r="U9" s="50">
        <f>'[2]2002'!DQ$3</f>
        <v>0</v>
      </c>
      <c r="V9" s="50">
        <f>'[2]2002'!DR$3</f>
        <v>0</v>
      </c>
      <c r="W9" s="50">
        <f>'[2]2002'!DS$3</f>
        <v>3.474386</v>
      </c>
      <c r="X9" s="50">
        <f>'[2]2002'!DT$3</f>
        <v>97.247833</v>
      </c>
      <c r="Y9" s="50">
        <f>'[2]2002'!DU$3</f>
        <v>0.36712699999999998</v>
      </c>
      <c r="Z9" s="50">
        <f>'[2]2002'!DV$3</f>
        <v>0</v>
      </c>
      <c r="AA9" s="50">
        <f>'[2]2002'!DW$3</f>
        <v>4.3148119999999999</v>
      </c>
      <c r="AB9" s="50">
        <f>'[2]2002'!DX$3</f>
        <v>15.030797999999999</v>
      </c>
      <c r="AC9" s="50">
        <f>'[2]2002'!DY$3</f>
        <v>27.173900999999997</v>
      </c>
      <c r="AD9" s="50">
        <f>'[2]2002'!DZ$3</f>
        <v>0.55799999999999994</v>
      </c>
      <c r="AE9" s="50">
        <f>'[2]2002'!EA$3</f>
        <v>134.48443499999999</v>
      </c>
      <c r="AF9" s="50">
        <f>'[2]2002'!EB$3</f>
        <v>1.4249999999999999E-2</v>
      </c>
      <c r="AG9" s="50">
        <f>'[2]2002'!EC$3</f>
        <v>3.6537E-2</v>
      </c>
      <c r="AH9" s="50">
        <f>'[2]2002'!ED$3</f>
        <v>4.8813960722315608</v>
      </c>
    </row>
    <row r="10" spans="1:34" ht="12.5" x14ac:dyDescent="0.25">
      <c r="A10">
        <f t="shared" si="0"/>
        <v>2003</v>
      </c>
      <c r="B10" s="2">
        <f>'[2]2003'!CW$3</f>
        <v>1042.1427730414359</v>
      </c>
      <c r="C10" s="5">
        <f>'[2]2003'!CY$3</f>
        <v>212.71445787220966</v>
      </c>
      <c r="D10" s="50">
        <f>'[2]2003'!CZ$3</f>
        <v>439.28445399999998</v>
      </c>
      <c r="E10" s="50">
        <f>'[2]2003'!DA$3</f>
        <v>10.964763</v>
      </c>
      <c r="F10" s="50">
        <f>'[2]2003'!DB$3</f>
        <v>0.36247199999999996</v>
      </c>
      <c r="G10" s="50">
        <f>'[2]2003'!DC$3</f>
        <v>3.6281249999999998</v>
      </c>
      <c r="H10" s="50">
        <f>'[2]2003'!DD$3</f>
        <v>2.2818239999999999</v>
      </c>
      <c r="I10" s="50">
        <f>'[2]2003'!DE$3</f>
        <v>43.177948000000001</v>
      </c>
      <c r="J10" s="50">
        <f>'[2]2003'!DF$3</f>
        <v>18.670024999999999</v>
      </c>
      <c r="K10" s="50">
        <f>'[2]2003'!DG$3</f>
        <v>0</v>
      </c>
      <c r="L10" s="50">
        <f>'[2]2003'!DH$3</f>
        <v>0.34808499999999998</v>
      </c>
      <c r="M10" s="50">
        <f>'[2]2003'!DI$3</f>
        <v>15.083615</v>
      </c>
      <c r="N10" s="50">
        <f>'[2]2003'!DJ$3</f>
        <v>5.2369999999999995E-3</v>
      </c>
      <c r="O10" s="50">
        <f>'[2]2003'!DK$3</f>
        <v>0.785972</v>
      </c>
      <c r="P10" s="50">
        <f>'[2]2003'!DL$3</f>
        <v>3.2529999999999996E-2</v>
      </c>
      <c r="Q10" s="50">
        <f>'[2]2003'!DM$3</f>
        <v>334.99799999999999</v>
      </c>
      <c r="R10" s="50">
        <f>'[2]2003'!DN$3</f>
        <v>33.819465000000001</v>
      </c>
      <c r="S10" s="50">
        <f>'[2]2003'!DO$3</f>
        <v>27.280334999999997</v>
      </c>
      <c r="T10" s="50">
        <f>'[2]2003'!DP$3</f>
        <v>3.1330809999999998</v>
      </c>
      <c r="U10" s="50">
        <f>'[2]2003'!DQ$3</f>
        <v>9.5301840000000002</v>
      </c>
      <c r="V10" s="50">
        <f>'[2]2003'!DR$3</f>
        <v>0</v>
      </c>
      <c r="W10" s="50">
        <f>'[2]2003'!DS$3</f>
        <v>8.5680099999999992</v>
      </c>
      <c r="X10" s="50">
        <f>'[2]2003'!DT$3</f>
        <v>85.253937999999991</v>
      </c>
      <c r="Y10" s="50">
        <f>'[2]2003'!DU$3</f>
        <v>0.43043100000000001</v>
      </c>
      <c r="Z10" s="50">
        <f>'[2]2003'!DV$3</f>
        <v>0</v>
      </c>
      <c r="AA10" s="50">
        <f>'[2]2003'!DW$3</f>
        <v>5.0930499999999999</v>
      </c>
      <c r="AB10" s="50">
        <f>'[2]2003'!DX$3</f>
        <v>17.347462999999998</v>
      </c>
      <c r="AC10" s="50">
        <f>'[2]2003'!DY$3</f>
        <v>32.925401000000001</v>
      </c>
      <c r="AD10" s="50">
        <f>'[2]2003'!DZ$3</f>
        <v>0.28940399999999999</v>
      </c>
      <c r="AE10" s="50">
        <f>'[2]2003'!EA$3</f>
        <v>157.63781699999998</v>
      </c>
      <c r="AF10" s="50">
        <f>'[2]2003'!EB$3</f>
        <v>0</v>
      </c>
      <c r="AG10" s="50">
        <f>'[2]2003'!EC$3</f>
        <v>0.29927300000000001</v>
      </c>
      <c r="AH10" s="50">
        <f>'[2]2003'!ED$3</f>
        <v>5.1407636256149143</v>
      </c>
    </row>
    <row r="11" spans="1:34" ht="12.5" x14ac:dyDescent="0.25">
      <c r="A11">
        <f t="shared" si="0"/>
        <v>2004</v>
      </c>
      <c r="B11" s="2">
        <f>'[2]2004'!CW$3</f>
        <v>1155.7452268064885</v>
      </c>
      <c r="C11" s="5">
        <f>'[2]2004'!CY$3</f>
        <v>173.492097</v>
      </c>
      <c r="D11" s="50">
        <f>'[2]2004'!CZ$3</f>
        <v>314.86184099999997</v>
      </c>
      <c r="E11" s="50">
        <f>'[2]2004'!DA$3</f>
        <v>5.1472809999999996</v>
      </c>
      <c r="F11" s="50">
        <f>'[2]2004'!DB$3</f>
        <v>0.36693199999999998</v>
      </c>
      <c r="G11" s="50">
        <f>'[2]2004'!DC$3</f>
        <v>3.1195939999999998</v>
      </c>
      <c r="H11" s="50">
        <f>'[2]2004'!DD$3</f>
        <v>2.6628599999999998</v>
      </c>
      <c r="I11" s="50">
        <f>'[2]2004'!DE$3</f>
        <v>41.860918999999996</v>
      </c>
      <c r="J11" s="50">
        <f>'[2]2004'!DF$3</f>
        <v>17.959786999999999</v>
      </c>
      <c r="K11" s="50">
        <f>'[2]2004'!DG$3</f>
        <v>0</v>
      </c>
      <c r="L11" s="50">
        <f>'[2]2004'!DH$3</f>
        <v>0.65302300000000002</v>
      </c>
      <c r="M11" s="50">
        <f>'[2]2004'!DI$3</f>
        <v>23.806653999999998</v>
      </c>
      <c r="N11" s="50">
        <f>'[2]2004'!DJ$3</f>
        <v>3.0499999999999999E-4</v>
      </c>
      <c r="O11" s="50">
        <f>'[2]2004'!DK$3</f>
        <v>1.226559</v>
      </c>
      <c r="P11" s="50">
        <f>'[2]2004'!DL$3</f>
        <v>2.2602999999999998E-2</v>
      </c>
      <c r="Q11" s="50">
        <f>'[2]2004'!DM$3</f>
        <v>294.13799999999998</v>
      </c>
      <c r="R11" s="50">
        <f>'[2]2004'!DN$3</f>
        <v>31.145250999999998</v>
      </c>
      <c r="S11" s="50">
        <f>'[2]2004'!DO$3</f>
        <v>34.786619999999999</v>
      </c>
      <c r="T11" s="50">
        <f>'[2]2004'!DP$3</f>
        <v>15.379268999999999</v>
      </c>
      <c r="U11" s="50">
        <f>'[2]2004'!DQ$3</f>
        <v>8.8857939999999989</v>
      </c>
      <c r="V11" s="50">
        <f>'[2]2004'!DR$3</f>
        <v>3.9677999999999998E-2</v>
      </c>
      <c r="W11" s="50">
        <f>'[2]2004'!DS$3</f>
        <v>1.8323849999999999</v>
      </c>
      <c r="X11" s="50">
        <f>'[2]2004'!DT$3</f>
        <v>95.640711999999994</v>
      </c>
      <c r="Y11" s="50">
        <f>'[2]2004'!DU$3</f>
        <v>0.48992399999999997</v>
      </c>
      <c r="Z11" s="50">
        <f>'[2]2004'!DV$3</f>
        <v>0</v>
      </c>
      <c r="AA11" s="50">
        <f>'[2]2004'!DW$3</f>
        <v>8.8356849999999998</v>
      </c>
      <c r="AB11" s="50">
        <f>'[2]2004'!DX$3</f>
        <v>20.731824</v>
      </c>
      <c r="AC11" s="50">
        <f>'[2]2004'!DY$3</f>
        <v>36.776029999999999</v>
      </c>
      <c r="AD11" s="50">
        <f>'[2]2004'!DZ$3</f>
        <v>0.70386799999999994</v>
      </c>
      <c r="AE11" s="50">
        <f>'[2]2004'!EA$3</f>
        <v>152.15296799999999</v>
      </c>
      <c r="AF11" s="50">
        <f>'[2]2004'!EB$3</f>
        <v>9.9999999999999995E-7</v>
      </c>
      <c r="AG11" s="50">
        <f>'[2]2004'!EC$3</f>
        <v>3.3356349999999999</v>
      </c>
      <c r="AH11" s="50">
        <f>'[2]2004'!ED$3</f>
        <v>4.0711308992606847</v>
      </c>
    </row>
    <row r="12" spans="1:34" ht="12.5" x14ac:dyDescent="0.25">
      <c r="A12">
        <f t="shared" si="0"/>
        <v>2005</v>
      </c>
      <c r="B12" s="2">
        <f>'[2]2005'!CW$3</f>
        <v>1085.1473748042295</v>
      </c>
      <c r="C12" s="5">
        <f>'[2]2005'!CY$3</f>
        <v>160.87379199999998</v>
      </c>
      <c r="D12" s="50">
        <f>'[2]2005'!CZ$3</f>
        <v>263.85892799999999</v>
      </c>
      <c r="E12" s="50">
        <f>'[2]2005'!DA$3</f>
        <v>4.2157819999999999</v>
      </c>
      <c r="F12" s="50">
        <f>'[2]2005'!DB$3</f>
        <v>0.33882000000000001</v>
      </c>
      <c r="G12" s="50">
        <f>'[2]2005'!DC$3</f>
        <v>2.5956799999999998</v>
      </c>
      <c r="H12" s="50">
        <f>'[2]2005'!DD$3</f>
        <v>0.94219900000000001</v>
      </c>
      <c r="I12" s="50">
        <f>'[2]2005'!DE$3</f>
        <v>41.934463999999998</v>
      </c>
      <c r="J12" s="50">
        <f>'[2]2005'!DF$3</f>
        <v>19.810261000000001</v>
      </c>
      <c r="K12" s="50">
        <f>'[2]2005'!DG$3</f>
        <v>0</v>
      </c>
      <c r="L12" s="50">
        <f>'[2]2005'!DH$3</f>
        <v>2.0348699999999997</v>
      </c>
      <c r="M12" s="50">
        <f>'[2]2005'!DI$3</f>
        <v>48.090555999999999</v>
      </c>
      <c r="N12" s="50">
        <f>'[2]2005'!DJ$3</f>
        <v>0.19398899999999999</v>
      </c>
      <c r="O12" s="50">
        <f>'[2]2005'!DK$3</f>
        <v>0.82435799999999992</v>
      </c>
      <c r="P12" s="50">
        <f>'[2]2005'!DL$3</f>
        <v>7.3641999999999999E-2</v>
      </c>
      <c r="Q12" s="50">
        <f>'[2]2005'!DM$3</f>
        <v>292.53400799999997</v>
      </c>
      <c r="R12" s="50">
        <f>'[2]2005'!DN$3</f>
        <v>32.235397999999996</v>
      </c>
      <c r="S12" s="50">
        <f>'[2]2005'!DO$3</f>
        <v>37.006369999999997</v>
      </c>
      <c r="T12" s="50">
        <f>'[2]2005'!DP$3</f>
        <v>3.7534899999999998</v>
      </c>
      <c r="U12" s="50">
        <f>'[2]2005'!DQ$3</f>
        <v>6.2883949999999995</v>
      </c>
      <c r="V12" s="50">
        <f>'[2]2005'!DR$3</f>
        <v>0.02</v>
      </c>
      <c r="W12" s="50">
        <f>'[2]2005'!DS$3</f>
        <v>2.1480479999999997</v>
      </c>
      <c r="X12" s="50">
        <f>'[2]2005'!DT$3</f>
        <v>93.934589010426578</v>
      </c>
      <c r="Y12" s="50">
        <f>'[2]2005'!DU$3</f>
        <v>0.424514</v>
      </c>
      <c r="Z12" s="50">
        <f>'[2]2005'!DV$3</f>
        <v>0</v>
      </c>
      <c r="AA12" s="50">
        <f>'[2]2005'!DW$3</f>
        <v>9.1005640000000003</v>
      </c>
      <c r="AB12" s="50">
        <f>'[2]2005'!DX$3</f>
        <v>21.414178</v>
      </c>
      <c r="AC12" s="50">
        <f>'[2]2005'!DY$3</f>
        <v>37.334897999999995</v>
      </c>
      <c r="AD12" s="50">
        <f>'[2]2005'!DZ$3</f>
        <v>0.83007999999999993</v>
      </c>
      <c r="AE12" s="50">
        <f>'[2]2005'!EA$3</f>
        <v>127.36118599999999</v>
      </c>
      <c r="AF12" s="50">
        <f>'[2]2005'!EB$3</f>
        <v>0</v>
      </c>
      <c r="AG12" s="50">
        <f>'[2]2005'!EC$3</f>
        <v>3.4284999999999997</v>
      </c>
      <c r="AH12" s="50">
        <f>'[2]2005'!ED$3</f>
        <v>6.6419008358910636</v>
      </c>
    </row>
    <row r="13" spans="1:34" ht="12.5" x14ac:dyDescent="0.25">
      <c r="A13">
        <f t="shared" si="0"/>
        <v>2006</v>
      </c>
      <c r="B13" s="2">
        <f>'[2]2006'!CW$3</f>
        <v>1206.404655188697</v>
      </c>
      <c r="C13" s="5">
        <f>'[2]2006'!CY$3</f>
        <v>169.78625941858667</v>
      </c>
      <c r="D13" s="50">
        <f>'[2]2006'!CZ$3</f>
        <v>280.42082499999998</v>
      </c>
      <c r="E13" s="50">
        <f>'[2]2006'!DA$3</f>
        <v>5.1116229999999998</v>
      </c>
      <c r="F13" s="50">
        <f>'[2]2006'!DB$3</f>
        <v>0.46493199999999996</v>
      </c>
      <c r="G13" s="50">
        <f>'[2]2006'!DC$3</f>
        <v>2.2006399999999999</v>
      </c>
      <c r="H13" s="50">
        <f>'[2]2006'!DD$3</f>
        <v>2.724189</v>
      </c>
      <c r="I13" s="50">
        <f>'[2]2006'!DE$3</f>
        <v>43.169703999999996</v>
      </c>
      <c r="J13" s="50">
        <f>'[2]2006'!DF$3</f>
        <v>19.488281000000001</v>
      </c>
      <c r="K13" s="50">
        <f>'[2]2006'!DG$3</f>
        <v>0</v>
      </c>
      <c r="L13" s="50">
        <f>'[2]2006'!DH$3</f>
        <v>1.225187</v>
      </c>
      <c r="M13" s="50">
        <f>'[2]2006'!DI$3</f>
        <v>31.982471</v>
      </c>
      <c r="N13" s="50">
        <f>'[2]2006'!DJ$3</f>
        <v>0.11114599999999999</v>
      </c>
      <c r="O13" s="50">
        <f>'[2]2006'!DK$3</f>
        <v>0.20952999999999999</v>
      </c>
      <c r="P13" s="50">
        <f>'[2]2006'!DL$3</f>
        <v>0</v>
      </c>
      <c r="Q13" s="50">
        <f>'[2]2006'!DM$3</f>
        <v>284.78400799999997</v>
      </c>
      <c r="R13" s="50">
        <f>'[2]2006'!DN$3</f>
        <v>31.016814</v>
      </c>
      <c r="S13" s="50">
        <f>'[2]2006'!DO$3</f>
        <v>31.181419999999999</v>
      </c>
      <c r="T13" s="50">
        <f>'[2]2006'!DP$3</f>
        <v>3.4217469999999999</v>
      </c>
      <c r="U13" s="50">
        <f>'[2]2006'!DQ$3</f>
        <v>8.9969839999999994</v>
      </c>
      <c r="V13" s="50">
        <f>'[2]2006'!DR$3</f>
        <v>5.9905999999999994E-2</v>
      </c>
      <c r="W13" s="50">
        <f>'[2]2006'!DS$3</f>
        <v>5.572749</v>
      </c>
      <c r="X13" s="50">
        <f>'[2]2006'!DT$3</f>
        <v>56.304089999999995</v>
      </c>
      <c r="Y13" s="50">
        <f>'[2]2006'!DU$3</f>
        <v>0.67351699999999992</v>
      </c>
      <c r="Z13" s="50">
        <f>'[2]2006'!DV$3</f>
        <v>0</v>
      </c>
      <c r="AA13" s="50">
        <f>'[2]2006'!DW$3</f>
        <v>4.5046189999999999</v>
      </c>
      <c r="AB13" s="50">
        <f>'[2]2006'!DX$3</f>
        <v>21.861360999999999</v>
      </c>
      <c r="AC13" s="50">
        <f>'[2]2006'!DY$3</f>
        <v>38.805267999999998</v>
      </c>
      <c r="AD13" s="50">
        <f>'[2]2006'!DZ$3</f>
        <v>0.54860399999999998</v>
      </c>
      <c r="AE13" s="50">
        <f>'[2]2006'!EA$3</f>
        <v>106.41722</v>
      </c>
      <c r="AF13" s="50">
        <f>'[2]2006'!EB$3</f>
        <v>0</v>
      </c>
      <c r="AG13" s="50">
        <f>'[2]2006'!EC$3</f>
        <v>18.086155999999999</v>
      </c>
      <c r="AH13" s="50">
        <f>'[2]2006'!ED$3</f>
        <v>2.5140477694026289</v>
      </c>
    </row>
    <row r="14" spans="1:34" ht="12.5" x14ac:dyDescent="0.25">
      <c r="A14">
        <f t="shared" si="0"/>
        <v>2007</v>
      </c>
      <c r="B14" s="2">
        <f>'[2]2007'!CW$3</f>
        <v>1272.9169116891951</v>
      </c>
      <c r="C14" s="5">
        <f>'[2]2007'!CY$3</f>
        <v>161.22203348549289</v>
      </c>
      <c r="D14" s="50">
        <f>'[2]2007'!CZ$3</f>
        <v>216.730413</v>
      </c>
      <c r="E14" s="50">
        <f>'[2]2007'!DA$3</f>
        <v>2.1196229999999998</v>
      </c>
      <c r="F14" s="50">
        <f>'[2]2007'!DB$3</f>
        <v>0.29158600000000001</v>
      </c>
      <c r="G14" s="50">
        <f>'[2]2007'!DC$3</f>
        <v>1.9590399999999999</v>
      </c>
      <c r="H14" s="50">
        <f>'[2]2007'!DD$3</f>
        <v>4.8478759999999994</v>
      </c>
      <c r="I14" s="50">
        <f>'[2]2007'!DE$3</f>
        <v>49.431494999999998</v>
      </c>
      <c r="J14" s="50">
        <f>'[2]2007'!DF$3</f>
        <v>24.110872000000001</v>
      </c>
      <c r="K14" s="50">
        <f>'[2]2007'!DG$3</f>
        <v>0</v>
      </c>
      <c r="L14" s="50">
        <f>'[2]2007'!DH$3</f>
        <v>2.0333749999999999</v>
      </c>
      <c r="M14" s="50">
        <f>'[2]2007'!DI$3</f>
        <v>63.774241999999994</v>
      </c>
      <c r="N14" s="50">
        <f>'[2]2007'!DJ$3</f>
        <v>1.1425650000000001</v>
      </c>
      <c r="O14" s="50">
        <f>'[2]2007'!DK$3</f>
        <v>0</v>
      </c>
      <c r="P14" s="50">
        <f>'[2]2007'!DL$3</f>
        <v>3.0499999999999998E-3</v>
      </c>
      <c r="Q14" s="50">
        <f>'[2]2007'!DM$3</f>
        <v>250.09200799999999</v>
      </c>
      <c r="R14" s="50">
        <f>'[2]2007'!DN$3</f>
        <v>31.051576999999998</v>
      </c>
      <c r="S14" s="50">
        <f>'[2]2007'!DO$3</f>
        <v>67.854289999999992</v>
      </c>
      <c r="T14" s="50">
        <f>'[2]2007'!DP$3</f>
        <v>4.2696004330623119</v>
      </c>
      <c r="U14" s="50">
        <f>'[2]2007'!DQ$3</f>
        <v>7.1370639999999996</v>
      </c>
      <c r="V14" s="50">
        <f>'[2]2007'!DR$3</f>
        <v>9.6634999999999999E-2</v>
      </c>
      <c r="W14" s="50">
        <f>'[2]2007'!DS$3</f>
        <v>4.5153280000000002</v>
      </c>
      <c r="X14" s="50">
        <f>'[2]2007'!DT$3</f>
        <v>46.685174806052011</v>
      </c>
      <c r="Y14" s="50">
        <f>'[2]2007'!DU$3</f>
        <v>1.3091159999999999</v>
      </c>
      <c r="Z14" s="50">
        <f>'[2]2007'!DV$3</f>
        <v>0</v>
      </c>
      <c r="AA14" s="50">
        <f>'[2]2007'!DW$3</f>
        <v>7.4673599999999993</v>
      </c>
      <c r="AB14" s="50">
        <f>'[2]2007'!DX$3</f>
        <v>20.507658277772084</v>
      </c>
      <c r="AC14" s="50">
        <f>'[2]2007'!DY$3</f>
        <v>36.123511999999998</v>
      </c>
      <c r="AD14" s="50">
        <f>'[2]2007'!DZ$3</f>
        <v>0.75659500000000002</v>
      </c>
      <c r="AE14" s="50">
        <f>'[2]2007'!EA$3</f>
        <v>226.96662699999999</v>
      </c>
      <c r="AF14" s="50">
        <f>'[2]2007'!EB$3</f>
        <v>0</v>
      </c>
      <c r="AG14" s="50">
        <f>'[2]2007'!EC$3</f>
        <v>14.518521</v>
      </c>
      <c r="AH14" s="50">
        <f>'[2]2007'!ED$3</f>
        <v>4.0837152247033277</v>
      </c>
    </row>
    <row r="15" spans="1:34" ht="12.5" x14ac:dyDescent="0.25">
      <c r="A15">
        <f t="shared" si="0"/>
        <v>2008</v>
      </c>
      <c r="B15" s="2">
        <f>'[2]2008'!CW$3</f>
        <v>1183.1988520687719</v>
      </c>
      <c r="C15" s="5">
        <f>'[2]2008'!CY$3</f>
        <v>138.84877207302401</v>
      </c>
      <c r="D15" s="50">
        <f>'[2]2008'!CZ$3</f>
        <v>244.55253599999998</v>
      </c>
      <c r="E15" s="50">
        <f>'[2]2008'!DA$3</f>
        <v>1.5124759999999999</v>
      </c>
      <c r="F15" s="50">
        <f>'[2]2008'!DB$3</f>
        <v>0.27746399999999999</v>
      </c>
      <c r="G15" s="50">
        <f>'[2]2008'!DC$3</f>
        <v>2.1008</v>
      </c>
      <c r="H15" s="50">
        <f>'[2]2008'!DD$3</f>
        <v>3.7387799999999998</v>
      </c>
      <c r="I15" s="50">
        <f>'[2]2008'!DE$3</f>
        <v>50.144676999999994</v>
      </c>
      <c r="J15" s="50">
        <f>'[2]2008'!DF$3</f>
        <v>25.398546999999997</v>
      </c>
      <c r="K15" s="50">
        <f>'[2]2008'!DG$3</f>
        <v>0</v>
      </c>
      <c r="L15" s="50">
        <f>'[2]2008'!DH$3</f>
        <v>0.213782</v>
      </c>
      <c r="M15" s="50">
        <f>'[2]2008'!DI$3</f>
        <v>26.299609999999998</v>
      </c>
      <c r="N15" s="50">
        <f>'[2]2008'!DJ$3</f>
        <v>3.1999145203648913</v>
      </c>
      <c r="O15" s="50">
        <f>'[2]2008'!DK$3</f>
        <v>0</v>
      </c>
      <c r="P15" s="50">
        <f>'[2]2008'!DL$3</f>
        <v>8.0639999999999989E-2</v>
      </c>
      <c r="Q15" s="50">
        <f>'[2]2008'!DM$3</f>
        <v>234.78575699999999</v>
      </c>
      <c r="R15" s="50">
        <f>'[2]2008'!DN$3</f>
        <v>27.267177999999998</v>
      </c>
      <c r="S15" s="50">
        <f>'[2]2008'!DO$3</f>
        <v>29.563625999999999</v>
      </c>
      <c r="T15" s="50">
        <f>'[2]2008'!DP$3</f>
        <v>3.1914769999999999</v>
      </c>
      <c r="U15" s="50">
        <f>'[2]2008'!DQ$3</f>
        <v>6.4642419999999996</v>
      </c>
      <c r="V15" s="50">
        <f>'[2]2008'!DR$3</f>
        <v>2.579E-2</v>
      </c>
      <c r="W15" s="50">
        <f>'[2]2008'!DS$3</f>
        <v>3.2701659999999997</v>
      </c>
      <c r="X15" s="50">
        <f>'[2]2008'!DT$3</f>
        <v>41.877099999999999</v>
      </c>
      <c r="Y15" s="50">
        <f>'[2]2008'!DU$3</f>
        <v>4.0564559999999998</v>
      </c>
      <c r="Z15" s="50">
        <f>'[2]2008'!DV$3</f>
        <v>0</v>
      </c>
      <c r="AA15" s="50">
        <f>'[2]2008'!DW$3</f>
        <v>2.8054950000000001</v>
      </c>
      <c r="AB15" s="50">
        <f>'[2]2008'!DX$3</f>
        <v>17.893986999999999</v>
      </c>
      <c r="AC15" s="50">
        <f>'[2]2008'!DY$3</f>
        <v>26.175667999999998</v>
      </c>
      <c r="AD15" s="50">
        <f>'[2]2008'!DZ$3</f>
        <v>1.5192839999999999</v>
      </c>
      <c r="AE15" s="50">
        <f>'[2]2008'!EA$3</f>
        <v>128.58490961047741</v>
      </c>
      <c r="AF15" s="50">
        <f>'[2]2008'!EB$3</f>
        <v>1.0675631989024428E-3</v>
      </c>
      <c r="AG15" s="50">
        <f>'[2]2008'!EC$3</f>
        <v>17.608809000000001</v>
      </c>
      <c r="AH15" s="50">
        <f>'[2]2008'!ED$3</f>
        <v>4.1325246004069465</v>
      </c>
    </row>
    <row r="16" spans="1:34" ht="12.5" x14ac:dyDescent="0.25">
      <c r="A16">
        <f t="shared" si="0"/>
        <v>2009</v>
      </c>
      <c r="B16" s="2">
        <f>'[2]2009'!CW$3</f>
        <v>1180.1287316791256</v>
      </c>
      <c r="C16" s="5">
        <f>'[2]2009'!CY$3</f>
        <v>92.696204597576781</v>
      </c>
      <c r="D16" s="50">
        <f>'[2]2009'!CZ$3</f>
        <v>231.35719</v>
      </c>
      <c r="E16" s="50">
        <f>'[2]2009'!DA$3</f>
        <v>1.3363218374415999</v>
      </c>
      <c r="F16" s="50">
        <f>'[2]2009'!DB$3</f>
        <v>0.279505</v>
      </c>
      <c r="G16" s="50">
        <f>'[2]2009'!DC$3</f>
        <v>1.8701599999999998</v>
      </c>
      <c r="H16" s="50">
        <f>'[2]2009'!DD$3</f>
        <v>2.722302</v>
      </c>
      <c r="I16" s="50">
        <f>'[2]2009'!DE$3</f>
        <v>33.539209999999997</v>
      </c>
      <c r="J16" s="50">
        <f>'[2]2009'!DF$3</f>
        <v>14.968624999999999</v>
      </c>
      <c r="K16" s="50">
        <f>'[2]2009'!DG$3</f>
        <v>0</v>
      </c>
      <c r="L16" s="50">
        <f>'[2]2009'!DH$3</f>
        <v>0.30793847538588986</v>
      </c>
      <c r="M16" s="50">
        <f>'[2]2009'!DI$3</f>
        <v>79.204340999999999</v>
      </c>
      <c r="N16" s="50">
        <f>'[2]2009'!DJ$3</f>
        <v>0.40759407662715991</v>
      </c>
      <c r="O16" s="50">
        <f>'[2]2009'!DK$3</f>
        <v>0</v>
      </c>
      <c r="P16" s="50">
        <f>'[2]2009'!DL$3</f>
        <v>8.1279999999999991E-2</v>
      </c>
      <c r="Q16" s="50">
        <f>'[2]2009'!DM$3</f>
        <v>145.29200799999998</v>
      </c>
      <c r="R16" s="50">
        <f>'[2]2009'!DN$3</f>
        <v>26.322306999999999</v>
      </c>
      <c r="S16" s="50">
        <f>'[2]2009'!DO$3</f>
        <v>31.104071999999999</v>
      </c>
      <c r="T16" s="50">
        <f>'[2]2009'!DP$3</f>
        <v>3.7319929999999997</v>
      </c>
      <c r="U16" s="50">
        <f>'[2]2009'!DQ$3</f>
        <v>6.4837299999999995</v>
      </c>
      <c r="V16" s="50">
        <f>'[2]2009'!DR$3</f>
        <v>0.166215</v>
      </c>
      <c r="W16" s="50">
        <f>'[2]2009'!DS$3</f>
        <v>2.0850239999999998</v>
      </c>
      <c r="X16" s="50">
        <f>'[2]2009'!DT$3</f>
        <v>23.626124401425546</v>
      </c>
      <c r="Y16" s="50">
        <f>'[2]2009'!DU$3</f>
        <v>4.1241690000000002</v>
      </c>
      <c r="Z16" s="50">
        <f>'[2]2009'!DV$3</f>
        <v>0</v>
      </c>
      <c r="AA16" s="50">
        <f>'[2]2009'!DW$3</f>
        <v>3.1387529999999999</v>
      </c>
      <c r="AB16" s="50">
        <f>'[2]2009'!DX$3</f>
        <v>14.406056</v>
      </c>
      <c r="AC16" s="50">
        <f>'[2]2009'!DY$3</f>
        <v>20.032726</v>
      </c>
      <c r="AD16" s="50">
        <f>'[2]2009'!DZ$3</f>
        <v>0.41381699999999999</v>
      </c>
      <c r="AE16" s="50">
        <f>'[2]2009'!EA$3</f>
        <v>75.390628130570605</v>
      </c>
      <c r="AF16" s="50">
        <f>'[2]2009'!EB$3</f>
        <v>3.5884104458565455E-4</v>
      </c>
      <c r="AG16" s="50">
        <f>'[2]2009'!EC$3</f>
        <v>21.432372999999998</v>
      </c>
      <c r="AH16" s="50">
        <f>'[2]2009'!ED$3</f>
        <v>2.8093655557970409</v>
      </c>
    </row>
    <row r="17" spans="1:34" ht="12.5" x14ac:dyDescent="0.25">
      <c r="A17">
        <f t="shared" si="0"/>
        <v>2010</v>
      </c>
      <c r="B17" s="2">
        <f>'[4]2010'!CW$3</f>
        <v>1150.0722670994678</v>
      </c>
      <c r="C17" s="5">
        <f>'[4]2010'!CY$3</f>
        <v>94.55994299999999</v>
      </c>
      <c r="D17" s="50">
        <f>'[4]2010'!CZ$3</f>
        <v>217.084171</v>
      </c>
      <c r="E17" s="50">
        <f>'[4]2010'!DA$3</f>
        <v>0.60992199999999996</v>
      </c>
      <c r="F17" s="50">
        <f>'[4]2010'!DB$3</f>
        <v>0.25759799999999999</v>
      </c>
      <c r="G17" s="50">
        <f>'[4]2010'!DC$3</f>
        <v>0.181002</v>
      </c>
      <c r="H17" s="50">
        <f>'[4]2010'!DD$3</f>
        <v>1.5573409999999999</v>
      </c>
      <c r="I17" s="50">
        <f>'[4]2010'!DE$3</f>
        <v>45.828876999999999</v>
      </c>
      <c r="J17" s="50">
        <f>'[4]2010'!DF$3</f>
        <v>30.184853</v>
      </c>
      <c r="K17" s="50">
        <f>'[4]2010'!DG$3</f>
        <v>2.4999999999999998E-5</v>
      </c>
      <c r="L17" s="50">
        <f>'[4]2010'!DH$3</f>
        <v>0.110222</v>
      </c>
      <c r="M17" s="50">
        <f>'[4]2010'!DI$3</f>
        <v>82.187738999999993</v>
      </c>
      <c r="N17" s="50">
        <f>'[4]2010'!DJ$3</f>
        <v>0.46403499999999998</v>
      </c>
      <c r="O17" s="50">
        <f>'[4]2010'!DK$3</f>
        <v>0.69840000000000002</v>
      </c>
      <c r="P17" s="50">
        <f>'[4]2010'!DL$3</f>
        <v>0.48512</v>
      </c>
      <c r="Q17" s="50">
        <f>'[4]2010'!DM$3</f>
        <v>172.977992</v>
      </c>
      <c r="R17" s="50">
        <f>'[4]2010'!DN$3</f>
        <v>26.166049999999998</v>
      </c>
      <c r="S17" s="50">
        <f>'[4]2010'!DO$3</f>
        <v>39.452190000000002</v>
      </c>
      <c r="T17" s="50">
        <f>'[4]2010'!DP$3</f>
        <v>4.1733009999999995</v>
      </c>
      <c r="U17" s="50">
        <f>'[4]2010'!DQ$3</f>
        <v>6.0921959999999995</v>
      </c>
      <c r="V17" s="50">
        <f>'[4]2010'!DR$3</f>
        <v>2.032E-3</v>
      </c>
      <c r="W17" s="50">
        <f>'[4]2010'!DS$3</f>
        <v>2.6467259999999997</v>
      </c>
      <c r="X17" s="50">
        <f>'[4]2010'!DT$3</f>
        <v>31.408249999999999</v>
      </c>
      <c r="Y17" s="50">
        <f>'[4]2010'!DU$3</f>
        <v>4.1531359999999999</v>
      </c>
      <c r="Z17" s="50">
        <f>'[4]2010'!DV$3</f>
        <v>0</v>
      </c>
      <c r="AA17" s="50">
        <f>'[4]2010'!DW$3</f>
        <v>8.2355499999999999</v>
      </c>
      <c r="AB17" s="50">
        <f>'[4]2010'!DX$3</f>
        <v>15.855642</v>
      </c>
      <c r="AC17" s="50">
        <f>'[4]2010'!DY$3</f>
        <v>25.878007</v>
      </c>
      <c r="AD17" s="50">
        <f>'[4]2010'!DZ$3</f>
        <v>0.34282199999999996</v>
      </c>
      <c r="AE17" s="50">
        <f>'[4]2010'!EA$3</f>
        <v>97.295312999999993</v>
      </c>
      <c r="AF17" s="50">
        <f>'[4]2010'!EB$3</f>
        <v>6.3E-5</v>
      </c>
      <c r="AG17" s="50">
        <f>'[4]2010'!EC$3</f>
        <v>18.268990785077722</v>
      </c>
      <c r="AH17" s="50">
        <f>'[4]2010'!ED$3</f>
        <v>6.3403013379443731</v>
      </c>
    </row>
    <row r="18" spans="1:34" ht="12.5" x14ac:dyDescent="0.25">
      <c r="A18">
        <f t="shared" si="0"/>
        <v>2011</v>
      </c>
      <c r="B18" s="2">
        <f>'[4]2011'!CW$3</f>
        <v>1086.9543954997876</v>
      </c>
      <c r="C18" s="5">
        <f>'[4]2011'!CY$3</f>
        <v>114.89496559086535</v>
      </c>
      <c r="D18" s="50">
        <f>'[4]2011'!CZ$3</f>
        <v>214.10867499999998</v>
      </c>
      <c r="E18" s="50">
        <f>'[4]2011'!DA$3</f>
        <v>0.39837</v>
      </c>
      <c r="F18" s="50">
        <f>'[4]2011'!DB$3</f>
        <v>0.26277</v>
      </c>
      <c r="G18" s="50">
        <f>'[4]2011'!DC$3</f>
        <v>1.788E-2</v>
      </c>
      <c r="H18" s="50">
        <f>'[4]2011'!DD$3</f>
        <v>3.7274449999999999</v>
      </c>
      <c r="I18" s="50">
        <f>'[4]2011'!DE$3</f>
        <v>37.175643999999998</v>
      </c>
      <c r="J18" s="50">
        <f>'[4]2011'!DF$3</f>
        <v>24.754068999999998</v>
      </c>
      <c r="K18" s="50">
        <f>'[4]2011'!DG$3</f>
        <v>1.2E-5</v>
      </c>
      <c r="L18" s="50">
        <f>'[4]2011'!DH$3</f>
        <v>0.13084799999999999</v>
      </c>
      <c r="M18" s="50">
        <f>'[4]2011'!DI$3</f>
        <v>72.301317999999995</v>
      </c>
      <c r="N18" s="50">
        <f>'[4]2011'!DJ$3</f>
        <v>1.0375529999999999</v>
      </c>
      <c r="O18" s="50">
        <f>'[4]2011'!DK$3</f>
        <v>0.65903999999999996</v>
      </c>
      <c r="P18" s="50">
        <f>'[4]2011'!DL$3</f>
        <v>1.8625729999999998</v>
      </c>
      <c r="Q18" s="50">
        <f>'[4]2011'!DM$3</f>
        <v>185.98300799999998</v>
      </c>
      <c r="R18" s="50">
        <f>'[4]2011'!DN$3</f>
        <v>26.905860000000001</v>
      </c>
      <c r="S18" s="50">
        <f>'[4]2011'!DO$3</f>
        <v>35.798271999999997</v>
      </c>
      <c r="T18" s="50">
        <f>'[4]2011'!DP$3</f>
        <v>3.8206579999999999</v>
      </c>
      <c r="U18" s="50">
        <f>'[4]2011'!DQ$3</f>
        <v>5.4473329999999995</v>
      </c>
      <c r="V18" s="50">
        <f>'[4]2011'!DR$3</f>
        <v>5.5275999999999999E-2</v>
      </c>
      <c r="W18" s="50">
        <f>'[4]2011'!DS$3</f>
        <v>2.4799340000000001</v>
      </c>
      <c r="X18" s="50">
        <f>'[4]2011'!DT$3</f>
        <v>32.097901</v>
      </c>
      <c r="Y18" s="50">
        <f>'[4]2011'!DU$3</f>
        <v>3.1615859999999998</v>
      </c>
      <c r="Z18" s="50">
        <f>'[4]2011'!DV$3</f>
        <v>0</v>
      </c>
      <c r="AA18" s="50">
        <f>'[4]2011'!DW$3</f>
        <v>11.772684999999999</v>
      </c>
      <c r="AB18" s="50">
        <f>'[4]2011'!DX$3</f>
        <v>13.713680999999999</v>
      </c>
      <c r="AC18" s="50">
        <f>'[4]2011'!DY$3</f>
        <v>22.431597999999997</v>
      </c>
      <c r="AD18" s="50">
        <f>'[4]2011'!DZ$3</f>
        <v>0.43286399999999997</v>
      </c>
      <c r="AE18" s="50">
        <f>'[4]2011'!EA$3</f>
        <v>124.435897</v>
      </c>
      <c r="AF18" s="50">
        <f>'[4]2011'!EB$3</f>
        <v>9.0000000000000002E-6</v>
      </c>
      <c r="AG18" s="50">
        <f>'[4]2011'!EC$3</f>
        <v>34.430113170631415</v>
      </c>
      <c r="AH18" s="50">
        <f>'[4]2011'!ED$3</f>
        <v>2.7100712244934715</v>
      </c>
    </row>
    <row r="19" spans="1:34" ht="12.5" x14ac:dyDescent="0.25">
      <c r="A19">
        <f t="shared" si="0"/>
        <v>2012</v>
      </c>
      <c r="B19" s="2">
        <f>'[4]2012'!CW$3</f>
        <v>1123.3375543539071</v>
      </c>
      <c r="C19" s="5">
        <f>'[4]2012'!CY$3</f>
        <v>105.37762139407212</v>
      </c>
      <c r="D19" s="50">
        <f>'[4]2012'!CZ$3</f>
        <v>208.08886699999999</v>
      </c>
      <c r="E19" s="50">
        <f>'[4]2012'!DA$3</f>
        <v>0.33180199999999999</v>
      </c>
      <c r="F19" s="50">
        <f>'[4]2012'!DB$3</f>
        <v>0.22544999999999998</v>
      </c>
      <c r="G19" s="50">
        <f>'[4]2012'!DC$3</f>
        <v>0</v>
      </c>
      <c r="H19" s="50">
        <f>'[4]2012'!DD$3</f>
        <v>7.3994619999999998</v>
      </c>
      <c r="I19" s="50">
        <f>'[4]2012'!DE$3</f>
        <v>29.243680999999999</v>
      </c>
      <c r="J19" s="50">
        <f>'[4]2012'!DF$3</f>
        <v>20.310618999999999</v>
      </c>
      <c r="K19" s="50">
        <f>'[4]2012'!DG$3</f>
        <v>3.1000000000000001E-5</v>
      </c>
      <c r="L19" s="50">
        <f>'[4]2012'!DH$3</f>
        <v>3.8071000000000001E-2</v>
      </c>
      <c r="M19" s="50">
        <f>'[4]2012'!DI$3</f>
        <v>129.33676199999999</v>
      </c>
      <c r="N19" s="50">
        <f>'[4]2012'!DJ$3</f>
        <v>1.5522209999999999</v>
      </c>
      <c r="O19" s="50">
        <f>'[4]2012'!DK$3</f>
        <v>0</v>
      </c>
      <c r="P19" s="50">
        <f>'[4]2012'!DL$3</f>
        <v>0.68543999999999994</v>
      </c>
      <c r="Q19" s="50">
        <f>'[4]2012'!DM$3</f>
        <v>144.435992</v>
      </c>
      <c r="R19" s="50">
        <f>'[4]2012'!DN$3</f>
        <v>27.526653</v>
      </c>
      <c r="S19" s="50">
        <f>'[4]2012'!DO$3</f>
        <v>40.054414999999999</v>
      </c>
      <c r="T19" s="50">
        <f>'[4]2012'!DP$3</f>
        <v>3.1592379999999998</v>
      </c>
      <c r="U19" s="50">
        <f>'[4]2012'!DQ$3</f>
        <v>4.4263909999999997</v>
      </c>
      <c r="V19" s="50">
        <f>'[4]2012'!DR$3</f>
        <v>2.3677999999999998E-2</v>
      </c>
      <c r="W19" s="50">
        <f>'[4]2012'!DS$3</f>
        <v>1.4315739999999999</v>
      </c>
      <c r="X19" s="50">
        <f>'[4]2012'!DT$3</f>
        <v>29.25827</v>
      </c>
      <c r="Y19" s="50">
        <f>'[4]2012'!DU$3</f>
        <v>2.7009840000000001</v>
      </c>
      <c r="Z19" s="50">
        <f>'[4]2012'!DV$3</f>
        <v>0</v>
      </c>
      <c r="AA19" s="50">
        <f>'[4]2012'!DW$3</f>
        <v>11.146509</v>
      </c>
      <c r="AB19" s="50">
        <f>'[4]2012'!DX$3</f>
        <v>16.348205</v>
      </c>
      <c r="AC19" s="50">
        <f>'[4]2012'!DY$3</f>
        <v>18.841628999999998</v>
      </c>
      <c r="AD19" s="50">
        <f>'[4]2012'!DZ$3</f>
        <v>0.32365899999999997</v>
      </c>
      <c r="AE19" s="50">
        <f>'[4]2012'!EA$3</f>
        <v>104.87995666490656</v>
      </c>
      <c r="AF19" s="50">
        <f>'[4]2012'!EB$3</f>
        <v>0</v>
      </c>
      <c r="AG19" s="50">
        <f>'[4]2012'!EC$3</f>
        <v>24.230896999999999</v>
      </c>
      <c r="AH19" s="50">
        <f>'[4]2012'!ED$3</f>
        <v>8.7593680353545853</v>
      </c>
    </row>
    <row r="20" spans="1:34" ht="12.5" x14ac:dyDescent="0.25">
      <c r="A20">
        <f t="shared" si="0"/>
        <v>2013</v>
      </c>
      <c r="B20" s="2">
        <f>'[4]2013'!CW$3</f>
        <v>1205.1026111127135</v>
      </c>
      <c r="C20" s="5">
        <f>'[4]2013'!CY$3</f>
        <v>115.73561135855314</v>
      </c>
      <c r="D20" s="50">
        <f>'[4]2013'!CZ$3</f>
        <v>325.99857299999996</v>
      </c>
      <c r="E20" s="50">
        <f>'[4]2013'!DA$3</f>
        <v>0.533188</v>
      </c>
      <c r="F20" s="50">
        <f>'[4]2013'!DB$3</f>
        <v>0.25120999999999999</v>
      </c>
      <c r="G20" s="50">
        <f>'[4]2013'!DC$3</f>
        <v>8.0079999999999998E-2</v>
      </c>
      <c r="H20" s="50">
        <f>'[4]2013'!DD$3</f>
        <v>4.5607839999999999</v>
      </c>
      <c r="I20" s="50">
        <f>'[4]2013'!DE$3</f>
        <v>31.937417999999997</v>
      </c>
      <c r="J20" s="50">
        <f>'[4]2013'!DF$3</f>
        <v>19.452366999999999</v>
      </c>
      <c r="K20" s="50">
        <f>'[4]2013'!DG$3</f>
        <v>1.1994880089859794E-3</v>
      </c>
      <c r="L20" s="50">
        <f>'[4]2013'!DH$3</f>
        <v>9.9999999999999992E-2</v>
      </c>
      <c r="M20" s="50">
        <f>'[4]2013'!DI$3</f>
        <v>122.483093</v>
      </c>
      <c r="N20" s="50">
        <f>'[4]2013'!DJ$3</f>
        <v>0.517239</v>
      </c>
      <c r="O20" s="50">
        <f>'[4]2013'!DK$3</f>
        <v>0</v>
      </c>
      <c r="P20" s="50">
        <f>'[4]2013'!DL$3</f>
        <v>3.0045519999999999</v>
      </c>
      <c r="Q20" s="50">
        <f>'[4]2013'!DM$3</f>
        <v>155.11589599999999</v>
      </c>
      <c r="R20" s="50">
        <f>'[4]2013'!DN$3</f>
        <v>28.831546999999997</v>
      </c>
      <c r="S20" s="50">
        <f>'[4]2013'!DO$3</f>
        <v>85.778412000000003</v>
      </c>
      <c r="T20" s="50">
        <f>'[4]2013'!DP$3</f>
        <v>3.2477334620346454</v>
      </c>
      <c r="U20" s="50">
        <f>'[4]2013'!DQ$3</f>
        <v>4.4595789999999997</v>
      </c>
      <c r="V20" s="50">
        <f>'[4]2013'!DR$3</f>
        <v>2.0309000000000001E-2</v>
      </c>
      <c r="W20" s="50">
        <f>'[4]2013'!DS$3</f>
        <v>1.0740559999999999</v>
      </c>
      <c r="X20" s="50">
        <f>'[4]2013'!DT$3</f>
        <v>27.110509999999998</v>
      </c>
      <c r="Y20" s="50">
        <f>'[4]2013'!DU$3</f>
        <v>2.3229228394130779</v>
      </c>
      <c r="Z20" s="50">
        <f>'[4]2013'!DV$3</f>
        <v>0</v>
      </c>
      <c r="AA20" s="50">
        <f>'[4]2013'!DW$3</f>
        <v>5.9417999999999997</v>
      </c>
      <c r="AB20" s="50">
        <f>'[4]2013'!DX$3</f>
        <v>28.839102999999998</v>
      </c>
      <c r="AC20" s="50">
        <f>'[4]2013'!DY$3</f>
        <v>20.390981999999997</v>
      </c>
      <c r="AD20" s="50">
        <f>'[4]2013'!DZ$3</f>
        <v>0.29301499999999997</v>
      </c>
      <c r="AE20" s="50">
        <f>'[4]2013'!EA$3</f>
        <v>93.474301981399918</v>
      </c>
      <c r="AF20" s="50">
        <f>'[4]2013'!EB$3</f>
        <v>0</v>
      </c>
      <c r="AG20" s="50">
        <f>'[4]2013'!EC$3</f>
        <v>12.123733854809014</v>
      </c>
      <c r="AH20" s="50">
        <f>'[4]2013'!ED$3</f>
        <v>4.8980849994689537</v>
      </c>
    </row>
    <row r="21" spans="1:34" ht="12.5" x14ac:dyDescent="0.25">
      <c r="A21">
        <f t="shared" si="0"/>
        <v>2014</v>
      </c>
      <c r="B21" s="2">
        <f>'[4]2014'!CW$3</f>
        <v>1220.6285518128961</v>
      </c>
      <c r="C21" s="5">
        <f>'[4]2014'!CY$3</f>
        <v>120.19193199999999</v>
      </c>
      <c r="D21" s="50">
        <f>'[4]2014'!CZ$3</f>
        <v>311.82786199999998</v>
      </c>
      <c r="E21" s="50">
        <f>'[4]2014'!DA$3</f>
        <v>0.19789999999999999</v>
      </c>
      <c r="F21" s="50">
        <f>'[4]2014'!DB$3</f>
        <v>0.307116</v>
      </c>
      <c r="G21" s="50">
        <f>'[4]2014'!DC$3</f>
        <v>0</v>
      </c>
      <c r="H21" s="50">
        <f>'[4]2014'!DD$3</f>
        <v>2.0056279999999997</v>
      </c>
      <c r="I21" s="50">
        <f>'[4]2014'!DE$3</f>
        <v>28.253658999999999</v>
      </c>
      <c r="J21" s="50">
        <f>'[4]2014'!DF$3</f>
        <v>16.429558999999998</v>
      </c>
      <c r="K21" s="50">
        <f>'[4]2014'!DG$3</f>
        <v>2.6699999999999998E-4</v>
      </c>
      <c r="L21" s="50">
        <f>'[4]2014'!DH$3</f>
        <v>4.07E-2</v>
      </c>
      <c r="M21" s="50">
        <f>'[4]2014'!DI$3</f>
        <v>142.15716499999999</v>
      </c>
      <c r="N21" s="50">
        <f>'[4]2014'!DJ$3</f>
        <v>0.69945199999999996</v>
      </c>
      <c r="O21" s="50">
        <f>'[4]2014'!DK$3</f>
        <v>0</v>
      </c>
      <c r="P21" s="50">
        <f>'[4]2014'!DL$3</f>
        <v>0.435664</v>
      </c>
      <c r="Q21" s="50">
        <f>'[4]2014'!DM$3</f>
        <v>143.24092199999998</v>
      </c>
      <c r="R21" s="50">
        <f>'[4]2014'!DN$3</f>
        <v>26.913727999999999</v>
      </c>
      <c r="S21" s="50">
        <f>'[4]2014'!DO$3</f>
        <v>58.576963999999997</v>
      </c>
      <c r="T21" s="50">
        <f>'[4]2014'!DP$3</f>
        <v>4.1304150000000002</v>
      </c>
      <c r="U21" s="50">
        <f>'[4]2014'!DQ$3</f>
        <v>8.1518289999999993</v>
      </c>
      <c r="V21" s="50">
        <f>'[4]2014'!DR$3</f>
        <v>2.3699999999999997E-3</v>
      </c>
      <c r="W21" s="50">
        <f>'[4]2014'!DS$3</f>
        <v>3.590436</v>
      </c>
      <c r="X21" s="50">
        <f>'[4]2014'!DT$3</f>
        <v>21.844569999999997</v>
      </c>
      <c r="Y21" s="50">
        <f>'[4]2014'!DU$3</f>
        <v>1.9792409999999998</v>
      </c>
      <c r="Z21" s="50">
        <f>'[4]2014'!DV$3</f>
        <v>0</v>
      </c>
      <c r="AA21" s="50">
        <f>'[4]2014'!DW$3</f>
        <v>21.743735999999998</v>
      </c>
      <c r="AB21" s="50">
        <f>'[4]2014'!DX$3</f>
        <v>32.423538000000001</v>
      </c>
      <c r="AC21" s="50">
        <f>'[4]2014'!DY$3</f>
        <v>20.555059999999997</v>
      </c>
      <c r="AD21" s="50">
        <f>'[4]2014'!DZ$3</f>
        <v>0.69397199999999992</v>
      </c>
      <c r="AE21" s="50">
        <f>'[4]2014'!EA$3</f>
        <v>87.749847000000003</v>
      </c>
      <c r="AF21" s="50">
        <f>'[4]2014'!EB$3</f>
        <v>0</v>
      </c>
      <c r="AG21" s="50">
        <f>'[4]2014'!EC$3</f>
        <v>18.143781999999998</v>
      </c>
      <c r="AH21" s="50">
        <f>'[4]2014'!ED$3</f>
        <v>3.0092709117249465</v>
      </c>
    </row>
    <row r="22" spans="1:34" ht="12.5" x14ac:dyDescent="0.25">
      <c r="A22">
        <f t="shared" si="0"/>
        <v>2015</v>
      </c>
      <c r="B22" s="2">
        <f>'[4]2015'!CW$3</f>
        <v>1152.1994826199564</v>
      </c>
      <c r="C22" s="5">
        <f>'[4]2015'!CY$3</f>
        <v>122.09097199999999</v>
      </c>
      <c r="D22" s="50">
        <f>'[4]2015'!CZ$3</f>
        <v>255.450379</v>
      </c>
      <c r="E22" s="50">
        <f>'[4]2015'!DA$3</f>
        <v>3.6122000000000001E-2</v>
      </c>
      <c r="F22" s="50">
        <f>'[4]2015'!DB$3</f>
        <v>0.21405199999999999</v>
      </c>
      <c r="G22" s="50">
        <f>'[4]2015'!DC$3</f>
        <v>0</v>
      </c>
      <c r="H22" s="50">
        <f>'[4]2015'!DD$3</f>
        <v>1.5055999999999998</v>
      </c>
      <c r="I22" s="50">
        <f>'[4]2015'!DE$3</f>
        <v>24.899922</v>
      </c>
      <c r="J22" s="50">
        <f>'[4]2015'!DF$3</f>
        <v>15.678849</v>
      </c>
      <c r="K22" s="50">
        <f>'[4]2015'!DG$3</f>
        <v>1.35E-4</v>
      </c>
      <c r="L22" s="50">
        <f>'[4]2015'!DH$3</f>
        <v>0</v>
      </c>
      <c r="M22" s="50">
        <f>'[4]2015'!DI$3</f>
        <v>103.03920699999999</v>
      </c>
      <c r="N22" s="50">
        <f>'[4]2015'!DJ$3</f>
        <v>0.3398968565055509</v>
      </c>
      <c r="O22" s="50">
        <f>'[4]2015'!DK$3</f>
        <v>0</v>
      </c>
      <c r="P22" s="50">
        <f>'[4]2015'!DL$3</f>
        <v>1.1810959999999999</v>
      </c>
      <c r="Q22" s="50">
        <f>'[4]2015'!DM$3</f>
        <v>139.97132999999999</v>
      </c>
      <c r="R22" s="50">
        <f>'[4]2015'!DN$3</f>
        <v>26.911299999999997</v>
      </c>
      <c r="S22" s="50">
        <f>'[4]2015'!DO$3</f>
        <v>50.657616999999995</v>
      </c>
      <c r="T22" s="50">
        <f>'[4]2015'!DP$3</f>
        <v>4.3713220000000002</v>
      </c>
      <c r="U22" s="50">
        <f>'[4]2015'!DQ$3</f>
        <v>4.2584379999999999</v>
      </c>
      <c r="V22" s="50">
        <f>'[4]2015'!DR$3</f>
        <v>4.165E-2</v>
      </c>
      <c r="W22" s="50">
        <f>'[4]2015'!DS$3</f>
        <v>1.466207</v>
      </c>
      <c r="X22" s="50">
        <f>'[4]2015'!DT$3</f>
        <v>20.673019999999998</v>
      </c>
      <c r="Y22" s="50">
        <f>'[4]2015'!DU$3</f>
        <v>0.88633399999999996</v>
      </c>
      <c r="Z22" s="50">
        <f>'[4]2015'!DV$3</f>
        <v>0</v>
      </c>
      <c r="AA22" s="50">
        <f>'[4]2015'!DW$3</f>
        <v>38.182338999999999</v>
      </c>
      <c r="AB22" s="50">
        <f>'[4]2015'!DX$3</f>
        <v>34.467939000000001</v>
      </c>
      <c r="AC22" s="50">
        <f>'[4]2015'!DY$3</f>
        <v>19.543264000000001</v>
      </c>
      <c r="AD22" s="50">
        <f>'[4]2015'!DZ$3</f>
        <v>0.47915999999999997</v>
      </c>
      <c r="AE22" s="50">
        <f>'[4]2015'!EA$3</f>
        <v>96.634968999999998</v>
      </c>
      <c r="AF22" s="50">
        <f>'[4]2015'!EB$3</f>
        <v>0</v>
      </c>
      <c r="AG22" s="50">
        <f>'[4]2015'!EC$3</f>
        <v>14.852850999999999</v>
      </c>
      <c r="AH22" s="50">
        <f>'[4]2015'!ED$3</f>
        <v>8.9761201354001958</v>
      </c>
    </row>
    <row r="23" spans="1:34" ht="12.5" x14ac:dyDescent="0.25">
      <c r="A23">
        <f t="shared" si="0"/>
        <v>2016</v>
      </c>
      <c r="B23" s="2">
        <f>'[4]2016'!CW$3</f>
        <v>1180.6466682161415</v>
      </c>
      <c r="C23" s="5">
        <f>'[4]2016'!CY$3</f>
        <v>138.98707397877718</v>
      </c>
      <c r="D23" s="50">
        <f>'[4]2016'!CZ$3</f>
        <v>204.931557</v>
      </c>
      <c r="E23" s="50">
        <f>'[4]2016'!DA$3</f>
        <v>6.7314734835325241E-2</v>
      </c>
      <c r="F23" s="50">
        <f>'[4]2016'!DB$3</f>
        <v>0.13711999999999999</v>
      </c>
      <c r="G23" s="50">
        <f>'[4]2016'!DC$3</f>
        <v>0</v>
      </c>
      <c r="H23" s="50">
        <f>'[4]2016'!DD$3</f>
        <v>1.6266619999999998</v>
      </c>
      <c r="I23" s="50">
        <f>'[4]2016'!DE$3</f>
        <v>24.259385999999999</v>
      </c>
      <c r="J23" s="50">
        <f>'[4]2016'!DF$3</f>
        <v>14.050407999999999</v>
      </c>
      <c r="K23" s="50">
        <f>'[4]2016'!DG$3</f>
        <v>1.0497323614645092E-3</v>
      </c>
      <c r="L23" s="50">
        <f>'[4]2016'!DH$3</f>
        <v>1.4789999999999999E-2</v>
      </c>
      <c r="M23" s="50">
        <f>'[4]2016'!DI$3</f>
        <v>79.982984999999999</v>
      </c>
      <c r="N23" s="50">
        <f>'[4]2016'!DJ$3</f>
        <v>0.4579857222618397</v>
      </c>
      <c r="O23" s="50">
        <f>'[4]2016'!DK$3</f>
        <v>0.86286699999999994</v>
      </c>
      <c r="P23" s="50">
        <f>'[4]2016'!DL$3</f>
        <v>0</v>
      </c>
      <c r="Q23" s="50">
        <f>'[4]2016'!DM$3</f>
        <v>127.83699999999999</v>
      </c>
      <c r="R23" s="50">
        <f>'[4]2016'!DN$3</f>
        <v>21.129379</v>
      </c>
      <c r="S23" s="50">
        <f>'[4]2016'!DO$3</f>
        <v>45.334890000000001</v>
      </c>
      <c r="T23" s="50">
        <f>'[4]2016'!DP$3</f>
        <v>4.0403000000000002</v>
      </c>
      <c r="U23" s="50">
        <f>'[4]2016'!DQ$3</f>
        <v>2.859299</v>
      </c>
      <c r="V23" s="50">
        <f>'[4]2016'!DR$3</f>
        <v>2.5796600000000001</v>
      </c>
      <c r="W23" s="50">
        <f>'[4]2016'!DS$3</f>
        <v>2.1100279999999998</v>
      </c>
      <c r="X23" s="50">
        <f>'[4]2016'!DT$3</f>
        <v>8.5955683523278861</v>
      </c>
      <c r="Y23" s="50">
        <f>'[4]2016'!DU$3</f>
        <v>1.5894979999999999</v>
      </c>
      <c r="Z23" s="50">
        <f>'[4]2016'!DV$3</f>
        <v>0</v>
      </c>
      <c r="AA23" s="50">
        <f>'[4]2016'!DW$3</f>
        <v>46.876035999999999</v>
      </c>
      <c r="AB23" s="50">
        <f>'[4]2016'!DX$3</f>
        <v>34.937556736916761</v>
      </c>
      <c r="AC23" s="50">
        <f>'[4]2016'!DY$3</f>
        <v>23.653759999999998</v>
      </c>
      <c r="AD23" s="50">
        <f>'[4]2016'!DZ$3</f>
        <v>0.26779500000000001</v>
      </c>
      <c r="AE23" s="50">
        <f>'[4]2016'!EA$3</f>
        <v>109.75716071075426</v>
      </c>
      <c r="AF23" s="50">
        <f>'[4]2016'!EB$3</f>
        <v>0</v>
      </c>
      <c r="AG23" s="50">
        <f>'[4]2016'!EC$3</f>
        <v>17.959429999999998</v>
      </c>
      <c r="AH23" s="50">
        <f>'[4]2016'!ED$3</f>
        <v>4.8951888173875622</v>
      </c>
    </row>
    <row r="24" spans="1:34" ht="12.5" x14ac:dyDescent="0.25">
      <c r="A24">
        <f t="shared" si="0"/>
        <v>2017</v>
      </c>
      <c r="B24" s="2">
        <f>'[4]2017'!CW$3</f>
        <v>1255.0268841066959</v>
      </c>
      <c r="C24" s="5">
        <f>'[4]2017'!CY$3</f>
        <v>137.33163889331141</v>
      </c>
      <c r="D24" s="50">
        <f>'[4]2017'!CZ$3</f>
        <v>331.081074</v>
      </c>
      <c r="E24" s="50">
        <f>'[4]2017'!DA$3</f>
        <v>0.04</v>
      </c>
      <c r="F24" s="50">
        <f>'[4]2017'!DB$3</f>
        <v>0.13904</v>
      </c>
      <c r="G24" s="50">
        <f>'[4]2017'!DC$3</f>
        <v>0</v>
      </c>
      <c r="H24" s="50">
        <f>'[4]2017'!DD$3</f>
        <v>1.4166799999999999</v>
      </c>
      <c r="I24" s="50">
        <f>'[4]2017'!DE$3</f>
        <v>26.109254</v>
      </c>
      <c r="J24" s="50">
        <f>'[4]2017'!DF$3</f>
        <v>13.321610999999999</v>
      </c>
      <c r="K24" s="50">
        <f>'[4]2017'!DG$3</f>
        <v>5.4209999999999996E-3</v>
      </c>
      <c r="L24" s="50">
        <f>'[4]2017'!DH$3</f>
        <v>0.866618</v>
      </c>
      <c r="M24" s="50">
        <f>'[4]2017'!DI$3</f>
        <v>55.924065999999996</v>
      </c>
      <c r="N24" s="50">
        <f>'[4]2017'!DJ$3</f>
        <v>0.32403315941474031</v>
      </c>
      <c r="O24" s="50">
        <f>'[4]2017'!DK$3</f>
        <v>1.139999</v>
      </c>
      <c r="P24" s="50">
        <f>'[4]2017'!DL$3</f>
        <v>0.16127999999999998</v>
      </c>
      <c r="Q24" s="50">
        <f>'[4]2017'!DM$3</f>
        <v>124.107208</v>
      </c>
      <c r="R24" s="50">
        <f>'[4]2017'!DN$3</f>
        <v>12.793277863386496</v>
      </c>
      <c r="S24" s="50">
        <f>'[4]2017'!DO$3</f>
        <v>56.863340000000001</v>
      </c>
      <c r="T24" s="50">
        <f>'[4]2017'!DP$3</f>
        <v>0</v>
      </c>
      <c r="U24" s="50">
        <f>'[4]2017'!DQ$3</f>
        <v>3.883597</v>
      </c>
      <c r="V24" s="50">
        <f>'[4]2017'!DR$3</f>
        <v>8.075101668559917E-2</v>
      </c>
      <c r="W24" s="50">
        <f>'[4]2017'!DS$3</f>
        <v>2.0481419999999999</v>
      </c>
      <c r="X24" s="50">
        <f>'[4]2017'!DT$3</f>
        <v>4.0843129999999999</v>
      </c>
      <c r="Y24" s="50">
        <f>'[4]2017'!DU$3</f>
        <v>0.94667199999999996</v>
      </c>
      <c r="Z24" s="50">
        <f>'[4]2017'!DV$3</f>
        <v>0</v>
      </c>
      <c r="AA24" s="50">
        <f>'[4]2017'!DW$3</f>
        <v>43.727272999999997</v>
      </c>
      <c r="AB24" s="50">
        <f>'[4]2017'!DX$3</f>
        <v>39.639527999999999</v>
      </c>
      <c r="AC24" s="50">
        <f>'[4]2017'!DY$3</f>
        <v>30.582879999999999</v>
      </c>
      <c r="AD24" s="50">
        <f>'[4]2017'!DZ$3</f>
        <v>0.32936799999999999</v>
      </c>
      <c r="AE24" s="50">
        <f>'[4]2017'!EA$3</f>
        <v>117.72625354989941</v>
      </c>
      <c r="AF24" s="50">
        <f>'[4]2017'!EB$3</f>
        <v>0</v>
      </c>
      <c r="AG24" s="50">
        <f>'[4]2017'!EC$3</f>
        <v>24.153399999999998</v>
      </c>
      <c r="AH24" s="50">
        <f>'[4]2017'!ED$3</f>
        <v>4.5684350889215173</v>
      </c>
    </row>
    <row r="25" spans="1:34" ht="12.5" x14ac:dyDescent="0.25">
      <c r="A25">
        <f t="shared" si="0"/>
        <v>2018</v>
      </c>
      <c r="B25" s="2">
        <f>'[4]2018'!CW$3</f>
        <v>1336.4708458736504</v>
      </c>
      <c r="C25" s="5">
        <f>'[4]2018'!CY$3</f>
        <v>134.48182048533323</v>
      </c>
      <c r="D25" s="50">
        <f>'[4]2018'!CZ$3</f>
        <v>237.96296599999999</v>
      </c>
      <c r="E25" s="50">
        <f>'[4]2018'!DA$3</f>
        <v>2.6800000000000001E-4</v>
      </c>
      <c r="F25" s="50">
        <f>'[4]2018'!DB$3</f>
        <v>0.15919999999999998</v>
      </c>
      <c r="G25" s="50">
        <f>'[4]2018'!DC$3</f>
        <v>0</v>
      </c>
      <c r="H25" s="50">
        <f>'[4]2018'!DD$3</f>
        <v>0.39354299999999998</v>
      </c>
      <c r="I25" s="50">
        <f>'[4]2018'!DE$3</f>
        <v>26.331105999999998</v>
      </c>
      <c r="J25" s="50">
        <f>'[4]2018'!DF$3</f>
        <v>18.296659999999999</v>
      </c>
      <c r="K25" s="50">
        <f>'[4]2018'!DG$3</f>
        <v>1.3505999999999999E-2</v>
      </c>
      <c r="L25" s="50">
        <f>'[4]2018'!DH$3</f>
        <v>0.25145159938334238</v>
      </c>
      <c r="M25" s="50">
        <f>'[4]2018'!DI$3</f>
        <v>107.955146</v>
      </c>
      <c r="N25" s="50">
        <f>'[4]2018'!DJ$3</f>
        <v>1.2636197301162178</v>
      </c>
      <c r="O25" s="50">
        <f>'[4]2018'!DK$3</f>
        <v>0</v>
      </c>
      <c r="P25" s="50">
        <f>'[4]2018'!DL$3</f>
        <v>0</v>
      </c>
      <c r="Q25" s="50">
        <f>'[4]2018'!DM$3</f>
        <v>120.97084172067649</v>
      </c>
      <c r="R25" s="50">
        <f>'[4]2018'!DN$3</f>
        <v>9.4859559999999998</v>
      </c>
      <c r="S25" s="50">
        <f>'[4]2018'!DO$3</f>
        <v>48.100466999999995</v>
      </c>
      <c r="T25" s="50">
        <f>'[4]2018'!DP$3</f>
        <v>0</v>
      </c>
      <c r="U25" s="50">
        <f>'[4]2018'!DQ$3</f>
        <v>4.898002</v>
      </c>
      <c r="V25" s="50">
        <f>'[4]2018'!DR$3</f>
        <v>6.8748730906700237E-2</v>
      </c>
      <c r="W25" s="50">
        <f>'[4]2018'!DS$3</f>
        <v>5.3226639999999996</v>
      </c>
      <c r="X25" s="50">
        <f>'[4]2018'!DT$3</f>
        <v>0.20115473744921408</v>
      </c>
      <c r="Y25" s="50">
        <f>'[4]2018'!DU$3</f>
        <v>1.2121727717133575</v>
      </c>
      <c r="Z25" s="50">
        <f>'[4]2018'!DV$3</f>
        <v>0</v>
      </c>
      <c r="AA25" s="50">
        <f>'[4]2018'!DW$3</f>
        <v>0</v>
      </c>
      <c r="AB25" s="50">
        <f>'[4]2018'!DX$3</f>
        <v>34.741872000000001</v>
      </c>
      <c r="AC25" s="50">
        <f>'[4]2018'!DY$3</f>
        <v>23.94042</v>
      </c>
      <c r="AD25" s="50">
        <f>'[4]2018'!DZ$3</f>
        <v>0.42060399999999998</v>
      </c>
      <c r="AE25" s="50">
        <f>'[4]2018'!EA$3</f>
        <v>116.27745</v>
      </c>
      <c r="AF25" s="50">
        <f>'[4]2018'!EB$3</f>
        <v>0</v>
      </c>
      <c r="AG25" s="50">
        <f>'[4]2018'!EC$3</f>
        <v>15.340716139533273</v>
      </c>
      <c r="AH25" s="50">
        <f>'[4]2018'!ED$3</f>
        <v>4.4033186179723565</v>
      </c>
    </row>
    <row r="26" spans="1:34" ht="12.5" x14ac:dyDescent="0.25">
      <c r="A26">
        <f t="shared" si="0"/>
        <v>2019</v>
      </c>
      <c r="B26" s="2">
        <f>'[4]2019'!CW$3</f>
        <v>1275.5070611194039</v>
      </c>
      <c r="C26" s="5">
        <f>'[4]2019'!CY$3</f>
        <v>118.4622022546688</v>
      </c>
      <c r="D26" s="50">
        <f>'[4]2019'!CZ$3</f>
        <v>162.51875799999999</v>
      </c>
      <c r="E26" s="50">
        <f>'[4]2019'!DA$3</f>
        <v>0</v>
      </c>
      <c r="F26" s="50">
        <f>'[4]2019'!DB$3</f>
        <v>0.21275999999999998</v>
      </c>
      <c r="G26" s="50">
        <f>'[4]2019'!DC$3</f>
        <v>0</v>
      </c>
      <c r="H26" s="50">
        <f>'[4]2019'!DD$3</f>
        <v>9.8825999999999997E-2</v>
      </c>
      <c r="I26" s="50">
        <f>'[4]2019'!DE$3</f>
        <v>29.441112999999998</v>
      </c>
      <c r="J26" s="50">
        <f>'[4]2019'!DF$3</f>
        <v>21.661448999999998</v>
      </c>
      <c r="K26" s="50">
        <f>'[4]2019'!DG$3</f>
        <v>1.06E-4</v>
      </c>
      <c r="L26" s="50">
        <f>'[4]2019'!DH$3</f>
        <v>2.2182399999999998</v>
      </c>
      <c r="M26" s="50">
        <f>'[4]2019'!DI$3</f>
        <v>72.545931999999993</v>
      </c>
      <c r="N26" s="50">
        <f>'[4]2019'!DJ$3</f>
        <v>0.44557135735577635</v>
      </c>
      <c r="O26" s="50">
        <f>'[4]2019'!DK$3</f>
        <v>0</v>
      </c>
      <c r="P26" s="50">
        <f>'[4]2019'!DL$3</f>
        <v>1.7651999999999998E-2</v>
      </c>
      <c r="Q26" s="50">
        <f>'[4]2019'!DM$3</f>
        <v>126.264</v>
      </c>
      <c r="R26" s="50">
        <f>'[4]2019'!DN$3</f>
        <v>11.9413</v>
      </c>
      <c r="S26" s="50">
        <f>'[4]2019'!DO$3</f>
        <v>47.134315999999998</v>
      </c>
      <c r="T26" s="50">
        <f>'[4]2019'!DP$3</f>
        <v>1.42506</v>
      </c>
      <c r="U26" s="50">
        <f>'[4]2019'!DQ$3</f>
        <v>4.715592</v>
      </c>
      <c r="V26" s="50">
        <f>'[4]2019'!DR$3</f>
        <v>6.9265669071848973E-2</v>
      </c>
      <c r="W26" s="50">
        <f>'[4]2019'!DS$3</f>
        <v>2.1338859999999999</v>
      </c>
      <c r="X26" s="50">
        <f>'[4]2019'!DT$3</f>
        <v>0.23013472251511921</v>
      </c>
      <c r="Y26" s="50">
        <f>'[4]2019'!DU$3</f>
        <v>1.3064279310736167</v>
      </c>
      <c r="Z26" s="50">
        <f>'[4]2019'!DV$3</f>
        <v>0</v>
      </c>
      <c r="AA26" s="50">
        <f>'[4]2019'!DW$3</f>
        <v>0</v>
      </c>
      <c r="AB26" s="50">
        <f>'[4]2019'!DX$3</f>
        <v>38.717407999999999</v>
      </c>
      <c r="AC26" s="50">
        <f>'[4]2019'!DY$3</f>
        <v>20.895896</v>
      </c>
      <c r="AD26" s="50">
        <f>'[4]2019'!DZ$3</f>
        <v>0</v>
      </c>
      <c r="AE26" s="50">
        <f>'[4]2019'!EA$3</f>
        <v>113.30049699999999</v>
      </c>
      <c r="AF26" s="50">
        <f>'[4]2019'!EB$3</f>
        <v>0</v>
      </c>
      <c r="AG26" s="50">
        <f>'[4]2019'!EC$3</f>
        <v>14.64264</v>
      </c>
      <c r="AH26" s="50">
        <f>'[4]2019'!ED$3</f>
        <v>4.0812777725042713</v>
      </c>
    </row>
    <row r="27" spans="1:34" ht="12.5" x14ac:dyDescent="0.25">
      <c r="A27">
        <f t="shared" si="0"/>
        <v>2020</v>
      </c>
      <c r="B27" s="2">
        <f>'[5]2020'!CW$3</f>
        <v>139.2250661851852</v>
      </c>
      <c r="C27" s="5">
        <f>'[5]2020'!CY$3</f>
        <v>41.825115656614926</v>
      </c>
      <c r="D27" s="50">
        <f>'[5]2020'!CZ$3</f>
        <v>0</v>
      </c>
      <c r="E27" s="50">
        <f>'[5]2020'!DA$3</f>
        <v>0</v>
      </c>
      <c r="F27" s="50">
        <f>'[5]2020'!DB$3</f>
        <v>0</v>
      </c>
      <c r="G27" s="50">
        <f>'[5]2020'!DC$3</f>
        <v>0</v>
      </c>
      <c r="H27" s="50">
        <f>'[5]2020'!DD$3</f>
        <v>0</v>
      </c>
      <c r="I27" s="50">
        <f>'[5]2020'!DE$3</f>
        <v>0</v>
      </c>
      <c r="J27" s="50">
        <f>'[5]2020'!DF$3</f>
        <v>0</v>
      </c>
      <c r="K27" s="50">
        <f>'[5]2020'!DG$3</f>
        <v>0</v>
      </c>
      <c r="L27" s="50">
        <f>'[5]2020'!DH$3</f>
        <v>0</v>
      </c>
      <c r="M27" s="50">
        <f>'[5]2020'!DI$3</f>
        <v>48.911988717796525</v>
      </c>
      <c r="N27" s="50">
        <f>'[5]2020'!DJ$3</f>
        <v>0</v>
      </c>
      <c r="O27" s="50">
        <f>'[5]2020'!DK$3</f>
        <v>0</v>
      </c>
      <c r="P27" s="50">
        <f>'[5]2020'!DL$3</f>
        <v>8.2506999999999997E-2</v>
      </c>
      <c r="Q27" s="50">
        <f>'[5]2020'!DM$3</f>
        <v>96.009</v>
      </c>
      <c r="R27" s="50">
        <f>'[5]2020'!DN$3</f>
        <v>0</v>
      </c>
      <c r="S27" s="50">
        <f>'[5]2020'!DO$3</f>
        <v>0</v>
      </c>
      <c r="T27" s="50">
        <f>'[5]2020'!DP$3</f>
        <v>0</v>
      </c>
      <c r="U27" s="50">
        <f>'[5]2020'!DQ$3</f>
        <v>7.158868</v>
      </c>
      <c r="V27" s="50">
        <f>'[5]2020'!DR$3</f>
        <v>0</v>
      </c>
      <c r="W27" s="50">
        <f>'[5]2020'!DS$3</f>
        <v>0</v>
      </c>
      <c r="X27" s="50">
        <f>'[5]2020'!DT$3</f>
        <v>0</v>
      </c>
      <c r="Y27" s="50">
        <f>'[5]2020'!DU$3</f>
        <v>1.2660419999999999</v>
      </c>
      <c r="Z27" s="50">
        <f>'[5]2020'!DV$3</f>
        <v>0</v>
      </c>
      <c r="AA27" s="50">
        <f>'[5]2020'!DW$3</f>
        <v>0</v>
      </c>
      <c r="AB27" s="50">
        <f>'[5]2020'!DX$3</f>
        <v>0</v>
      </c>
      <c r="AC27" s="50">
        <f>'[5]2020'!DY$3</f>
        <v>0</v>
      </c>
      <c r="AD27" s="50">
        <f>'[5]2020'!DZ$3</f>
        <v>0</v>
      </c>
      <c r="AE27" s="50">
        <f>'[5]2020'!EA$3</f>
        <v>86.190353988207519</v>
      </c>
      <c r="AF27" s="50">
        <f>'[5]2020'!EB$3</f>
        <v>0</v>
      </c>
      <c r="AG27" s="50">
        <f>'[5]2020'!EC$3</f>
        <v>0</v>
      </c>
      <c r="AH27" s="50">
        <f>'[5]2020'!ED$3</f>
        <v>6.0225491028103581E-2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A1E66-E0AA-4637-B102-B99B448CD90B}">
  <dimension ref="A1:AJ27"/>
  <sheetViews>
    <sheetView workbookViewId="0">
      <pane xSplit="2" ySplit="2" topLeftCell="C3" activePane="bottomRight" state="frozen"/>
      <selection activeCell="A3" sqref="A3:XFD6"/>
      <selection pane="topRight" activeCell="A3" sqref="A3:XFD6"/>
      <selection pane="bottomLeft" activeCell="A3" sqref="A3:XFD6"/>
      <selection pane="bottomRight" activeCell="C3" sqref="C3:C27"/>
    </sheetView>
  </sheetViews>
  <sheetFormatPr defaultRowHeight="13" x14ac:dyDescent="0.3"/>
  <cols>
    <col min="20" max="20" width="9" style="3" customWidth="1"/>
    <col min="30" max="30" width="9" style="7" customWidth="1"/>
  </cols>
  <sheetData>
    <row r="1" spans="1:36" x14ac:dyDescent="0.3">
      <c r="A1" s="49">
        <f>'[1]1996'!EE$1</f>
        <v>400122</v>
      </c>
      <c r="Q1" s="3"/>
    </row>
    <row r="2" spans="1:36" ht="12.5" x14ac:dyDescent="0.25">
      <c r="B2" t="s">
        <v>1</v>
      </c>
      <c r="C2" s="5" t="str">
        <f>'[2]2000'!EG$4</f>
        <v>EU-28</v>
      </c>
      <c r="D2" s="50" t="str">
        <f>'[2]2000'!EH$4</f>
        <v>China</v>
      </c>
      <c r="E2" s="50" t="str">
        <f>'[2]2000'!EI$4</f>
        <v>Hong Kong</v>
      </c>
      <c r="F2" s="50" t="str">
        <f>'[2]2000'!EJ$4</f>
        <v>Argentina</v>
      </c>
      <c r="G2" s="50" t="str">
        <f>'[2]2000'!EK$4</f>
        <v>Australia</v>
      </c>
      <c r="H2" s="50" t="str">
        <f>'[2]2000'!EL$4</f>
        <v>Belarus</v>
      </c>
      <c r="I2" s="50" t="str">
        <f>'[2]2000'!EM$4</f>
        <v>Brazil</v>
      </c>
      <c r="J2" s="50" t="str">
        <f>'[2]2000'!EN$4</f>
        <v>Canada</v>
      </c>
      <c r="K2" s="50" t="str">
        <f>'[2]2000'!EO$4</f>
        <v>Côte d'Ivoire</v>
      </c>
      <c r="L2" s="50" t="str">
        <f>'[2]2000'!EP$4</f>
        <v>Egypt</v>
      </c>
      <c r="M2" s="50" t="str">
        <f>'[2]2000'!EQ$4</f>
        <v>India</v>
      </c>
      <c r="N2" s="50" t="str">
        <f>'[2]2000'!ER$4</f>
        <v>Indonesia</v>
      </c>
      <c r="O2" s="50" t="str">
        <f>'[2]2000'!ES$4</f>
        <v>Iran</v>
      </c>
      <c r="P2" s="50" t="str">
        <f>'[2]2000'!ET$4</f>
        <v>Israel</v>
      </c>
      <c r="Q2" s="50" t="str">
        <f>'[2]2000'!EU$4</f>
        <v>Japan</v>
      </c>
      <c r="R2" s="50" t="str">
        <f>'[2]2000'!EV$4</f>
        <v>Korea, South</v>
      </c>
      <c r="S2" s="50" t="str">
        <f>'[2]2000'!EW$4</f>
        <v>Malaysia</v>
      </c>
      <c r="T2" s="50" t="str">
        <f>'[2]2000'!EX$4</f>
        <v>Mexico</v>
      </c>
      <c r="U2" s="50" t="str">
        <f>'[2]2000'!EY$4</f>
        <v>Pakistan</v>
      </c>
      <c r="V2" s="50" t="str">
        <f>'[2]2000'!EZ$4</f>
        <v>Philippines</v>
      </c>
      <c r="W2" s="50" t="str">
        <f>'[2]2000'!FA$4</f>
        <v>Russian Federation</v>
      </c>
      <c r="X2" s="50" t="str">
        <f>'[2]2000'!FB$4</f>
        <v>Singapore</v>
      </c>
      <c r="Y2" s="50" t="str">
        <f>'[2]2000'!FC$4</f>
        <v>South Africa</v>
      </c>
      <c r="Z2" s="50" t="str">
        <f>'[2]2000'!FD$4</f>
        <v>Southern African Customs Union</v>
      </c>
      <c r="AA2" s="50" t="str">
        <f>'[2]2000'!FE$4</f>
        <v>Sri Lanka</v>
      </c>
      <c r="AB2" s="50" t="str">
        <f>'[2]2000'!FF$4</f>
        <v>Taiwan</v>
      </c>
      <c r="AC2" s="50" t="str">
        <f>'[2]2000'!FG$4</f>
        <v>Turkey</v>
      </c>
      <c r="AD2" s="50" t="str">
        <f>'[2]2000'!FH$4</f>
        <v>Ukraine</v>
      </c>
      <c r="AE2" s="50" t="str">
        <f>'[2]2000'!FI$4</f>
        <v>USA</v>
      </c>
      <c r="AF2" s="50" t="str">
        <f>'[2]2000'!FJ$4</f>
        <v>Venezuela</v>
      </c>
      <c r="AG2" s="50" t="str">
        <f>'[2]2000'!FK$4</f>
        <v>Viet Nam</v>
      </c>
      <c r="AH2" s="50" t="str">
        <f>'[2]2000'!FL$4</f>
        <v>Rest of World</v>
      </c>
      <c r="AI2" s="5" t="str">
        <f>'[2]2000'!EG$4</f>
        <v>EU-28</v>
      </c>
      <c r="AJ2" s="61" t="str">
        <f>'[2]2000'!FN$4</f>
        <v>Intra-EU</v>
      </c>
    </row>
    <row r="3" spans="1:36" ht="12.5" x14ac:dyDescent="0.25">
      <c r="A3">
        <v>1996</v>
      </c>
      <c r="B3" s="2">
        <f>'[3]1996'!CW$3</f>
        <v>670.63485926149838</v>
      </c>
      <c r="C3" s="5">
        <f>AI3-AJ3</f>
        <v>312.96679399999999</v>
      </c>
      <c r="D3" s="50">
        <f>'[3]1996'!EH$3</f>
        <v>81.214593999999991</v>
      </c>
      <c r="E3" s="50">
        <f>'[3]1996'!EI$3</f>
        <v>24.721008999999999</v>
      </c>
      <c r="F3" s="50">
        <f>'[3]1996'!EJ$3</f>
        <v>26.016766000000001</v>
      </c>
      <c r="G3" s="50">
        <f>'[3]1996'!EK$3</f>
        <v>40.363464999999998</v>
      </c>
      <c r="H3" s="50">
        <f>'[3]1996'!EL$3</f>
        <v>0</v>
      </c>
      <c r="I3" s="50">
        <f>'[3]1996'!EM$3</f>
        <v>6.0018999999999996E-2</v>
      </c>
      <c r="J3" s="50">
        <f>'[3]1996'!EN$3</f>
        <v>50.747436999999998</v>
      </c>
      <c r="K3" s="50">
        <f>'[3]1996'!EO$3</f>
        <v>0</v>
      </c>
      <c r="L3" s="50">
        <f>'[3]1996'!EP$3</f>
        <v>4.9699E-2</v>
      </c>
      <c r="M3" s="50">
        <f>'[3]1996'!EQ$3</f>
        <v>1.2812729999999999</v>
      </c>
      <c r="N3" s="50">
        <f>'[3]1996'!ER$3</f>
        <v>0.55139399999999994</v>
      </c>
      <c r="O3" s="50">
        <f>'[3]1996'!ES$3</f>
        <v>0</v>
      </c>
      <c r="P3" s="50">
        <f>'[3]1996'!ET$3</f>
        <v>0.22276716622256038</v>
      </c>
      <c r="Q3" s="50">
        <f>'[3]1996'!EU$3</f>
        <v>90.646999999999991</v>
      </c>
      <c r="R3" s="50">
        <f>'[3]1996'!EV$3</f>
        <v>105.914429</v>
      </c>
      <c r="S3" s="50">
        <f>'[3]1996'!EW$3</f>
        <v>9.8198259999999991</v>
      </c>
      <c r="T3" s="50">
        <f>'[3]1996'!EX$3</f>
        <v>55.656275999999998</v>
      </c>
      <c r="U3" s="50">
        <f>'[3]1996'!EY$3</f>
        <v>0</v>
      </c>
      <c r="V3" s="50">
        <f>'[3]1996'!EZ$3</f>
        <v>0</v>
      </c>
      <c r="W3" s="50">
        <f>'[3]1996'!FA$3</f>
        <v>1.2280899999999999</v>
      </c>
      <c r="X3" s="50">
        <f>'[3]1996'!FB$3</f>
        <v>130.72842399999999</v>
      </c>
      <c r="Y3" s="50">
        <f>'[3]1996'!FC$3</f>
        <v>0</v>
      </c>
      <c r="Z3" s="50">
        <f>'[3]1996'!FD$3</f>
        <v>49.228614</v>
      </c>
      <c r="AA3" s="50">
        <f>'[3]1996'!FE$3</f>
        <v>0</v>
      </c>
      <c r="AB3" s="50">
        <f>'[3]1996'!FF$3</f>
        <v>0</v>
      </c>
      <c r="AC3" s="50">
        <f>'[3]1996'!FG$3</f>
        <v>55.935379999999995</v>
      </c>
      <c r="AD3" s="50">
        <f>'[3]1996'!FH$3</f>
        <v>5.9372639999999999</v>
      </c>
      <c r="AE3" s="50">
        <f>'[3]1996'!FI$3</f>
        <v>712.36974199999997</v>
      </c>
      <c r="AF3" s="50">
        <f>'[3]1996'!FJ$3</f>
        <v>11.682089999999999</v>
      </c>
      <c r="AG3" s="50">
        <f>'[3]1996'!FK$3</f>
        <v>0</v>
      </c>
      <c r="AH3" s="50">
        <f>'[3]1996'!FL$3</f>
        <v>75.690447102607067</v>
      </c>
      <c r="AI3" s="5">
        <f>'[3]1996'!EG$3</f>
        <v>323.71320700000001</v>
      </c>
      <c r="AJ3" s="61">
        <f>'[3]1996'!FN$3</f>
        <v>10.746412999999999</v>
      </c>
    </row>
    <row r="4" spans="1:36" ht="12.5" x14ac:dyDescent="0.25">
      <c r="A4">
        <f t="shared" ref="A4:A27" si="0">1+A3</f>
        <v>1997</v>
      </c>
      <c r="B4" s="2">
        <f>'[3]1997'!CW$3</f>
        <v>776.22096236037328</v>
      </c>
      <c r="C4" s="5">
        <f t="shared" ref="C4:C27" si="1">AI4-AJ4</f>
        <v>369.73425600000002</v>
      </c>
      <c r="D4" s="50">
        <f>'[3]1997'!EH$3</f>
        <v>70.643850999999998</v>
      </c>
      <c r="E4" s="50">
        <f>'[3]1997'!EI$3</f>
        <v>22.202497999999999</v>
      </c>
      <c r="F4" s="50">
        <f>'[3]1997'!EJ$3</f>
        <v>32.621581999999997</v>
      </c>
      <c r="G4" s="50">
        <f>'[3]1997'!EK$3</f>
        <v>40.427220999999996</v>
      </c>
      <c r="H4" s="50">
        <f>'[3]1997'!EL$3</f>
        <v>0</v>
      </c>
      <c r="I4" s="50">
        <f>'[3]1997'!EM$3</f>
        <v>0.32356199999999996</v>
      </c>
      <c r="J4" s="50">
        <f>'[3]1997'!EN$3</f>
        <v>47.342371</v>
      </c>
      <c r="K4" s="50">
        <f>'[3]1997'!EO$3</f>
        <v>0</v>
      </c>
      <c r="L4" s="50">
        <f>'[3]1997'!EP$3</f>
        <v>0.11733099999999999</v>
      </c>
      <c r="M4" s="50">
        <f>'[3]1997'!EQ$3</f>
        <v>3.0830289999999998</v>
      </c>
      <c r="N4" s="50">
        <f>'[3]1997'!ER$3</f>
        <v>0.34128900000000001</v>
      </c>
      <c r="O4" s="50">
        <f>'[3]1997'!ES$3</f>
        <v>2.0539290000000001</v>
      </c>
      <c r="P4" s="50">
        <f>'[3]1997'!ET$3</f>
        <v>4.7538986935152773E-2</v>
      </c>
      <c r="Q4" s="50">
        <f>'[3]1997'!EU$3</f>
        <v>135.934</v>
      </c>
      <c r="R4" s="50">
        <f>'[3]1997'!EV$3</f>
        <v>128.504582</v>
      </c>
      <c r="S4" s="50">
        <f>'[3]1997'!EW$3</f>
        <v>32.962190999999997</v>
      </c>
      <c r="T4" s="50">
        <f>'[3]1997'!EX$3</f>
        <v>62.346306999999996</v>
      </c>
      <c r="U4" s="50">
        <f>'[3]1997'!EY$3</f>
        <v>0</v>
      </c>
      <c r="V4" s="50">
        <f>'[3]1997'!EZ$3</f>
        <v>0</v>
      </c>
      <c r="W4" s="50">
        <f>'[3]1997'!FA$3</f>
        <v>0.94264300000000001</v>
      </c>
      <c r="X4" s="50">
        <f>'[3]1997'!FB$3</f>
        <v>130.86412199999998</v>
      </c>
      <c r="Y4" s="50">
        <f>'[3]1997'!FC$3</f>
        <v>0</v>
      </c>
      <c r="Z4" s="50">
        <f>'[3]1997'!FD$3</f>
        <v>50.690951999999996</v>
      </c>
      <c r="AA4" s="50">
        <f>'[3]1997'!FE$3</f>
        <v>0</v>
      </c>
      <c r="AB4" s="50">
        <f>'[3]1997'!FF$3</f>
        <v>0.14579899999999998</v>
      </c>
      <c r="AC4" s="50">
        <f>'[3]1997'!FG$3</f>
        <v>58.235236999999998</v>
      </c>
      <c r="AD4" s="50">
        <f>'[3]1997'!FH$3</f>
        <v>6.576562</v>
      </c>
      <c r="AE4" s="50">
        <f>'[3]1997'!FI$3</f>
        <v>792.18348099999992</v>
      </c>
      <c r="AF4" s="50">
        <f>'[3]1997'!FJ$3</f>
        <v>13.095799</v>
      </c>
      <c r="AG4" s="50">
        <f>'[3]1997'!FK$3</f>
        <v>0</v>
      </c>
      <c r="AH4" s="50">
        <f>'[3]1997'!FL$3</f>
        <v>56.470265999999995</v>
      </c>
      <c r="AI4" s="5">
        <f>'[3]1997'!EG$3</f>
        <v>383.74639999999999</v>
      </c>
      <c r="AJ4" s="61">
        <f>'[3]1997'!FN$3</f>
        <v>14.012143999999999</v>
      </c>
    </row>
    <row r="5" spans="1:36" ht="12.5" x14ac:dyDescent="0.25">
      <c r="A5">
        <f t="shared" si="0"/>
        <v>1998</v>
      </c>
      <c r="B5" s="2">
        <f>'[3]1998'!CW$3</f>
        <v>948.90315255330245</v>
      </c>
      <c r="C5" s="5">
        <f t="shared" si="1"/>
        <v>444.599783</v>
      </c>
      <c r="D5" s="50">
        <f>'[3]1998'!EH$3</f>
        <v>95.928081999999989</v>
      </c>
      <c r="E5" s="50">
        <f>'[3]1998'!EI$3</f>
        <v>9.6358230000000002</v>
      </c>
      <c r="F5" s="50">
        <f>'[3]1998'!EJ$3</f>
        <v>36.662785999999997</v>
      </c>
      <c r="G5" s="50">
        <f>'[3]1998'!EK$3</f>
        <v>39.022166999999996</v>
      </c>
      <c r="H5" s="50">
        <f>'[3]1998'!EL$3</f>
        <v>1.240772</v>
      </c>
      <c r="I5" s="50">
        <f>'[3]1998'!EM$3</f>
        <v>0.29108800000000001</v>
      </c>
      <c r="J5" s="50">
        <f>'[3]1998'!EN$3</f>
        <v>40.638694000000001</v>
      </c>
      <c r="K5" s="50">
        <f>'[3]1998'!EO$3</f>
        <v>0.25822200000000001</v>
      </c>
      <c r="L5" s="50">
        <f>'[3]1998'!EP$3</f>
        <v>0</v>
      </c>
      <c r="M5" s="50">
        <f>'[3]1998'!EQ$3</f>
        <v>5.269584</v>
      </c>
      <c r="N5" s="50">
        <f>'[3]1998'!ER$3</f>
        <v>0.55569299999999999</v>
      </c>
      <c r="O5" s="50">
        <f>'[3]1998'!ES$3</f>
        <v>1.7372099999999999</v>
      </c>
      <c r="P5" s="50">
        <f>'[3]1998'!ET$3</f>
        <v>0</v>
      </c>
      <c r="Q5" s="50">
        <f>'[3]1998'!EU$3</f>
        <v>183.67</v>
      </c>
      <c r="R5" s="50">
        <f>'[3]1998'!EV$3</f>
        <v>111.748436</v>
      </c>
      <c r="S5" s="50">
        <f>'[3]1998'!EW$3</f>
        <v>33.708270999999996</v>
      </c>
      <c r="T5" s="50">
        <f>'[3]1998'!EX$3</f>
        <v>67.838250000000002</v>
      </c>
      <c r="U5" s="50">
        <f>'[3]1998'!EY$3</f>
        <v>0</v>
      </c>
      <c r="V5" s="50">
        <f>'[3]1998'!EZ$3</f>
        <v>0.12851899999999999</v>
      </c>
      <c r="W5" s="50">
        <f>'[3]1998'!FA$3</f>
        <v>1.2494259999999999</v>
      </c>
      <c r="X5" s="50">
        <f>'[3]1998'!FB$3</f>
        <v>117.62836899999999</v>
      </c>
      <c r="Y5" s="50">
        <f>'[3]1998'!FC$3</f>
        <v>0</v>
      </c>
      <c r="Z5" s="50">
        <f>'[3]1998'!FD$3</f>
        <v>48.946314999999998</v>
      </c>
      <c r="AA5" s="50">
        <f>'[3]1998'!FE$3</f>
        <v>0</v>
      </c>
      <c r="AB5" s="50">
        <f>'[3]1998'!FF$3</f>
        <v>0.191999</v>
      </c>
      <c r="AC5" s="50">
        <f>'[3]1998'!FG$3</f>
        <v>59.383499999999998</v>
      </c>
      <c r="AD5" s="50">
        <f>'[3]1998'!FH$3</f>
        <v>8.0879130000000004</v>
      </c>
      <c r="AE5" s="50">
        <f>'[3]1998'!FI$3</f>
        <v>866.98380499999996</v>
      </c>
      <c r="AF5" s="50">
        <f>'[3]1998'!FJ$3</f>
        <v>13.710011</v>
      </c>
      <c r="AG5" s="50">
        <f>'[3]1998'!FK$3</f>
        <v>0</v>
      </c>
      <c r="AH5" s="50">
        <f>'[3]1998'!FL$3</f>
        <v>62.083185999999998</v>
      </c>
      <c r="AI5" s="5">
        <f>'[3]1998'!EG$3</f>
        <v>460.30836099999999</v>
      </c>
      <c r="AJ5" s="61">
        <f>'[3]1998'!FN$3</f>
        <v>15.708577999999999</v>
      </c>
    </row>
    <row r="6" spans="1:36" ht="12.5" x14ac:dyDescent="0.25">
      <c r="A6">
        <f t="shared" si="0"/>
        <v>1999</v>
      </c>
      <c r="B6" s="2">
        <f>'[3]1999'!CW$3</f>
        <v>923.37045536559526</v>
      </c>
      <c r="C6" s="5">
        <f t="shared" si="1"/>
        <v>492.62788699999993</v>
      </c>
      <c r="D6" s="50">
        <f>'[3]1999'!EH$3</f>
        <v>167.394532</v>
      </c>
      <c r="E6" s="50">
        <f>'[3]1999'!EI$3</f>
        <v>14.436847999999999</v>
      </c>
      <c r="F6" s="50">
        <f>'[3]1999'!EJ$3</f>
        <v>18.548448999999998</v>
      </c>
      <c r="G6" s="50">
        <f>'[3]1999'!EK$3</f>
        <v>37.662915999999996</v>
      </c>
      <c r="H6" s="50">
        <f>'[3]1999'!EL$3</f>
        <v>6.7818139999999998</v>
      </c>
      <c r="I6" s="50">
        <f>'[3]1999'!EM$3</f>
        <v>0.19616599999999998</v>
      </c>
      <c r="J6" s="50">
        <f>'[3]1999'!EN$3</f>
        <v>48.619104999999998</v>
      </c>
      <c r="K6" s="50">
        <f>'[3]1999'!EO$3</f>
        <v>1.5186999999999999E-2</v>
      </c>
      <c r="L6" s="50">
        <f>'[3]1999'!EP$3</f>
        <v>0.15937499999999999</v>
      </c>
      <c r="M6" s="50">
        <f>'[3]1999'!EQ$3</f>
        <v>3.901875</v>
      </c>
      <c r="N6" s="50">
        <f>'[3]1999'!ER$3</f>
        <v>0.51381100000000002</v>
      </c>
      <c r="O6" s="50">
        <f>'[3]1999'!ES$3</f>
        <v>0.95193699999999992</v>
      </c>
      <c r="P6" s="50">
        <f>'[3]1999'!ET$3</f>
        <v>0</v>
      </c>
      <c r="Q6" s="50">
        <f>'[3]1999'!EU$3</f>
        <v>218.161</v>
      </c>
      <c r="R6" s="50">
        <f>'[3]1999'!EV$3</f>
        <v>133.08882</v>
      </c>
      <c r="S6" s="50">
        <f>'[3]1999'!EW$3</f>
        <v>44.319029</v>
      </c>
      <c r="T6" s="50">
        <f>'[3]1999'!EX$3</f>
        <v>68.072955999999991</v>
      </c>
      <c r="U6" s="50">
        <f>'[3]1999'!EY$3</f>
        <v>0</v>
      </c>
      <c r="V6" s="50">
        <f>'[3]1999'!EZ$3</f>
        <v>0.02</v>
      </c>
      <c r="W6" s="50">
        <f>'[3]1999'!FA$3</f>
        <v>2.9161429999999999</v>
      </c>
      <c r="X6" s="50">
        <f>'[3]1999'!FB$3</f>
        <v>122.85749999999999</v>
      </c>
      <c r="Y6" s="50">
        <f>'[3]1999'!FC$3</f>
        <v>0</v>
      </c>
      <c r="Z6" s="50">
        <f>'[3]1999'!FD$3</f>
        <v>41.726103999999999</v>
      </c>
      <c r="AA6" s="50">
        <f>'[3]1999'!FE$3</f>
        <v>0</v>
      </c>
      <c r="AB6" s="50">
        <f>'[3]1999'!FF$3</f>
        <v>0.21920199999999998</v>
      </c>
      <c r="AC6" s="50">
        <f>'[3]1999'!FG$3</f>
        <v>42.801482999999998</v>
      </c>
      <c r="AD6" s="50">
        <f>'[3]1999'!FH$3</f>
        <v>4.8844989999999999</v>
      </c>
      <c r="AE6" s="50">
        <f>'[3]1999'!FI$3</f>
        <v>791.073939</v>
      </c>
      <c r="AF6" s="50">
        <f>'[3]1999'!FJ$3</f>
        <v>11.952864999999999</v>
      </c>
      <c r="AG6" s="50">
        <f>'[3]1999'!FK$3</f>
        <v>0</v>
      </c>
      <c r="AH6" s="50">
        <f>'[3]1999'!FL$3</f>
        <v>57.752224981853033</v>
      </c>
      <c r="AI6" s="5">
        <f>'[3]1999'!EG$3</f>
        <v>514.58904099999995</v>
      </c>
      <c r="AJ6" s="61">
        <f>'[3]1999'!FN$3</f>
        <v>21.961154000000001</v>
      </c>
    </row>
    <row r="7" spans="1:36" ht="12.5" x14ac:dyDescent="0.25">
      <c r="A7">
        <f t="shared" si="0"/>
        <v>2000</v>
      </c>
      <c r="B7" s="2">
        <f>'[2]2000'!CW$3</f>
        <v>1215.1377153676069</v>
      </c>
      <c r="C7" s="5">
        <f t="shared" si="1"/>
        <v>549.52028499999994</v>
      </c>
      <c r="D7" s="50">
        <f>'[2]2000'!EH$3</f>
        <v>320.30888199999998</v>
      </c>
      <c r="E7" s="50">
        <f>'[2]2000'!EI$3</f>
        <v>3.3176399999999999</v>
      </c>
      <c r="F7" s="50">
        <f>'[2]2000'!EJ$3</f>
        <v>22.783919999999998</v>
      </c>
      <c r="G7" s="50">
        <f>'[2]2000'!EK$3</f>
        <v>31.197764999999997</v>
      </c>
      <c r="H7" s="50">
        <f>'[2]2000'!EL$3</f>
        <v>14.382436999999999</v>
      </c>
      <c r="I7" s="50">
        <f>'[2]2000'!EM$3</f>
        <v>0.24094099999999999</v>
      </c>
      <c r="J7" s="50">
        <f>'[2]2000'!EN$3</f>
        <v>74.293176000000003</v>
      </c>
      <c r="K7" s="50">
        <f>'[2]2000'!EO$3</f>
        <v>0.28999999999999998</v>
      </c>
      <c r="L7" s="50">
        <f>'[2]2000'!EP$3</f>
        <v>3.5359999999999996E-2</v>
      </c>
      <c r="M7" s="50">
        <f>'[2]2000'!EQ$3</f>
        <v>1.09968</v>
      </c>
      <c r="N7" s="50">
        <f>'[2]2000'!ER$3</f>
        <v>1.224367</v>
      </c>
      <c r="O7" s="50">
        <f>'[2]2000'!ES$3</f>
        <v>0</v>
      </c>
      <c r="P7" s="50">
        <f>'[2]2000'!ET$3</f>
        <v>0.46340999999999999</v>
      </c>
      <c r="Q7" s="50">
        <f>'[2]2000'!EU$3</f>
        <v>248.51</v>
      </c>
      <c r="R7" s="50">
        <f>'[2]2000'!EV$3</f>
        <v>132.51384400000001</v>
      </c>
      <c r="S7" s="50">
        <f>'[2]2000'!EW$3</f>
        <v>43.021079999999998</v>
      </c>
      <c r="T7" s="50">
        <f>'[2]2000'!EX$3</f>
        <v>74.347337999999993</v>
      </c>
      <c r="U7" s="50">
        <f>'[2]2000'!EY$3</f>
        <v>0</v>
      </c>
      <c r="V7" s="50">
        <f>'[2]2000'!EZ$3</f>
        <v>2.0799999999999999E-2</v>
      </c>
      <c r="W7" s="50">
        <f>'[2]2000'!FA$3</f>
        <v>17.764336999999998</v>
      </c>
      <c r="X7" s="50">
        <f>'[2]2000'!FB$3</f>
        <v>98.292289999999994</v>
      </c>
      <c r="Y7" s="50">
        <f>'[2]2000'!FC$3</f>
        <v>52.164789999999996</v>
      </c>
      <c r="Z7" s="50">
        <f>'[2]2000'!FD$3</f>
        <v>0</v>
      </c>
      <c r="AA7" s="50">
        <f>'[2]2000'!FE$3</f>
        <v>2.0669999999999997E-2</v>
      </c>
      <c r="AB7" s="50">
        <f>'[2]2000'!FF$3</f>
        <v>0.25727582204439819</v>
      </c>
      <c r="AC7" s="50">
        <f>'[2]2000'!FG$3</f>
        <v>95.292611999999991</v>
      </c>
      <c r="AD7" s="50">
        <f>'[2]2000'!FH$3</f>
        <v>10.635368999999999</v>
      </c>
      <c r="AE7" s="50">
        <f>'[2]2000'!FI$3</f>
        <v>882.47934299999997</v>
      </c>
      <c r="AF7" s="50">
        <f>'[2]2000'!FJ$3</f>
        <v>15.592118999999999</v>
      </c>
      <c r="AG7" s="50">
        <f>'[2]2000'!FK$3</f>
        <v>23.393000000000001</v>
      </c>
      <c r="AH7" s="50">
        <f>'[2]2000'!FL$3</f>
        <v>66.945757167282139</v>
      </c>
      <c r="AI7" s="5">
        <f>'[2]2000'!EG$3</f>
        <v>571.08666399999993</v>
      </c>
      <c r="AJ7" s="61">
        <f>'[2]2000'!FN$3</f>
        <v>21.566378999999998</v>
      </c>
    </row>
    <row r="8" spans="1:36" ht="12.5" x14ac:dyDescent="0.25">
      <c r="A8">
        <f t="shared" si="0"/>
        <v>2001</v>
      </c>
      <c r="B8" s="2">
        <f>'[2]2001'!CW$3</f>
        <v>1116.5987716421023</v>
      </c>
      <c r="C8" s="5">
        <f t="shared" si="1"/>
        <v>514.050071</v>
      </c>
      <c r="D8" s="50">
        <f>'[2]2001'!EH$3</f>
        <v>440.77425699999998</v>
      </c>
      <c r="E8" s="50">
        <f>'[2]2001'!EI$3</f>
        <v>0.80964399999999992</v>
      </c>
      <c r="F8" s="50">
        <f>'[2]2001'!EJ$3</f>
        <v>19.423698999999999</v>
      </c>
      <c r="G8" s="50">
        <f>'[2]2001'!EK$3</f>
        <v>22.576476</v>
      </c>
      <c r="H8" s="50">
        <f>'[2]2001'!EL$3</f>
        <v>10.917377999999999</v>
      </c>
      <c r="I8" s="50">
        <f>'[2]2001'!EM$3</f>
        <v>0.244785</v>
      </c>
      <c r="J8" s="50">
        <f>'[2]2001'!EN$3</f>
        <v>76.012664000000001</v>
      </c>
      <c r="K8" s="50">
        <f>'[2]2001'!EO$3</f>
        <v>0.02</v>
      </c>
      <c r="L8" s="50">
        <f>'[2]2001'!EP$3</f>
        <v>0</v>
      </c>
      <c r="M8" s="50">
        <f>'[2]2001'!EQ$3</f>
        <v>9.2498709999999988</v>
      </c>
      <c r="N8" s="50">
        <f>'[2]2001'!ER$3</f>
        <v>0.72093299999999993</v>
      </c>
      <c r="O8" s="50">
        <f>'[2]2001'!ES$3</f>
        <v>2.4968399999999997</v>
      </c>
      <c r="P8" s="50">
        <f>'[2]2001'!ET$3</f>
        <v>0.314301</v>
      </c>
      <c r="Q8" s="50">
        <f>'[2]2001'!EU$3</f>
        <v>289.09100000000001</v>
      </c>
      <c r="R8" s="50">
        <f>'[2]2001'!EV$3</f>
        <v>170.49332099999998</v>
      </c>
      <c r="S8" s="50">
        <f>'[2]2001'!EW$3</f>
        <v>74.745367000000002</v>
      </c>
      <c r="T8" s="50">
        <f>'[2]2001'!EX$3</f>
        <v>52.721513999999999</v>
      </c>
      <c r="U8" s="50">
        <f>'[2]2001'!EY$3</f>
        <v>0</v>
      </c>
      <c r="V8" s="50">
        <f>'[2]2001'!EZ$3</f>
        <v>0</v>
      </c>
      <c r="W8" s="50">
        <f>'[2]2001'!FA$3</f>
        <v>14.825726999999999</v>
      </c>
      <c r="X8" s="50">
        <f>'[2]2001'!FB$3</f>
        <v>70.330840999999992</v>
      </c>
      <c r="Y8" s="50">
        <f>'[2]2001'!FC$3</f>
        <v>46.373297000000001</v>
      </c>
      <c r="Z8" s="50">
        <f>'[2]2001'!FD$3</f>
        <v>0</v>
      </c>
      <c r="AA8" s="50">
        <f>'[2]2001'!FE$3</f>
        <v>0</v>
      </c>
      <c r="AB8" s="50">
        <f>'[2]2001'!FF$3</f>
        <v>0.1809095645410628</v>
      </c>
      <c r="AC8" s="50">
        <f>'[2]2001'!FG$3</f>
        <v>50.149710999999996</v>
      </c>
      <c r="AD8" s="50">
        <f>'[2]2001'!FH$3</f>
        <v>15.093304999999999</v>
      </c>
      <c r="AE8" s="50">
        <f>'[2]2001'!FI$3</f>
        <v>749.23879899999997</v>
      </c>
      <c r="AF8" s="50">
        <f>'[2]2001'!FJ$3</f>
        <v>14.703308</v>
      </c>
      <c r="AG8" s="50">
        <f>'[2]2001'!FK$3</f>
        <v>1.2923039999999999</v>
      </c>
      <c r="AH8" s="50">
        <f>'[2]2001'!FL$3</f>
        <v>67.25127363040653</v>
      </c>
      <c r="AI8" s="5">
        <f>'[2]2001'!EG$3</f>
        <v>536.50036299999999</v>
      </c>
      <c r="AJ8" s="61">
        <f>'[2]2001'!FN$3</f>
        <v>22.450291999999997</v>
      </c>
    </row>
    <row r="9" spans="1:36" ht="12.5" x14ac:dyDescent="0.25">
      <c r="A9">
        <f t="shared" si="0"/>
        <v>2002</v>
      </c>
      <c r="B9" s="2">
        <f>'[2]2002'!CW$3</f>
        <v>936.03137571428567</v>
      </c>
      <c r="C9" s="5">
        <f t="shared" si="1"/>
        <v>532.56068999999991</v>
      </c>
      <c r="D9" s="50">
        <f>'[2]2002'!EH$3</f>
        <v>385.65430899999996</v>
      </c>
      <c r="E9" s="50">
        <f>'[2]2002'!EI$3</f>
        <v>1.6368989999999999</v>
      </c>
      <c r="F9" s="50">
        <f>'[2]2002'!EJ$3</f>
        <v>22.326874999999998</v>
      </c>
      <c r="G9" s="50">
        <f>'[2]2002'!EK$3</f>
        <v>17.763459999999998</v>
      </c>
      <c r="H9" s="50">
        <f>'[2]2002'!EL$3</f>
        <v>4.5488039999999996</v>
      </c>
      <c r="I9" s="50">
        <f>'[2]2002'!EM$3</f>
        <v>0.18696099999999999</v>
      </c>
      <c r="J9" s="50">
        <f>'[2]2002'!EN$3</f>
        <v>100.55784799999999</v>
      </c>
      <c r="K9" s="50">
        <f>'[2]2002'!EO$3</f>
        <v>0</v>
      </c>
      <c r="L9" s="50">
        <f>'[2]2002'!EP$3</f>
        <v>5.4359999999999999E-2</v>
      </c>
      <c r="M9" s="50">
        <f>'[2]2002'!EQ$3</f>
        <v>10.159003999999999</v>
      </c>
      <c r="N9" s="50">
        <f>'[2]2002'!ER$3</f>
        <v>0.38432700641458722</v>
      </c>
      <c r="O9" s="50">
        <f>'[2]2002'!ES$3</f>
        <v>2.2944960000000001</v>
      </c>
      <c r="P9" s="50">
        <f>'[2]2002'!ET$3</f>
        <v>0.45504</v>
      </c>
      <c r="Q9" s="50">
        <f>'[2]2002'!EU$3</f>
        <v>351.18399999999997</v>
      </c>
      <c r="R9" s="50">
        <f>'[2]2002'!EV$3</f>
        <v>205.39471999999998</v>
      </c>
      <c r="S9" s="50">
        <f>'[2]2002'!EW$3</f>
        <v>55.037999999999997</v>
      </c>
      <c r="T9" s="50">
        <f>'[2]2002'!EX$3</f>
        <v>47.610015999999995</v>
      </c>
      <c r="U9" s="50">
        <f>'[2]2002'!EY$3</f>
        <v>0</v>
      </c>
      <c r="V9" s="50">
        <f>'[2]2002'!EZ$3</f>
        <v>0</v>
      </c>
      <c r="W9" s="50">
        <f>'[2]2002'!FA$3</f>
        <v>5.6229719999999999</v>
      </c>
      <c r="X9" s="50">
        <f>'[2]2002'!FB$3</f>
        <v>69.974418999999997</v>
      </c>
      <c r="Y9" s="50">
        <f>'[2]2002'!FC$3</f>
        <v>59.659940999999996</v>
      </c>
      <c r="Z9" s="50">
        <f>'[2]2002'!FD$3</f>
        <v>0</v>
      </c>
      <c r="AA9" s="50">
        <f>'[2]2002'!FE$3</f>
        <v>0</v>
      </c>
      <c r="AB9" s="50">
        <f>'[2]2002'!FF$3</f>
        <v>3.8399999999999997E-2</v>
      </c>
      <c r="AC9" s="50">
        <f>'[2]2002'!FG$3</f>
        <v>58.760660999999999</v>
      </c>
      <c r="AD9" s="50">
        <f>'[2]2002'!FH$3</f>
        <v>10.02018</v>
      </c>
      <c r="AE9" s="50">
        <f>'[2]2002'!FI$3</f>
        <v>843.92073599999992</v>
      </c>
      <c r="AF9" s="50">
        <f>'[2]2002'!FJ$3</f>
        <v>15.349582</v>
      </c>
      <c r="AG9" s="50">
        <f>'[2]2002'!FK$3</f>
        <v>33.595518999999996</v>
      </c>
      <c r="AH9" s="50">
        <f>'[2]2002'!FL$3</f>
        <v>61.614321758312883</v>
      </c>
      <c r="AI9" s="5">
        <f>'[2]2002'!EG$3</f>
        <v>551.72668464640742</v>
      </c>
      <c r="AJ9" s="61">
        <f>'[2]2002'!FN$3</f>
        <v>19.165994646407462</v>
      </c>
    </row>
    <row r="10" spans="1:36" ht="12.5" x14ac:dyDescent="0.25">
      <c r="A10">
        <f t="shared" si="0"/>
        <v>2003</v>
      </c>
      <c r="B10" s="2">
        <f>'[2]2003'!CW$3</f>
        <v>1042.1427730414359</v>
      </c>
      <c r="C10" s="5">
        <f t="shared" si="1"/>
        <v>587.18886099999986</v>
      </c>
      <c r="D10" s="50">
        <f>'[2]2003'!EH$3</f>
        <v>551.20480599999996</v>
      </c>
      <c r="E10" s="50">
        <f>'[2]2003'!EI$3</f>
        <v>3.7549759999999996</v>
      </c>
      <c r="F10" s="50">
        <f>'[2]2003'!EJ$3</f>
        <v>30.827302999999997</v>
      </c>
      <c r="G10" s="50">
        <f>'[2]2003'!EK$3</f>
        <v>18.572762152202134</v>
      </c>
      <c r="H10" s="50">
        <f>'[2]2003'!EL$3</f>
        <v>5.8541449999999999</v>
      </c>
      <c r="I10" s="50">
        <f>'[2]2003'!EM$3</f>
        <v>4.9473999999999997E-2</v>
      </c>
      <c r="J10" s="50">
        <f>'[2]2003'!EN$3</f>
        <v>83.276996999999994</v>
      </c>
      <c r="K10" s="50">
        <f>'[2]2003'!EO$3</f>
        <v>0</v>
      </c>
      <c r="L10" s="50">
        <f>'[2]2003'!EP$3</f>
        <v>0</v>
      </c>
      <c r="M10" s="50">
        <f>'[2]2003'!EQ$3</f>
        <v>6.7312149999999997</v>
      </c>
      <c r="N10" s="50">
        <f>'[2]2003'!ER$3</f>
        <v>0.49806699999999998</v>
      </c>
      <c r="O10" s="50">
        <f>'[2]2003'!ES$3</f>
        <v>1.82304</v>
      </c>
      <c r="P10" s="50">
        <f>'[2]2003'!ET$3</f>
        <v>0.72831999999999997</v>
      </c>
      <c r="Q10" s="50">
        <f>'[2]2003'!EU$3</f>
        <v>409.96499999999997</v>
      </c>
      <c r="R10" s="50">
        <f>'[2]2003'!EV$3</f>
        <v>249.76281799999998</v>
      </c>
      <c r="S10" s="50">
        <f>'[2]2003'!EW$3</f>
        <v>39.106000000000002</v>
      </c>
      <c r="T10" s="50">
        <f>'[2]2003'!EX$3</f>
        <v>55.706212999999998</v>
      </c>
      <c r="U10" s="50">
        <f>'[2]2003'!EY$3</f>
        <v>5.2352299999999996</v>
      </c>
      <c r="V10" s="50">
        <f>'[2]2003'!EZ$3</f>
        <v>0</v>
      </c>
      <c r="W10" s="50">
        <f>'[2]2003'!FA$3</f>
        <v>6.4175839999999997</v>
      </c>
      <c r="X10" s="50">
        <f>'[2]2003'!FB$3</f>
        <v>114.754992</v>
      </c>
      <c r="Y10" s="50">
        <f>'[2]2003'!FC$3</f>
        <v>58.547106999999997</v>
      </c>
      <c r="Z10" s="50">
        <f>'[2]2003'!FD$3</f>
        <v>0</v>
      </c>
      <c r="AA10" s="50">
        <f>'[2]2003'!FE$3</f>
        <v>8.0957000000000001E-2</v>
      </c>
      <c r="AB10" s="50">
        <f>'[2]2003'!FF$3</f>
        <v>4.1001522021362542E-2</v>
      </c>
      <c r="AC10" s="50">
        <f>'[2]2003'!FG$3</f>
        <v>63.673082999999998</v>
      </c>
      <c r="AD10" s="50">
        <f>'[2]2003'!FH$3</f>
        <v>4.8261509999999994</v>
      </c>
      <c r="AE10" s="50">
        <f>'[2]2003'!FI$3</f>
        <v>808.75075699999991</v>
      </c>
      <c r="AF10" s="50">
        <f>'[2]2003'!FJ$3</f>
        <v>19.504777999999998</v>
      </c>
      <c r="AG10" s="50">
        <f>'[2]2003'!FK$3</f>
        <v>44.389333000000001</v>
      </c>
      <c r="AH10" s="50">
        <f>'[2]2003'!FL$3</f>
        <v>56.161742036294356</v>
      </c>
      <c r="AI10" s="5">
        <f>'[2]2003'!EG$3</f>
        <v>614.34380976875707</v>
      </c>
      <c r="AJ10" s="61">
        <f>'[2]2003'!FN$3</f>
        <v>27.154948768757162</v>
      </c>
    </row>
    <row r="11" spans="1:36" ht="12.5" x14ac:dyDescent="0.25">
      <c r="A11">
        <f t="shared" si="0"/>
        <v>2004</v>
      </c>
      <c r="B11" s="2">
        <f>'[2]2004'!CW$3</f>
        <v>1155.7452268064885</v>
      </c>
      <c r="C11" s="5">
        <f t="shared" si="1"/>
        <v>540.98836131715325</v>
      </c>
      <c r="D11" s="50">
        <f>'[2]2004'!EH$3</f>
        <v>697.95705399999997</v>
      </c>
      <c r="E11" s="50">
        <f>'[2]2004'!EI$3</f>
        <v>2.0604230000000001</v>
      </c>
      <c r="F11" s="50">
        <f>'[2]2004'!EJ$3</f>
        <v>32.976680000000002</v>
      </c>
      <c r="G11" s="50">
        <f>'[2]2004'!EK$3</f>
        <v>17.725162000000001</v>
      </c>
      <c r="H11" s="50">
        <f>'[2]2004'!EL$3</f>
        <v>9.1125429999999987</v>
      </c>
      <c r="I11" s="50">
        <f>'[2]2004'!EM$3</f>
        <v>0.31040000000000001</v>
      </c>
      <c r="J11" s="50">
        <f>'[2]2004'!EN$3</f>
        <v>74.258134999999996</v>
      </c>
      <c r="K11" s="50">
        <f>'[2]2004'!EO$3</f>
        <v>0</v>
      </c>
      <c r="L11" s="50">
        <f>'[2]2004'!EP$3</f>
        <v>8.5120000000000001E-2</v>
      </c>
      <c r="M11" s="50">
        <f>'[2]2004'!EQ$3</f>
        <v>6.7599039999999997</v>
      </c>
      <c r="N11" s="50">
        <f>'[2]2004'!ER$3</f>
        <v>8.0883999999999998E-2</v>
      </c>
      <c r="O11" s="50">
        <f>'[2]2004'!ES$3</f>
        <v>3.92624</v>
      </c>
      <c r="P11" s="50">
        <f>'[2]2004'!ET$3</f>
        <v>0.337588</v>
      </c>
      <c r="Q11" s="50">
        <f>'[2]2004'!EU$3</f>
        <v>466.49993699999999</v>
      </c>
      <c r="R11" s="50">
        <f>'[2]2004'!EV$3</f>
        <v>278.95948599999997</v>
      </c>
      <c r="S11" s="50">
        <f>'[2]2004'!EW$3</f>
        <v>28.528309999999998</v>
      </c>
      <c r="T11" s="50">
        <f>'[2]2004'!EX$3</f>
        <v>59.851758232038492</v>
      </c>
      <c r="U11" s="50">
        <f>'[2]2004'!EY$3</f>
        <v>4.7414619999999994</v>
      </c>
      <c r="V11" s="50">
        <f>'[2]2004'!EZ$3</f>
        <v>0</v>
      </c>
      <c r="W11" s="50">
        <f>'[2]2004'!FA$3</f>
        <v>4.6928179999999999</v>
      </c>
      <c r="X11" s="50">
        <f>'[2]2004'!FB$3</f>
        <v>112.08501799999999</v>
      </c>
      <c r="Y11" s="50">
        <f>'[2]2004'!FC$3</f>
        <v>61.810319</v>
      </c>
      <c r="Z11" s="50">
        <f>'[2]2004'!FD$3</f>
        <v>0</v>
      </c>
      <c r="AA11" s="50">
        <f>'[2]2004'!FE$3</f>
        <v>0.26116</v>
      </c>
      <c r="AB11" s="50">
        <f>'[2]2004'!FF$3</f>
        <v>0.46271999999999996</v>
      </c>
      <c r="AC11" s="50">
        <f>'[2]2004'!FG$3</f>
        <v>69.398465999999999</v>
      </c>
      <c r="AD11" s="50">
        <f>'[2]2004'!FH$3</f>
        <v>6.3148729999999995</v>
      </c>
      <c r="AE11" s="50">
        <f>'[2]2004'!FI$3</f>
        <v>876.55345799999998</v>
      </c>
      <c r="AF11" s="50">
        <f>'[2]2004'!FJ$3</f>
        <v>24.09299</v>
      </c>
      <c r="AG11" s="50">
        <f>'[2]2004'!FK$3</f>
        <v>55.493656999999999</v>
      </c>
      <c r="AH11" s="50">
        <f>'[2]2004'!FL$3</f>
        <v>76.830280885906006</v>
      </c>
      <c r="AI11" s="5">
        <f>'[2]2004'!EG$3</f>
        <v>570.38608631715329</v>
      </c>
      <c r="AJ11" s="61">
        <f>'[2]2004'!FN$3</f>
        <v>29.397724999999998</v>
      </c>
    </row>
    <row r="12" spans="1:36" ht="12.5" x14ac:dyDescent="0.25">
      <c r="A12">
        <f t="shared" si="0"/>
        <v>2005</v>
      </c>
      <c r="B12" s="2">
        <f>'[2]2005'!CW$3</f>
        <v>1085.1473748042295</v>
      </c>
      <c r="C12" s="5">
        <f t="shared" si="1"/>
        <v>539.38132799999994</v>
      </c>
      <c r="D12" s="50">
        <f>'[2]2005'!EH$3</f>
        <v>910.21089799999993</v>
      </c>
      <c r="E12" s="50">
        <f>'[2]2005'!EI$3</f>
        <v>2.4077669999999998</v>
      </c>
      <c r="F12" s="50">
        <f>'[2]2005'!EJ$3</f>
        <v>37.912267</v>
      </c>
      <c r="G12" s="50">
        <f>'[2]2005'!EK$3</f>
        <v>17.011793999999998</v>
      </c>
      <c r="H12" s="50">
        <f>'[2]2005'!EL$3</f>
        <v>18.755057000000001</v>
      </c>
      <c r="I12" s="50">
        <f>'[2]2005'!EM$3</f>
        <v>9.0739E-2</v>
      </c>
      <c r="J12" s="50">
        <f>'[2]2005'!EN$3</f>
        <v>74.208421000000001</v>
      </c>
      <c r="K12" s="50">
        <f>'[2]2005'!EO$3</f>
        <v>5.8999999999999998E-5</v>
      </c>
      <c r="L12" s="50">
        <f>'[2]2005'!EP$3</f>
        <v>0.10087</v>
      </c>
      <c r="M12" s="50">
        <f>'[2]2005'!EQ$3</f>
        <v>5.0883599999999998</v>
      </c>
      <c r="N12" s="50">
        <f>'[2]2005'!ER$3</f>
        <v>1.5330359999999998</v>
      </c>
      <c r="O12" s="50">
        <f>'[2]2005'!ES$3</f>
        <v>1.57168</v>
      </c>
      <c r="P12" s="50">
        <f>'[2]2005'!ET$3</f>
        <v>0.162055</v>
      </c>
      <c r="Q12" s="50">
        <f>'[2]2005'!EU$3</f>
        <v>497.83878999999996</v>
      </c>
      <c r="R12" s="50">
        <f>'[2]2005'!EV$3</f>
        <v>299.47190699999999</v>
      </c>
      <c r="S12" s="50">
        <f>'[2]2005'!EW$3</f>
        <v>32.810760000000002</v>
      </c>
      <c r="T12" s="50">
        <f>'[2]2005'!EX$3</f>
        <v>60.871093848139502</v>
      </c>
      <c r="U12" s="50">
        <f>'[2]2005'!EY$3</f>
        <v>10.035969999999999</v>
      </c>
      <c r="V12" s="50">
        <f>'[2]2005'!EZ$3</f>
        <v>0</v>
      </c>
      <c r="W12" s="50">
        <f>'[2]2005'!FA$3</f>
        <v>3.8725199999999997</v>
      </c>
      <c r="X12" s="50">
        <f>'[2]2005'!FB$3</f>
        <v>128.71957699999999</v>
      </c>
      <c r="Y12" s="50">
        <f>'[2]2005'!FC$3</f>
        <v>60.326585999999999</v>
      </c>
      <c r="Z12" s="50">
        <f>'[2]2005'!FD$3</f>
        <v>0</v>
      </c>
      <c r="AA12" s="50">
        <f>'[2]2005'!FE$3</f>
        <v>4.0160000000000001E-2</v>
      </c>
      <c r="AB12" s="50">
        <f>'[2]2005'!FF$3</f>
        <v>1.0940399999999999</v>
      </c>
      <c r="AC12" s="50">
        <f>'[2]2005'!FG$3</f>
        <v>80.524867</v>
      </c>
      <c r="AD12" s="50">
        <f>'[2]2005'!FH$3</f>
        <v>8.1942950000000003</v>
      </c>
      <c r="AE12" s="50">
        <f>'[2]2005'!FI$3</f>
        <v>926.62772199999995</v>
      </c>
      <c r="AF12" s="50">
        <f>'[2]2005'!FJ$3</f>
        <v>21.913328</v>
      </c>
      <c r="AG12" s="50">
        <f>'[2]2005'!FK$3</f>
        <v>78.366377</v>
      </c>
      <c r="AH12" s="50">
        <f>'[2]2005'!FL$3</f>
        <v>71.229558709937834</v>
      </c>
      <c r="AI12" s="5">
        <f>'[2]2005'!EG$3</f>
        <v>572.34792803983373</v>
      </c>
      <c r="AJ12" s="61">
        <f>'[2]2005'!FN$3</f>
        <v>32.966600039833793</v>
      </c>
    </row>
    <row r="13" spans="1:36" ht="12.5" x14ac:dyDescent="0.25">
      <c r="A13">
        <f t="shared" si="0"/>
        <v>2006</v>
      </c>
      <c r="B13" s="2">
        <f>'[2]2006'!CW$3</f>
        <v>1206.404655188697</v>
      </c>
      <c r="C13" s="5">
        <f t="shared" si="1"/>
        <v>547.78896800000007</v>
      </c>
      <c r="D13" s="50">
        <f>'[2]2006'!EH$3</f>
        <v>1025.8712759999999</v>
      </c>
      <c r="E13" s="50">
        <f>'[2]2006'!EI$3</f>
        <v>3.1488869999999998</v>
      </c>
      <c r="F13" s="50">
        <f>'[2]2006'!EJ$3</f>
        <v>38.294373999999998</v>
      </c>
      <c r="G13" s="50">
        <f>'[2]2006'!EK$3</f>
        <v>15.787474999999999</v>
      </c>
      <c r="H13" s="50">
        <f>'[2]2006'!EL$3</f>
        <v>31.507752999999997</v>
      </c>
      <c r="I13" s="50">
        <f>'[2]2006'!EM$3</f>
        <v>2.7056E-2</v>
      </c>
      <c r="J13" s="50">
        <f>'[2]2006'!EN$3</f>
        <v>65.923896999999997</v>
      </c>
      <c r="K13" s="50">
        <f>'[2]2006'!EO$3</f>
        <v>0</v>
      </c>
      <c r="L13" s="50">
        <f>'[2]2006'!EP$3</f>
        <v>0.10639999999999999</v>
      </c>
      <c r="M13" s="50">
        <f>'[2]2006'!EQ$3</f>
        <v>9.4934379999999994</v>
      </c>
      <c r="N13" s="50">
        <f>'[2]2006'!ER$3</f>
        <v>0.94179599999999997</v>
      </c>
      <c r="O13" s="50">
        <f>'[2]2006'!ES$3</f>
        <v>2.2176</v>
      </c>
      <c r="P13" s="50">
        <f>'[2]2006'!ET$3</f>
        <v>1.658296</v>
      </c>
      <c r="Q13" s="50">
        <f>'[2]2006'!EU$3</f>
        <v>488.59</v>
      </c>
      <c r="R13" s="50">
        <f>'[2]2006'!EV$3</f>
        <v>302.256575</v>
      </c>
      <c r="S13" s="50">
        <f>'[2]2006'!EW$3</f>
        <v>41.463949999999997</v>
      </c>
      <c r="T13" s="50">
        <f>'[2]2006'!EX$3</f>
        <v>57.321754999999996</v>
      </c>
      <c r="U13" s="50">
        <f>'[2]2006'!EY$3</f>
        <v>10.056445999999999</v>
      </c>
      <c r="V13" s="50">
        <f>'[2]2006'!EZ$3</f>
        <v>2.5000000000000001E-4</v>
      </c>
      <c r="W13" s="50">
        <f>'[2]2006'!FA$3</f>
        <v>2.20594</v>
      </c>
      <c r="X13" s="50">
        <f>'[2]2006'!FB$3</f>
        <v>125.3366362278081</v>
      </c>
      <c r="Y13" s="50">
        <f>'[2]2006'!FC$3</f>
        <v>55.890905999999994</v>
      </c>
      <c r="Z13" s="50">
        <f>'[2]2006'!FD$3</f>
        <v>0</v>
      </c>
      <c r="AA13" s="50">
        <f>'[2]2006'!FE$3</f>
        <v>0</v>
      </c>
      <c r="AB13" s="50">
        <f>'[2]2006'!FF$3</f>
        <v>0.55789181050092818</v>
      </c>
      <c r="AC13" s="50">
        <f>'[2]2006'!FG$3</f>
        <v>79.731771999999992</v>
      </c>
      <c r="AD13" s="50">
        <f>'[2]2006'!FH$3</f>
        <v>10.605397999999999</v>
      </c>
      <c r="AE13" s="50">
        <f>'[2]2006'!FI$3</f>
        <v>815.03428622979163</v>
      </c>
      <c r="AF13" s="50">
        <f>'[2]2006'!FJ$3</f>
        <v>20.942235</v>
      </c>
      <c r="AG13" s="50">
        <f>'[2]2006'!FK$3</f>
        <v>117.140153</v>
      </c>
      <c r="AH13" s="50">
        <f>'[2]2006'!FL$3</f>
        <v>60.59959789379154</v>
      </c>
      <c r="AI13" s="5">
        <f>'[2]2006'!EG$3</f>
        <v>584.50178433124131</v>
      </c>
      <c r="AJ13" s="61">
        <f>'[2]2006'!FN$3</f>
        <v>36.712816331241292</v>
      </c>
    </row>
    <row r="14" spans="1:36" ht="12.5" x14ac:dyDescent="0.25">
      <c r="A14">
        <f t="shared" si="0"/>
        <v>2007</v>
      </c>
      <c r="B14" s="2">
        <f>'[2]2007'!CW$3</f>
        <v>1272.9169116891951</v>
      </c>
      <c r="C14" s="5">
        <f t="shared" si="1"/>
        <v>588.80146009030375</v>
      </c>
      <c r="D14" s="50">
        <f>'[2]2007'!EH$3</f>
        <v>1148.3694739999999</v>
      </c>
      <c r="E14" s="50">
        <f>'[2]2007'!EI$3</f>
        <v>3.1827669999999997</v>
      </c>
      <c r="F14" s="50">
        <f>'[2]2007'!EJ$3</f>
        <v>36.246952999999998</v>
      </c>
      <c r="G14" s="50">
        <f>'[2]2007'!EK$3</f>
        <v>15.675694</v>
      </c>
      <c r="H14" s="50">
        <f>'[2]2007'!EL$3</f>
        <v>31.665589999999998</v>
      </c>
      <c r="I14" s="50">
        <f>'[2]2007'!EM$3</f>
        <v>6.6752999999999993E-2</v>
      </c>
      <c r="J14" s="50">
        <f>'[2]2007'!EN$3</f>
        <v>63.914918</v>
      </c>
      <c r="K14" s="50">
        <f>'[2]2007'!EO$3</f>
        <v>0</v>
      </c>
      <c r="L14" s="50">
        <f>'[2]2007'!EP$3</f>
        <v>0.15310799999999999</v>
      </c>
      <c r="M14" s="50">
        <f>'[2]2007'!EQ$3</f>
        <v>44.896248</v>
      </c>
      <c r="N14" s="50">
        <f>'[2]2007'!ER$3</f>
        <v>0.41216599999999998</v>
      </c>
      <c r="O14" s="50">
        <f>'[2]2007'!ES$3</f>
        <v>0</v>
      </c>
      <c r="P14" s="50">
        <f>'[2]2007'!ET$3</f>
        <v>0.46814599999999995</v>
      </c>
      <c r="Q14" s="50">
        <f>'[2]2007'!EU$3</f>
        <v>471.67001599999998</v>
      </c>
      <c r="R14" s="50">
        <f>'[2]2007'!EV$3</f>
        <v>298.69143600000001</v>
      </c>
      <c r="S14" s="50">
        <f>'[2]2007'!EW$3</f>
        <v>70.964839999999995</v>
      </c>
      <c r="T14" s="50">
        <f>'[2]2007'!EX$3</f>
        <v>53.586659870215783</v>
      </c>
      <c r="U14" s="50">
        <f>'[2]2007'!EY$3</f>
        <v>10.860458999999999</v>
      </c>
      <c r="V14" s="50">
        <f>'[2]2007'!EZ$3</f>
        <v>3.7593999999999995E-2</v>
      </c>
      <c r="W14" s="50">
        <f>'[2]2007'!FA$3</f>
        <v>13.369426857414041</v>
      </c>
      <c r="X14" s="50">
        <f>'[2]2007'!FB$3</f>
        <v>109.20569399999999</v>
      </c>
      <c r="Y14" s="50">
        <f>'[2]2007'!FC$3</f>
        <v>60.616664999999998</v>
      </c>
      <c r="Z14" s="50">
        <f>'[2]2007'!FD$3</f>
        <v>0</v>
      </c>
      <c r="AA14" s="50">
        <f>'[2]2007'!FE$3</f>
        <v>0</v>
      </c>
      <c r="AB14" s="50">
        <f>'[2]2007'!FF$3</f>
        <v>0.40018699999999996</v>
      </c>
      <c r="AC14" s="50">
        <f>'[2]2007'!FG$3</f>
        <v>91.91181499999999</v>
      </c>
      <c r="AD14" s="50">
        <f>'[2]2007'!FH$3</f>
        <v>10.968572999999999</v>
      </c>
      <c r="AE14" s="50">
        <f>'[2]2007'!FI$3</f>
        <v>692.21399488937618</v>
      </c>
      <c r="AF14" s="50">
        <f>'[2]2007'!FJ$3</f>
        <v>11.752875999999999</v>
      </c>
      <c r="AG14" s="50">
        <f>'[2]2007'!FK$3</f>
        <v>72.150603000000004</v>
      </c>
      <c r="AH14" s="50">
        <f>'[2]2007'!FL$3</f>
        <v>72.34748956135806</v>
      </c>
      <c r="AI14" s="5">
        <f>'[2]2007'!EG$3</f>
        <v>645.73585195356247</v>
      </c>
      <c r="AJ14" s="61">
        <f>'[2]2007'!FN$3</f>
        <v>56.934391863258739</v>
      </c>
    </row>
    <row r="15" spans="1:36" ht="12.5" x14ac:dyDescent="0.25">
      <c r="A15">
        <f t="shared" si="0"/>
        <v>2008</v>
      </c>
      <c r="B15" s="2">
        <f>'[2]2008'!CW$3</f>
        <v>1183.1988520687719</v>
      </c>
      <c r="C15" s="5">
        <f t="shared" si="1"/>
        <v>560.84416482528832</v>
      </c>
      <c r="D15" s="50">
        <f>'[2]2008'!EH$3</f>
        <v>1141.3131739999999</v>
      </c>
      <c r="E15" s="50">
        <f>'[2]2008'!EI$3</f>
        <v>2.3180099999999997</v>
      </c>
      <c r="F15" s="50">
        <f>'[2]2008'!EJ$3</f>
        <v>31.904889999999998</v>
      </c>
      <c r="G15" s="50">
        <f>'[2]2008'!EK$3</f>
        <v>11.994359999999999</v>
      </c>
      <c r="H15" s="50">
        <f>'[2]2008'!EL$3</f>
        <v>25.136863999999999</v>
      </c>
      <c r="I15" s="50">
        <f>'[2]2008'!EM$3</f>
        <v>9.8046924360996215</v>
      </c>
      <c r="J15" s="50">
        <f>'[2]2008'!EN$3</f>
        <v>66.417896999999996</v>
      </c>
      <c r="K15" s="50">
        <f>'[2]2008'!EO$3</f>
        <v>1.1171239700030655E-3</v>
      </c>
      <c r="L15" s="50">
        <f>'[2]2008'!EP$3</f>
        <v>4.7089999999999996E-3</v>
      </c>
      <c r="M15" s="50">
        <f>'[2]2008'!EQ$3</f>
        <v>49.500901999999996</v>
      </c>
      <c r="N15" s="50">
        <f>'[2]2008'!ER$3</f>
        <v>0.79268130138607229</v>
      </c>
      <c r="O15" s="50">
        <f>'[2]2008'!ES$3</f>
        <v>0</v>
      </c>
      <c r="P15" s="50">
        <f>'[2]2008'!ET$3</f>
        <v>0.49219999999999997</v>
      </c>
      <c r="Q15" s="50">
        <f>'[2]2008'!EU$3</f>
        <v>526.77698399999997</v>
      </c>
      <c r="R15" s="50">
        <f>'[2]2008'!EV$3</f>
        <v>300.94732499999998</v>
      </c>
      <c r="S15" s="50">
        <f>'[2]2008'!EW$3</f>
        <v>68.054744999999997</v>
      </c>
      <c r="T15" s="50">
        <f>'[2]2008'!EX$3</f>
        <v>52.328523999999994</v>
      </c>
      <c r="U15" s="50">
        <f>'[2]2008'!EY$3</f>
        <v>10.561245999999999</v>
      </c>
      <c r="V15" s="50">
        <f>'[2]2008'!EZ$3</f>
        <v>2.0479999999999998E-2</v>
      </c>
      <c r="W15" s="50">
        <f>'[2]2008'!FA$3</f>
        <v>26.087640280811662</v>
      </c>
      <c r="X15" s="50">
        <f>'[2]2008'!FB$3</f>
        <v>93.473076448918704</v>
      </c>
      <c r="Y15" s="50">
        <f>'[2]2008'!FC$3</f>
        <v>53.242286753267656</v>
      </c>
      <c r="Z15" s="50">
        <f>'[2]2008'!FD$3</f>
        <v>0</v>
      </c>
      <c r="AA15" s="50">
        <f>'[2]2008'!FE$3</f>
        <v>2.4999999999999998E-5</v>
      </c>
      <c r="AB15" s="50">
        <f>'[2]2008'!FF$3</f>
        <v>0.25306000000000001</v>
      </c>
      <c r="AC15" s="50">
        <f>'[2]2008'!FG$3</f>
        <v>95.497042999999991</v>
      </c>
      <c r="AD15" s="50">
        <f>'[2]2008'!FH$3</f>
        <v>10.632567999999999</v>
      </c>
      <c r="AE15" s="50">
        <f>'[2]2008'!FI$3</f>
        <v>898.30251499609301</v>
      </c>
      <c r="AF15" s="50">
        <f>'[2]2008'!FJ$3</f>
        <v>15.774429999999999</v>
      </c>
      <c r="AG15" s="50">
        <f>'[2]2008'!FK$3</f>
        <v>40.600097999999996</v>
      </c>
      <c r="AH15" s="50">
        <f>'[2]2008'!FL$3</f>
        <v>56.573192001458864</v>
      </c>
      <c r="AI15" s="5">
        <f>'[2]2008'!EG$3</f>
        <v>600.03882254642019</v>
      </c>
      <c r="AJ15" s="61">
        <f>'[2]2008'!FN$3</f>
        <v>39.194657721131861</v>
      </c>
    </row>
    <row r="16" spans="1:36" ht="12.5" x14ac:dyDescent="0.25">
      <c r="A16">
        <f t="shared" si="0"/>
        <v>2009</v>
      </c>
      <c r="B16" s="2">
        <f>'[2]2009'!CW$3</f>
        <v>1180.1287316791256</v>
      </c>
      <c r="C16" s="5">
        <f t="shared" si="1"/>
        <v>395.37608114897881</v>
      </c>
      <c r="D16" s="50">
        <f>'[2]2009'!EH$3</f>
        <v>1144.2986369999999</v>
      </c>
      <c r="E16" s="50">
        <f>'[2]2009'!EI$3</f>
        <v>1.5974224070062464</v>
      </c>
      <c r="F16" s="50">
        <f>'[2]2009'!EJ$3</f>
        <v>32.168684999999996</v>
      </c>
      <c r="G16" s="50">
        <f>'[2]2009'!EK$3</f>
        <v>9.4963619999999995</v>
      </c>
      <c r="H16" s="50">
        <f>'[2]2009'!EL$3</f>
        <v>25.993392</v>
      </c>
      <c r="I16" s="50">
        <f>'[2]2009'!EM$3</f>
        <v>10.013071626268088</v>
      </c>
      <c r="J16" s="50">
        <f>'[2]2009'!EN$3</f>
        <v>52.516774999999996</v>
      </c>
      <c r="K16" s="50">
        <f>'[2]2009'!EO$3</f>
        <v>1.953948824481935E-3</v>
      </c>
      <c r="L16" s="50">
        <f>'[2]2009'!EP$3</f>
        <v>0</v>
      </c>
      <c r="M16" s="50">
        <f>'[2]2009'!EQ$3</f>
        <v>68.104873999999995</v>
      </c>
      <c r="N16" s="50">
        <f>'[2]2009'!ER$3</f>
        <v>1.2858630679222958</v>
      </c>
      <c r="O16" s="50">
        <f>'[2]2009'!ES$3</f>
        <v>0</v>
      </c>
      <c r="P16" s="50">
        <f>'[2]2009'!ET$3</f>
        <v>4.4819939999999994</v>
      </c>
      <c r="Q16" s="50">
        <f>'[2]2009'!EU$3</f>
        <v>426.42389299999996</v>
      </c>
      <c r="R16" s="50">
        <f>'[2]2009'!EV$3</f>
        <v>273.74188099999998</v>
      </c>
      <c r="S16" s="50">
        <f>'[2]2009'!EW$3</f>
        <v>198.154833</v>
      </c>
      <c r="T16" s="50">
        <f>'[2]2009'!EX$3</f>
        <v>43.194125999999997</v>
      </c>
      <c r="U16" s="50">
        <f>'[2]2009'!EY$3</f>
        <v>7.8120689999999993</v>
      </c>
      <c r="V16" s="50">
        <f>'[2]2009'!EZ$3</f>
        <v>0.104</v>
      </c>
      <c r="W16" s="50">
        <f>'[2]2009'!FA$3</f>
        <v>21.450899</v>
      </c>
      <c r="X16" s="50">
        <f>'[2]2009'!FB$3</f>
        <v>86.837053999999995</v>
      </c>
      <c r="Y16" s="50">
        <f>'[2]2009'!FC$3</f>
        <v>45.598351999999998</v>
      </c>
      <c r="Z16" s="50">
        <f>'[2]2009'!FD$3</f>
        <v>0</v>
      </c>
      <c r="AA16" s="50">
        <f>'[2]2009'!FE$3</f>
        <v>6.055E-2</v>
      </c>
      <c r="AB16" s="50">
        <f>'[2]2009'!FF$3</f>
        <v>0.29759999999999998</v>
      </c>
      <c r="AC16" s="50">
        <f>'[2]2009'!FG$3</f>
        <v>71.547836000000004</v>
      </c>
      <c r="AD16" s="50">
        <f>'[2]2009'!FH$3</f>
        <v>4.5090649999999997</v>
      </c>
      <c r="AE16" s="50">
        <f>'[2]2009'!FI$3</f>
        <v>551.16493469949125</v>
      </c>
      <c r="AF16" s="50">
        <f>'[2]2009'!FJ$3</f>
        <v>13.510911999999999</v>
      </c>
      <c r="AG16" s="50">
        <f>'[2]2009'!FK$3</f>
        <v>79.094217</v>
      </c>
      <c r="AH16" s="50">
        <f>'[2]2009'!FL$3</f>
        <v>49.83128860816241</v>
      </c>
      <c r="AI16" s="5">
        <f>'[2]2009'!EG$3</f>
        <v>450.85875271377796</v>
      </c>
      <c r="AJ16" s="61">
        <f>'[2]2009'!FN$3</f>
        <v>55.482671564799134</v>
      </c>
    </row>
    <row r="17" spans="1:36" ht="12.5" x14ac:dyDescent="0.25">
      <c r="A17">
        <f t="shared" si="0"/>
        <v>2010</v>
      </c>
      <c r="B17" s="2">
        <f>'[4]2010'!CW$3</f>
        <v>1150.0722670994678</v>
      </c>
      <c r="C17" s="5">
        <f t="shared" si="1"/>
        <v>635.57885523299478</v>
      </c>
      <c r="D17" s="50">
        <f>'[4]2010'!EH$3</f>
        <v>1353.1886979999999</v>
      </c>
      <c r="E17" s="50">
        <f>'[4]2010'!EI$3</f>
        <v>1.1245749999999999</v>
      </c>
      <c r="F17" s="50">
        <f>'[4]2010'!EJ$3</f>
        <v>35.617899999999999</v>
      </c>
      <c r="G17" s="50">
        <f>'[4]2010'!EK$3</f>
        <v>6.9756779999999994</v>
      </c>
      <c r="H17" s="50">
        <f>'[4]2010'!EL$3</f>
        <v>26.554666999999998</v>
      </c>
      <c r="I17" s="50">
        <f>'[4]2010'!EM$3</f>
        <v>30.397304239716934</v>
      </c>
      <c r="J17" s="50">
        <f>'[4]2010'!EN$3</f>
        <v>68.440821999999997</v>
      </c>
      <c r="K17" s="50">
        <f>'[4]2010'!EO$3</f>
        <v>9.5548582438814242E-2</v>
      </c>
      <c r="L17" s="50">
        <f>'[4]2010'!EP$3</f>
        <v>3.1476999999999998E-2</v>
      </c>
      <c r="M17" s="50">
        <f>'[4]2010'!EQ$3</f>
        <v>93.338836999999998</v>
      </c>
      <c r="N17" s="50">
        <f>'[4]2010'!ER$3</f>
        <v>2.4523159999999997</v>
      </c>
      <c r="O17" s="50">
        <f>'[4]2010'!ES$3</f>
        <v>2.7749099999999998</v>
      </c>
      <c r="P17" s="50">
        <f>'[4]2010'!ET$3</f>
        <v>4.8899239999999997</v>
      </c>
      <c r="Q17" s="50">
        <f>'[4]2010'!EU$3</f>
        <v>542.12622499999998</v>
      </c>
      <c r="R17" s="50">
        <f>'[4]2010'!EV$3</f>
        <v>332.47796099999999</v>
      </c>
      <c r="S17" s="50">
        <f>'[4]2010'!EW$3</f>
        <v>158.086882</v>
      </c>
      <c r="T17" s="50">
        <f>'[4]2010'!EX$3</f>
        <v>57.104983999999995</v>
      </c>
      <c r="U17" s="50">
        <f>'[4]2010'!EY$3</f>
        <v>8.7334540000000001</v>
      </c>
      <c r="V17" s="50">
        <f>'[4]2010'!EZ$3</f>
        <v>0</v>
      </c>
      <c r="W17" s="50">
        <f>'[4]2010'!FA$3</f>
        <v>38.988548000000002</v>
      </c>
      <c r="X17" s="50">
        <f>'[4]2010'!FB$3</f>
        <v>87.928647999999995</v>
      </c>
      <c r="Y17" s="50">
        <f>'[4]2010'!FC$3</f>
        <v>46.562979999999996</v>
      </c>
      <c r="Z17" s="50">
        <f>'[4]2010'!FD$3</f>
        <v>0</v>
      </c>
      <c r="AA17" s="50">
        <f>'[4]2010'!FE$3</f>
        <v>8.199999999999999E-2</v>
      </c>
      <c r="AB17" s="50">
        <f>'[4]2010'!FF$3</f>
        <v>0.21792</v>
      </c>
      <c r="AC17" s="50">
        <f>'[4]2010'!FG$3</f>
        <v>91.717579999999998</v>
      </c>
      <c r="AD17" s="50">
        <f>'[4]2010'!FH$3</f>
        <v>2.2866879999999998</v>
      </c>
      <c r="AE17" s="50">
        <f>'[4]2010'!FI$3</f>
        <v>783.40644699999996</v>
      </c>
      <c r="AF17" s="50">
        <f>'[4]2010'!FJ$3</f>
        <v>16.377065999999999</v>
      </c>
      <c r="AG17" s="50">
        <f>'[4]2010'!FK$3</f>
        <v>58.381378999999995</v>
      </c>
      <c r="AH17" s="50">
        <f>'[4]2010'!FL$3</f>
        <v>61.651222930275907</v>
      </c>
      <c r="AI17" s="5">
        <f>'[4]2010'!EG$3</f>
        <v>699.69745689535046</v>
      </c>
      <c r="AJ17" s="61">
        <f>'[4]2010'!FN$3</f>
        <v>64.118601662355616</v>
      </c>
    </row>
    <row r="18" spans="1:36" ht="12.5" x14ac:dyDescent="0.25">
      <c r="A18">
        <f t="shared" si="0"/>
        <v>2011</v>
      </c>
      <c r="B18" s="2">
        <f>'[4]2011'!CW$3</f>
        <v>1086.9543954997876</v>
      </c>
      <c r="C18" s="5">
        <f t="shared" si="1"/>
        <v>789.81768682978725</v>
      </c>
      <c r="D18" s="50">
        <f>'[4]2011'!EH$3</f>
        <v>1588.3739739999999</v>
      </c>
      <c r="E18" s="50">
        <f>'[4]2011'!EI$3</f>
        <v>0.18198299999999998</v>
      </c>
      <c r="F18" s="50">
        <f>'[4]2011'!EJ$3</f>
        <v>33.593868000000001</v>
      </c>
      <c r="G18" s="50">
        <f>'[4]2011'!EK$3</f>
        <v>5.5638819999999996</v>
      </c>
      <c r="H18" s="50">
        <f>'[4]2011'!EL$3</f>
        <v>30.454734999999999</v>
      </c>
      <c r="I18" s="50">
        <f>'[4]2011'!EM$3</f>
        <v>57.318939999999998</v>
      </c>
      <c r="J18" s="50">
        <f>'[4]2011'!EN$3</f>
        <v>71.975217999999998</v>
      </c>
      <c r="K18" s="50">
        <f>'[4]2011'!EO$3</f>
        <v>4.44E-4</v>
      </c>
      <c r="L18" s="50">
        <f>'[4]2011'!EP$3</f>
        <v>2.79216</v>
      </c>
      <c r="M18" s="50">
        <f>'[4]2011'!EQ$3</f>
        <v>75.435892999999993</v>
      </c>
      <c r="N18" s="50">
        <f>'[4]2011'!ER$3</f>
        <v>4.8769260000000001</v>
      </c>
      <c r="O18" s="50">
        <f>'[4]2011'!ES$3</f>
        <v>3.6278379999999997</v>
      </c>
      <c r="P18" s="50">
        <f>'[4]2011'!ET$3</f>
        <v>11.380196999999999</v>
      </c>
      <c r="Q18" s="50">
        <f>'[4]2011'!EU$3</f>
        <v>570.84851300000003</v>
      </c>
      <c r="R18" s="50">
        <f>'[4]2011'!EV$3</f>
        <v>349.11885899999999</v>
      </c>
      <c r="S18" s="50">
        <f>'[4]2011'!EW$3</f>
        <v>166.036261</v>
      </c>
      <c r="T18" s="50">
        <f>'[4]2011'!EX$3</f>
        <v>54.054212999999997</v>
      </c>
      <c r="U18" s="50">
        <f>'[4]2011'!EY$3</f>
        <v>6.304163</v>
      </c>
      <c r="V18" s="50">
        <f>'[4]2011'!EZ$3</f>
        <v>0</v>
      </c>
      <c r="W18" s="50">
        <f>'[4]2011'!FA$3</f>
        <v>39.779652999999996</v>
      </c>
      <c r="X18" s="50">
        <f>'[4]2011'!FB$3</f>
        <v>73.607937872340429</v>
      </c>
      <c r="Y18" s="50">
        <f>'[4]2011'!FC$3</f>
        <v>43.471954234042556</v>
      </c>
      <c r="Z18" s="50">
        <f>'[4]2011'!FD$3</f>
        <v>0</v>
      </c>
      <c r="AA18" s="50">
        <f>'[4]2011'!FE$3</f>
        <v>4.1999999999999996E-2</v>
      </c>
      <c r="AB18" s="50">
        <f>'[4]2011'!FF$3</f>
        <v>9.7919999999999993E-2</v>
      </c>
      <c r="AC18" s="50">
        <f>'[4]2011'!FG$3</f>
        <v>108.92620599999999</v>
      </c>
      <c r="AD18" s="50">
        <f>'[4]2011'!FH$3</f>
        <v>2.2781259999999999</v>
      </c>
      <c r="AE18" s="50">
        <f>'[4]2011'!FI$3</f>
        <v>851.81396519148927</v>
      </c>
      <c r="AF18" s="50">
        <f>'[4]2011'!FJ$3</f>
        <v>17.446057</v>
      </c>
      <c r="AG18" s="50">
        <f>'[4]2011'!FK$3</f>
        <v>49.990605808510637</v>
      </c>
      <c r="AH18" s="50">
        <f>'[4]2011'!FL$3</f>
        <v>59.868256425531911</v>
      </c>
      <c r="AI18" s="5">
        <f>'[4]2011'!EG$3</f>
        <v>875.20203134042561</v>
      </c>
      <c r="AJ18" s="61">
        <f>'[4]2011'!FN$3</f>
        <v>85.384344510638314</v>
      </c>
    </row>
    <row r="19" spans="1:36" ht="12.5" x14ac:dyDescent="0.25">
      <c r="A19">
        <f t="shared" si="0"/>
        <v>2012</v>
      </c>
      <c r="B19" s="2">
        <f>'[4]2012'!CW$3</f>
        <v>1123.3375543539071</v>
      </c>
      <c r="C19" s="5">
        <f t="shared" si="1"/>
        <v>703.00307044874978</v>
      </c>
      <c r="D19" s="50">
        <f>'[4]2012'!EH$3</f>
        <v>1626.8424049999999</v>
      </c>
      <c r="E19" s="50">
        <f>'[4]2012'!EI$3</f>
        <v>0.26233299999999998</v>
      </c>
      <c r="F19" s="50">
        <f>'[4]2012'!EJ$3</f>
        <v>38.330169999999995</v>
      </c>
      <c r="G19" s="50">
        <f>'[4]2012'!EK$3</f>
        <v>6.1359939999999993</v>
      </c>
      <c r="H19" s="50">
        <f>'[4]2012'!EL$3</f>
        <v>43.17774</v>
      </c>
      <c r="I19" s="50">
        <f>'[4]2012'!EM$3</f>
        <v>94.623223534394739</v>
      </c>
      <c r="J19" s="50">
        <f>'[4]2012'!EN$3</f>
        <v>68.574184000000002</v>
      </c>
      <c r="K19" s="50">
        <f>'[4]2012'!EO$3</f>
        <v>1.6255289496687803E-4</v>
      </c>
      <c r="L19" s="50">
        <f>'[4]2012'!EP$3</f>
        <v>5.5982989999999999</v>
      </c>
      <c r="M19" s="50">
        <f>'[4]2012'!EQ$3</f>
        <v>145.618878</v>
      </c>
      <c r="N19" s="50">
        <f>'[4]2012'!ER$3</f>
        <v>7.3584879999999995</v>
      </c>
      <c r="O19" s="50">
        <f>'[4]2012'!ES$3</f>
        <v>0</v>
      </c>
      <c r="P19" s="50">
        <f>'[4]2012'!ET$3</f>
        <v>7.2733419999999995</v>
      </c>
      <c r="Q19" s="50">
        <f>'[4]2012'!EU$3</f>
        <v>530.56999199999996</v>
      </c>
      <c r="R19" s="50">
        <f>'[4]2012'!EV$3</f>
        <v>343.672056</v>
      </c>
      <c r="S19" s="50">
        <f>'[4]2012'!EW$3</f>
        <v>301.318333</v>
      </c>
      <c r="T19" s="50">
        <f>'[4]2012'!EX$3</f>
        <v>64.564365999999993</v>
      </c>
      <c r="U19" s="50">
        <f>'[4]2012'!EY$3</f>
        <v>6.4265049999999997</v>
      </c>
      <c r="V19" s="50">
        <f>'[4]2012'!EZ$3</f>
        <v>0</v>
      </c>
      <c r="W19" s="50">
        <f>'[4]2012'!FA$3</f>
        <v>50.613194</v>
      </c>
      <c r="X19" s="50">
        <f>'[4]2012'!FB$3</f>
        <v>66.117438996433393</v>
      </c>
      <c r="Y19" s="50">
        <f>'[4]2012'!FC$3</f>
        <v>46.105145999999998</v>
      </c>
      <c r="Z19" s="50">
        <f>'[4]2012'!FD$3</f>
        <v>0</v>
      </c>
      <c r="AA19" s="50">
        <f>'[4]2012'!FE$3</f>
        <v>0.126002</v>
      </c>
      <c r="AB19" s="50">
        <f>'[4]2012'!FF$3</f>
        <v>0.27293099999999998</v>
      </c>
      <c r="AC19" s="50">
        <f>'[4]2012'!FG$3</f>
        <v>91.574792000000002</v>
      </c>
      <c r="AD19" s="50">
        <f>'[4]2012'!FH$3</f>
        <v>2.6849119999999997</v>
      </c>
      <c r="AE19" s="50">
        <f>'[4]2012'!FI$3</f>
        <v>804.93447600000002</v>
      </c>
      <c r="AF19" s="50">
        <f>'[4]2012'!FJ$3</f>
        <v>21.132694000000001</v>
      </c>
      <c r="AG19" s="50">
        <f>'[4]2012'!FK$3</f>
        <v>58.578849999999996</v>
      </c>
      <c r="AH19" s="50">
        <f>'[4]2012'!FL$3</f>
        <v>55.92710126861946</v>
      </c>
      <c r="AI19" s="5">
        <f>'[4]2012'!EG$3</f>
        <v>805.4686814420055</v>
      </c>
      <c r="AJ19" s="61">
        <f>'[4]2012'!FN$3</f>
        <v>102.46561099325571</v>
      </c>
    </row>
    <row r="20" spans="1:36" ht="12.5" x14ac:dyDescent="0.25">
      <c r="A20">
        <f t="shared" si="0"/>
        <v>2013</v>
      </c>
      <c r="B20" s="2">
        <f>'[4]2013'!CW$3</f>
        <v>1205.1026111127135</v>
      </c>
      <c r="C20" s="5">
        <f t="shared" si="1"/>
        <v>751.00665857142849</v>
      </c>
      <c r="D20" s="50">
        <f>'[4]2013'!EH$3</f>
        <v>1793.5945319999998</v>
      </c>
      <c r="E20" s="50">
        <f>'[4]2013'!EI$3</f>
        <v>0</v>
      </c>
      <c r="F20" s="50">
        <f>'[4]2013'!EJ$3</f>
        <v>41.51003</v>
      </c>
      <c r="G20" s="50">
        <f>'[4]2013'!EK$3</f>
        <v>4.2288459999999999</v>
      </c>
      <c r="H20" s="50">
        <f>'[4]2013'!EL$3</f>
        <v>28.69342</v>
      </c>
      <c r="I20" s="50">
        <f>'[4]2013'!EM$3</f>
        <v>110.75496699999999</v>
      </c>
      <c r="J20" s="50">
        <f>'[4]2013'!EN$3</f>
        <v>62.666318999999994</v>
      </c>
      <c r="K20" s="50">
        <f>'[4]2013'!EO$3</f>
        <v>4.6E-5</v>
      </c>
      <c r="L20" s="50">
        <f>'[4]2013'!EP$3</f>
        <v>3.1217519999999999</v>
      </c>
      <c r="M20" s="50">
        <f>'[4]2013'!EQ$3</f>
        <v>195.94825</v>
      </c>
      <c r="N20" s="50">
        <f>'[4]2013'!ER$3</f>
        <v>6.0347679999999997</v>
      </c>
      <c r="O20" s="50">
        <f>'[4]2013'!ES$3</f>
        <v>0</v>
      </c>
      <c r="P20" s="50">
        <f>'[4]2013'!ET$3</f>
        <v>4.9200039999999996</v>
      </c>
      <c r="Q20" s="50">
        <f>'[4]2013'!EU$3</f>
        <v>541.13499200000001</v>
      </c>
      <c r="R20" s="50">
        <f>'[4]2013'!EV$3</f>
        <v>338.701775</v>
      </c>
      <c r="S20" s="50">
        <f>'[4]2013'!EW$3</f>
        <v>356.455849</v>
      </c>
      <c r="T20" s="50">
        <f>'[4]2013'!EX$3</f>
        <v>55.503298000000001</v>
      </c>
      <c r="U20" s="50">
        <f>'[4]2013'!EY$3</f>
        <v>9.3565620000000003</v>
      </c>
      <c r="V20" s="50">
        <f>'[4]2013'!EZ$3</f>
        <v>1.6597000000000001E-2</v>
      </c>
      <c r="W20" s="50">
        <f>'[4]2013'!FA$3</f>
        <v>58.727854000000001</v>
      </c>
      <c r="X20" s="50">
        <f>'[4]2013'!FB$3</f>
        <v>37.147502142857142</v>
      </c>
      <c r="Y20" s="50">
        <f>'[4]2013'!FC$3</f>
        <v>41.345031999999996</v>
      </c>
      <c r="Z20" s="50">
        <f>'[4]2013'!FD$3</f>
        <v>0</v>
      </c>
      <c r="AA20" s="50">
        <f>'[4]2013'!FE$3</f>
        <v>0.14621199999999998</v>
      </c>
      <c r="AB20" s="50">
        <f>'[4]2013'!FF$3</f>
        <v>0.24235999999999999</v>
      </c>
      <c r="AC20" s="50">
        <f>'[4]2013'!FG$3</f>
        <v>98.084876999999992</v>
      </c>
      <c r="AD20" s="50">
        <f>'[4]2013'!FH$3</f>
        <v>2.8129589999999998</v>
      </c>
      <c r="AE20" s="50">
        <f>'[4]2013'!FI$3</f>
        <v>770.15372042857143</v>
      </c>
      <c r="AF20" s="50">
        <f>'[4]2013'!FJ$3</f>
        <v>9.8764629999999993</v>
      </c>
      <c r="AG20" s="50">
        <f>'[4]2013'!FK$3</f>
        <v>55.805423999999995</v>
      </c>
      <c r="AH20" s="50">
        <f>'[4]2013'!FL$3</f>
        <v>71.457314142857115</v>
      </c>
      <c r="AI20" s="5">
        <f>'[4]2013'!EG$3</f>
        <v>839.95091478571419</v>
      </c>
      <c r="AJ20" s="61">
        <f>'[4]2013'!FN$3</f>
        <v>88.944256214285716</v>
      </c>
    </row>
    <row r="21" spans="1:36" ht="12.5" x14ac:dyDescent="0.25">
      <c r="A21">
        <f t="shared" si="0"/>
        <v>2014</v>
      </c>
      <c r="B21" s="2">
        <f>'[4]2014'!CW$3</f>
        <v>1220.6285518128961</v>
      </c>
      <c r="C21" s="5">
        <f t="shared" si="1"/>
        <v>971.77382639001189</v>
      </c>
      <c r="D21" s="50">
        <f>'[4]2014'!EH$3</f>
        <v>1913.732317</v>
      </c>
      <c r="E21" s="50">
        <f>'[4]2014'!EI$3</f>
        <v>3.0928999999999998E-2</v>
      </c>
      <c r="F21" s="50">
        <f>'[4]2014'!EJ$3</f>
        <v>39.062159999999999</v>
      </c>
      <c r="G21" s="50">
        <f>'[4]2014'!EK$3</f>
        <v>6.0709019999999994</v>
      </c>
      <c r="H21" s="50">
        <f>'[4]2014'!EL$3</f>
        <v>25.508089999999999</v>
      </c>
      <c r="I21" s="50">
        <f>'[4]2014'!EM$3</f>
        <v>108.05318699999999</v>
      </c>
      <c r="J21" s="50">
        <f>'[4]2014'!EN$3</f>
        <v>67.008783999999991</v>
      </c>
      <c r="K21" s="50">
        <f>'[4]2014'!EO$3</f>
        <v>0</v>
      </c>
      <c r="L21" s="50">
        <f>'[4]2014'!EP$3</f>
        <v>4.6783060000000001</v>
      </c>
      <c r="M21" s="50">
        <f>'[4]2014'!EQ$3</f>
        <v>243.604614</v>
      </c>
      <c r="N21" s="50">
        <f>'[4]2014'!ER$3</f>
        <v>6.5400199999999993</v>
      </c>
      <c r="O21" s="50">
        <f>'[4]2014'!ES$3</f>
        <v>0</v>
      </c>
      <c r="P21" s="50">
        <f>'[4]2014'!ET$3</f>
        <v>7.4547339999999993</v>
      </c>
      <c r="Q21" s="50">
        <f>'[4]2014'!EU$3</f>
        <v>521.78100799999993</v>
      </c>
      <c r="R21" s="50">
        <f>'[4]2014'!EV$3</f>
        <v>346.39702399999999</v>
      </c>
      <c r="S21" s="50">
        <f>'[4]2014'!EW$3</f>
        <v>335.52562499999999</v>
      </c>
      <c r="T21" s="50">
        <f>'[4]2014'!EX$3</f>
        <v>56.580900120838677</v>
      </c>
      <c r="U21" s="50">
        <f>'[4]2014'!EY$3</f>
        <v>9.9150759999999991</v>
      </c>
      <c r="V21" s="50">
        <f>'[4]2014'!EZ$3</f>
        <v>0</v>
      </c>
      <c r="W21" s="50">
        <f>'[4]2014'!FA$3</f>
        <v>65.889208999999994</v>
      </c>
      <c r="X21" s="50">
        <f>'[4]2014'!FB$3</f>
        <v>46.794751999999995</v>
      </c>
      <c r="Y21" s="50">
        <f>'[4]2014'!FC$3</f>
        <v>35.039484218543748</v>
      </c>
      <c r="Z21" s="50">
        <f>'[4]2014'!FD$3</f>
        <v>0</v>
      </c>
      <c r="AA21" s="50">
        <f>'[4]2014'!FE$3</f>
        <v>0.20832199999999998</v>
      </c>
      <c r="AB21" s="50">
        <f>'[4]2014'!FF$3</f>
        <v>0.10479999999999999</v>
      </c>
      <c r="AC21" s="50">
        <f>'[4]2014'!FG$3</f>
        <v>108.04296599999999</v>
      </c>
      <c r="AD21" s="50">
        <f>'[4]2014'!FH$3</f>
        <v>5.0009399999999999</v>
      </c>
      <c r="AE21" s="50">
        <f>'[4]2014'!FI$3</f>
        <v>798.95276690647279</v>
      </c>
      <c r="AF21" s="50">
        <f>'[4]2014'!FJ$3</f>
        <v>0</v>
      </c>
      <c r="AG21" s="50">
        <f>'[4]2014'!FK$3</f>
        <v>60.531656999999996</v>
      </c>
      <c r="AH21" s="50">
        <f>'[4]2014'!FL$3</f>
        <v>68.673407915734884</v>
      </c>
      <c r="AI21" s="5">
        <f>'[4]2014'!EG$3</f>
        <v>1075.0691545020311</v>
      </c>
      <c r="AJ21" s="61">
        <f>'[4]2014'!FN$3</f>
        <v>103.29532811201925</v>
      </c>
    </row>
    <row r="22" spans="1:36" ht="12.5" x14ac:dyDescent="0.25">
      <c r="A22">
        <f t="shared" si="0"/>
        <v>2015</v>
      </c>
      <c r="B22" s="2">
        <f>'[4]2015'!CW$3</f>
        <v>1152.1994826199564</v>
      </c>
      <c r="C22" s="5">
        <f t="shared" si="1"/>
        <v>1110.1537052674387</v>
      </c>
      <c r="D22" s="50">
        <f>'[4]2015'!EH$3</f>
        <v>1973.4137019999998</v>
      </c>
      <c r="E22" s="50">
        <f>'[4]2015'!EI$3</f>
        <v>0</v>
      </c>
      <c r="F22" s="50">
        <f>'[4]2015'!EJ$3</f>
        <v>40.058699999999995</v>
      </c>
      <c r="G22" s="50">
        <f>'[4]2015'!EK$3</f>
        <v>4.1354259999999998</v>
      </c>
      <c r="H22" s="50">
        <f>'[4]2015'!EL$3</f>
        <v>17.84863</v>
      </c>
      <c r="I22" s="50">
        <f>'[4]2015'!EM$3</f>
        <v>127.30509699999999</v>
      </c>
      <c r="J22" s="50">
        <f>'[4]2015'!EN$3</f>
        <v>71.177544999999995</v>
      </c>
      <c r="K22" s="50">
        <f>'[4]2015'!EO$3</f>
        <v>1.379E-3</v>
      </c>
      <c r="L22" s="50">
        <f>'[4]2015'!EP$3</f>
        <v>10.997650999999999</v>
      </c>
      <c r="M22" s="50">
        <f>'[4]2015'!EQ$3</f>
        <v>305.73686499999997</v>
      </c>
      <c r="N22" s="50">
        <f>'[4]2015'!ER$3</f>
        <v>5.1574629999999999</v>
      </c>
      <c r="O22" s="50">
        <f>'[4]2015'!ES$3</f>
        <v>0</v>
      </c>
      <c r="P22" s="50">
        <f>'[4]2015'!ET$3</f>
        <v>6.7108479999999995</v>
      </c>
      <c r="Q22" s="50">
        <f>'[4]2015'!EU$3</f>
        <v>522.81300799999997</v>
      </c>
      <c r="R22" s="50">
        <f>'[4]2015'!EV$3</f>
        <v>331.71879411813984</v>
      </c>
      <c r="S22" s="50">
        <f>'[4]2015'!EW$3</f>
        <v>316.15553299999999</v>
      </c>
      <c r="T22" s="50">
        <f>'[4]2015'!EX$3</f>
        <v>61.707243999999996</v>
      </c>
      <c r="U22" s="50">
        <f>'[4]2015'!EY$3</f>
        <v>10.262665999999999</v>
      </c>
      <c r="V22" s="50">
        <f>'[4]2015'!EZ$3</f>
        <v>3.0554099999999997</v>
      </c>
      <c r="W22" s="50">
        <f>'[4]2015'!FA$3</f>
        <v>84.59599399999999</v>
      </c>
      <c r="X22" s="50">
        <f>'[4]2015'!FB$3</f>
        <v>53.04569</v>
      </c>
      <c r="Y22" s="50">
        <f>'[4]2015'!FC$3</f>
        <v>39.286892999999999</v>
      </c>
      <c r="Z22" s="50">
        <f>'[4]2015'!FD$3</f>
        <v>0</v>
      </c>
      <c r="AA22" s="50">
        <f>'[4]2015'!FE$3</f>
        <v>0.89218500000000001</v>
      </c>
      <c r="AB22" s="50">
        <f>'[4]2015'!FF$3</f>
        <v>0.14993699999999999</v>
      </c>
      <c r="AC22" s="50">
        <f>'[4]2015'!FG$3</f>
        <v>118.19244599999999</v>
      </c>
      <c r="AD22" s="50">
        <f>'[4]2015'!FH$3</f>
        <v>2.1797399999999998</v>
      </c>
      <c r="AE22" s="50">
        <f>'[4]2015'!FI$3</f>
        <v>795.23571407089889</v>
      </c>
      <c r="AF22" s="50">
        <f>'[4]2015'!FJ$3</f>
        <v>0</v>
      </c>
      <c r="AG22" s="50">
        <f>'[4]2015'!FK$3</f>
        <v>95.069113000000002</v>
      </c>
      <c r="AH22" s="50">
        <f>'[4]2015'!FL$3</f>
        <v>93.002406111591327</v>
      </c>
      <c r="AI22" s="5">
        <f>'[4]2015'!EG$3</f>
        <v>1217.0870602674386</v>
      </c>
      <c r="AJ22" s="61">
        <f>'[4]2015'!FN$3</f>
        <v>106.93335499999999</v>
      </c>
    </row>
    <row r="23" spans="1:36" ht="12.5" x14ac:dyDescent="0.25">
      <c r="A23">
        <f t="shared" si="0"/>
        <v>2016</v>
      </c>
      <c r="B23" s="2">
        <f>'[4]2016'!CW$3</f>
        <v>1180.6466682161415</v>
      </c>
      <c r="C23" s="5">
        <f t="shared" si="1"/>
        <v>1106.9759527379977</v>
      </c>
      <c r="D23" s="50">
        <f>'[4]2016'!EH$3</f>
        <v>1657.7524899999999</v>
      </c>
      <c r="E23" s="50">
        <f>'[4]2016'!EI$3</f>
        <v>0</v>
      </c>
      <c r="F23" s="50">
        <f>'[4]2016'!EJ$3</f>
        <v>37.180119999999995</v>
      </c>
      <c r="G23" s="50">
        <f>'[4]2016'!EK$3</f>
        <v>4.0950099999999994</v>
      </c>
      <c r="H23" s="50">
        <f>'[4]2016'!EL$3</f>
        <v>20.937104999999999</v>
      </c>
      <c r="I23" s="50">
        <f>'[4]2016'!EM$3</f>
        <v>136.73957321717032</v>
      </c>
      <c r="J23" s="50">
        <f>'[4]2016'!EN$3</f>
        <v>93.005645126704707</v>
      </c>
      <c r="K23" s="50">
        <f>'[4]2016'!EO$3</f>
        <v>0.13029347127018684</v>
      </c>
      <c r="L23" s="50">
        <f>'[4]2016'!EP$3</f>
        <v>16.977989999999998</v>
      </c>
      <c r="M23" s="50">
        <f>'[4]2016'!EQ$3</f>
        <v>351.63559199999997</v>
      </c>
      <c r="N23" s="50">
        <f>'[4]2016'!ER$3</f>
        <v>3.9374929999999999</v>
      </c>
      <c r="O23" s="50">
        <f>'[4]2016'!ES$3</f>
        <v>7.9722</v>
      </c>
      <c r="P23" s="50">
        <f>'[4]2016'!ET$3</f>
        <v>6.7846699999999993</v>
      </c>
      <c r="Q23" s="50">
        <f>'[4]2016'!EU$3</f>
        <v>512.05699199999992</v>
      </c>
      <c r="R23" s="50">
        <f>'[4]2016'!EV$3</f>
        <v>330.93534789138909</v>
      </c>
      <c r="S23" s="50">
        <f>'[4]2016'!EW$3</f>
        <v>265.88941799999998</v>
      </c>
      <c r="T23" s="50">
        <f>'[4]2016'!EX$3</f>
        <v>63.785294999999998</v>
      </c>
      <c r="U23" s="50">
        <f>'[4]2016'!EY$3</f>
        <v>12.828002</v>
      </c>
      <c r="V23" s="50">
        <f>'[4]2016'!EZ$3</f>
        <v>8.2953274889857536</v>
      </c>
      <c r="W23" s="50">
        <f>'[4]2016'!FA$3</f>
        <v>99.730325999999991</v>
      </c>
      <c r="X23" s="50">
        <f>'[4]2016'!FB$3</f>
        <v>52.824689999999997</v>
      </c>
      <c r="Y23" s="50">
        <f>'[4]2016'!FC$3</f>
        <v>28.168485055149461</v>
      </c>
      <c r="Z23" s="50">
        <f>'[4]2016'!FD$3</f>
        <v>0</v>
      </c>
      <c r="AA23" s="50">
        <f>'[4]2016'!FE$3</f>
        <v>1.727835</v>
      </c>
      <c r="AB23" s="50">
        <f>'[4]2016'!FF$3</f>
        <v>0.133074</v>
      </c>
      <c r="AC23" s="50">
        <f>'[4]2016'!FG$3</f>
        <v>115.19715699999999</v>
      </c>
      <c r="AD23" s="50">
        <f>'[4]2016'!FH$3</f>
        <v>0.58231999999999995</v>
      </c>
      <c r="AE23" s="50">
        <f>'[4]2016'!FI$3</f>
        <v>779.83193695823843</v>
      </c>
      <c r="AF23" s="50">
        <f>'[4]2016'!FJ$3</f>
        <v>0</v>
      </c>
      <c r="AG23" s="50">
        <f>'[4]2016'!FK$3</f>
        <v>104.41011999999999</v>
      </c>
      <c r="AH23" s="50">
        <f>'[4]2016'!FL$3</f>
        <v>82.739587404288841</v>
      </c>
      <c r="AI23" s="5">
        <f>'[4]2016'!EG$3</f>
        <v>1212.0247683310936</v>
      </c>
      <c r="AJ23" s="61">
        <f>'[4]2016'!FN$3</f>
        <v>105.04881559309601</v>
      </c>
    </row>
    <row r="24" spans="1:36" ht="12.5" x14ac:dyDescent="0.25">
      <c r="A24">
        <f t="shared" si="0"/>
        <v>2017</v>
      </c>
      <c r="B24" s="2">
        <f>'[4]2017'!CW$3</f>
        <v>1255.0268841066959</v>
      </c>
      <c r="C24" s="5">
        <f t="shared" si="1"/>
        <v>1121.5854785215722</v>
      </c>
      <c r="D24" s="50">
        <f>'[4]2017'!EH$3</f>
        <v>1680.1264469999999</v>
      </c>
      <c r="E24" s="50">
        <f>'[4]2017'!EI$3</f>
        <v>0</v>
      </c>
      <c r="F24" s="50">
        <f>'[4]2017'!EJ$3</f>
        <v>36.58981</v>
      </c>
      <c r="G24" s="50">
        <f>'[4]2017'!EK$3</f>
        <v>6.1308069999999999</v>
      </c>
      <c r="H24" s="50">
        <f>'[4]2017'!EL$3</f>
        <v>19.869174999999998</v>
      </c>
      <c r="I24" s="50">
        <f>'[4]2017'!EM$3</f>
        <v>134.0135987783834</v>
      </c>
      <c r="J24" s="50">
        <f>'[4]2017'!EN$3</f>
        <v>84.687704251263497</v>
      </c>
      <c r="K24" s="50">
        <f>'[4]2017'!EO$3</f>
        <v>4.1371321463035795E-3</v>
      </c>
      <c r="L24" s="50">
        <f>'[4]2017'!EP$3</f>
        <v>14.846280999999999</v>
      </c>
      <c r="M24" s="50">
        <f>'[4]2017'!EQ$3</f>
        <v>330.73623599999996</v>
      </c>
      <c r="N24" s="50">
        <f>'[4]2017'!ER$3</f>
        <v>5.7422699999999995</v>
      </c>
      <c r="O24" s="50">
        <f>'[4]2017'!ES$3</f>
        <v>7.4686189999999995</v>
      </c>
      <c r="P24" s="50">
        <f>'[4]2017'!ET$3</f>
        <v>7.894711</v>
      </c>
      <c r="Q24" s="50">
        <f>'[4]2017'!EU$3</f>
        <v>508.03706799999998</v>
      </c>
      <c r="R24" s="50">
        <f>'[4]2017'!EV$3</f>
        <v>343.53476619020194</v>
      </c>
      <c r="S24" s="50">
        <f>'[4]2017'!EW$3</f>
        <v>305.19753499999996</v>
      </c>
      <c r="T24" s="50">
        <f>'[4]2017'!EX$3</f>
        <v>56.357948494596776</v>
      </c>
      <c r="U24" s="50">
        <f>'[4]2017'!EY$3</f>
        <v>20.681213</v>
      </c>
      <c r="V24" s="50">
        <f>'[4]2017'!EZ$3</f>
        <v>7.5226899999999999</v>
      </c>
      <c r="W24" s="50">
        <f>'[4]2017'!FA$3</f>
        <v>111.228832</v>
      </c>
      <c r="X24" s="50">
        <f>'[4]2017'!FB$3</f>
        <v>46.099356</v>
      </c>
      <c r="Y24" s="50">
        <f>'[4]2017'!FC$3</f>
        <v>27.974633005547449</v>
      </c>
      <c r="Z24" s="50">
        <f>'[4]2017'!FD$3</f>
        <v>0</v>
      </c>
      <c r="AA24" s="50">
        <f>'[4]2017'!FE$3</f>
        <v>1.5404829999999998</v>
      </c>
      <c r="AB24" s="50">
        <f>'[4]2017'!FF$3</f>
        <v>0.143123</v>
      </c>
      <c r="AC24" s="50">
        <f>'[4]2017'!FG$3</f>
        <v>127.27015499999999</v>
      </c>
      <c r="AD24" s="50">
        <f>'[4]2017'!FH$3</f>
        <v>0.26767999999999997</v>
      </c>
      <c r="AE24" s="50">
        <f>'[4]2017'!FI$3</f>
        <v>792.75843215417183</v>
      </c>
      <c r="AF24" s="50">
        <f>'[4]2017'!FJ$3</f>
        <v>0</v>
      </c>
      <c r="AG24" s="50">
        <f>'[4]2017'!FK$3</f>
        <v>135.522199</v>
      </c>
      <c r="AH24" s="50">
        <f>'[4]2017'!FL$3</f>
        <v>78.900995727384853</v>
      </c>
      <c r="AI24" s="5">
        <f>'[4]2017'!EG$3</f>
        <v>1249.8220665613105</v>
      </c>
      <c r="AJ24" s="61">
        <f>'[4]2017'!FN$3</f>
        <v>128.23658803973836</v>
      </c>
    </row>
    <row r="25" spans="1:36" ht="12.5" x14ac:dyDescent="0.25">
      <c r="A25">
        <f t="shared" si="0"/>
        <v>2018</v>
      </c>
      <c r="B25" s="2">
        <f>'[4]2018'!CW$3</f>
        <v>1336.4708458736504</v>
      </c>
      <c r="C25" s="5">
        <f t="shared" si="1"/>
        <v>1169.2345436326559</v>
      </c>
      <c r="D25" s="50">
        <f>'[4]2018'!EH$3</f>
        <v>1609.1927469999998</v>
      </c>
      <c r="E25" s="50">
        <f>'[4]2018'!EI$3</f>
        <v>0</v>
      </c>
      <c r="F25" s="50">
        <f>'[4]2018'!EJ$3</f>
        <v>34.159399999999998</v>
      </c>
      <c r="G25" s="50">
        <f>'[4]2018'!EK$3</f>
        <v>5.1615060000000001</v>
      </c>
      <c r="H25" s="50">
        <f>'[4]2018'!EL$3</f>
        <v>22.571482</v>
      </c>
      <c r="I25" s="50">
        <f>'[4]2018'!EM$3</f>
        <v>140.43018300210068</v>
      </c>
      <c r="J25" s="50">
        <f>'[4]2018'!EN$3</f>
        <v>93.237687934712397</v>
      </c>
      <c r="K25" s="50">
        <f>'[4]2018'!EO$3</f>
        <v>1.2374502647674621E-2</v>
      </c>
      <c r="L25" s="50">
        <f>'[4]2018'!EP$3</f>
        <v>8.119826999999999</v>
      </c>
      <c r="M25" s="50">
        <f>'[4]2018'!EQ$3</f>
        <v>474.88405999999998</v>
      </c>
      <c r="N25" s="50">
        <f>'[4]2018'!ER$3</f>
        <v>9.1940679999999997</v>
      </c>
      <c r="O25" s="50">
        <f>'[4]2018'!ES$3</f>
        <v>0</v>
      </c>
      <c r="P25" s="50">
        <f>'[4]2018'!ET$3</f>
        <v>8.59267</v>
      </c>
      <c r="Q25" s="50">
        <f>'[4]2018'!EU$3</f>
        <v>525.59310199999993</v>
      </c>
      <c r="R25" s="50">
        <f>'[4]2018'!EV$3</f>
        <v>335.34185199999996</v>
      </c>
      <c r="S25" s="50">
        <f>'[4]2018'!EW$3</f>
        <v>227.15339499999999</v>
      </c>
      <c r="T25" s="50">
        <f>'[4]2018'!EX$3</f>
        <v>62.897462649114182</v>
      </c>
      <c r="U25" s="50">
        <f>'[4]2018'!EY$3</f>
        <v>22.700731999999999</v>
      </c>
      <c r="V25" s="50">
        <f>'[4]2018'!EZ$3</f>
        <v>6.7834269999999997</v>
      </c>
      <c r="W25" s="50">
        <f>'[4]2018'!FA$3</f>
        <v>114.23736</v>
      </c>
      <c r="X25" s="50">
        <f>'[4]2018'!FB$3</f>
        <v>45.130146667188242</v>
      </c>
      <c r="Y25" s="50">
        <f>'[4]2018'!FC$3</f>
        <v>43.437261149091341</v>
      </c>
      <c r="Z25" s="50">
        <f>'[4]2018'!FD$3</f>
        <v>0</v>
      </c>
      <c r="AA25" s="50">
        <f>'[4]2018'!FE$3</f>
        <v>0</v>
      </c>
      <c r="AB25" s="50">
        <f>'[4]2018'!FF$3</f>
        <v>0.21728452736279261</v>
      </c>
      <c r="AC25" s="50">
        <f>'[4]2018'!FG$3</f>
        <v>160.78677299999998</v>
      </c>
      <c r="AD25" s="50">
        <f>'[4]2018'!FH$3</f>
        <v>0.56379099999999993</v>
      </c>
      <c r="AE25" s="50">
        <f>'[4]2018'!FI$3</f>
        <v>826.52890460180924</v>
      </c>
      <c r="AF25" s="50">
        <f>'[4]2018'!FJ$3</f>
        <v>0</v>
      </c>
      <c r="AG25" s="50">
        <f>'[4]2018'!FK$3</f>
        <v>134.20322299999998</v>
      </c>
      <c r="AH25" s="50">
        <f>'[4]2018'!FL$3</f>
        <v>76.467598887595358</v>
      </c>
      <c r="AI25" s="5">
        <f>'[4]2018'!EG$3</f>
        <v>1295.2435785688117</v>
      </c>
      <c r="AJ25" s="61">
        <f>'[4]2018'!FN$3</f>
        <v>126.00903493615587</v>
      </c>
    </row>
    <row r="26" spans="1:36" ht="12.5" x14ac:dyDescent="0.25">
      <c r="A26">
        <f t="shared" si="0"/>
        <v>2019</v>
      </c>
      <c r="B26" s="2">
        <f>'[4]2019'!CW$3</f>
        <v>1275.5070611194039</v>
      </c>
      <c r="C26" s="5">
        <f t="shared" si="1"/>
        <v>1146.7355483720539</v>
      </c>
      <c r="D26" s="50">
        <f>'[4]2019'!EH$3</f>
        <v>1524.4371099999998</v>
      </c>
      <c r="E26" s="50">
        <f>'[4]2019'!EI$3</f>
        <v>0.61274399999999996</v>
      </c>
      <c r="F26" s="50">
        <f>'[4]2019'!EJ$3</f>
        <v>33.322441967765165</v>
      </c>
      <c r="G26" s="50">
        <f>'[4]2019'!EK$3</f>
        <v>5.7516910000000001</v>
      </c>
      <c r="H26" s="50">
        <f>'[4]2019'!EL$3</f>
        <v>22.895250999999998</v>
      </c>
      <c r="I26" s="50">
        <f>'[4]2019'!EM$3</f>
        <v>143.67276485070252</v>
      </c>
      <c r="J26" s="50">
        <f>'[4]2019'!EN$3</f>
        <v>96.145483999999996</v>
      </c>
      <c r="K26" s="50">
        <f>'[4]2019'!EO$3</f>
        <v>9.3363898066261726E-3</v>
      </c>
      <c r="L26" s="50">
        <f>'[4]2019'!EP$3</f>
        <v>6.3349829999999994</v>
      </c>
      <c r="M26" s="50">
        <f>'[4]2019'!EQ$3</f>
        <v>399.66947099999999</v>
      </c>
      <c r="N26" s="50">
        <f>'[4]2019'!ER$3</f>
        <v>8.702731</v>
      </c>
      <c r="O26" s="50">
        <f>'[4]2019'!ES$3</f>
        <v>0</v>
      </c>
      <c r="P26" s="50">
        <f>'[4]2019'!ET$3</f>
        <v>6.6253349999999998</v>
      </c>
      <c r="Q26" s="50">
        <f>'[4]2019'!EU$3</f>
        <v>588.43700000000001</v>
      </c>
      <c r="R26" s="50">
        <f>'[4]2019'!EV$3</f>
        <v>322.11048790514252</v>
      </c>
      <c r="S26" s="50">
        <f>'[4]2019'!EW$3</f>
        <v>226.201617</v>
      </c>
      <c r="T26" s="50">
        <f>'[4]2019'!EX$3</f>
        <v>72.966571682317905</v>
      </c>
      <c r="U26" s="50">
        <f>'[4]2019'!EY$3</f>
        <v>19.85332</v>
      </c>
      <c r="V26" s="50">
        <f>'[4]2019'!EZ$3</f>
        <v>6.9484773013385848</v>
      </c>
      <c r="W26" s="50">
        <f>'[4]2019'!FA$3</f>
        <v>119.189296</v>
      </c>
      <c r="X26" s="50">
        <f>'[4]2019'!FB$3</f>
        <v>64.378476481944588</v>
      </c>
      <c r="Y26" s="50">
        <f>'[4]2019'!FC$3</f>
        <v>39.570906999999998</v>
      </c>
      <c r="Z26" s="50">
        <f>'[4]2019'!FD$3</f>
        <v>0</v>
      </c>
      <c r="AA26" s="50">
        <f>'[4]2019'!FE$3</f>
        <v>0</v>
      </c>
      <c r="AB26" s="50">
        <f>'[4]2019'!FF$3</f>
        <v>8.4180204320374791E-2</v>
      </c>
      <c r="AC26" s="50">
        <f>'[4]2019'!FG$3</f>
        <v>162.25940599999998</v>
      </c>
      <c r="AD26" s="50">
        <f>'[4]2019'!FH$3</f>
        <v>0</v>
      </c>
      <c r="AE26" s="50">
        <f>'[4]2019'!FI$3</f>
        <v>845.35777545931796</v>
      </c>
      <c r="AF26" s="50">
        <f>'[4]2019'!FJ$3</f>
        <v>0</v>
      </c>
      <c r="AG26" s="50">
        <f>'[4]2019'!FK$3</f>
        <v>198.42664600000001</v>
      </c>
      <c r="AH26" s="50">
        <f>'[4]2019'!FL$3</f>
        <v>82.504695907496057</v>
      </c>
      <c r="AI26" s="5">
        <f>'[4]2019'!EG$3</f>
        <v>1267.9960028246251</v>
      </c>
      <c r="AJ26" s="61">
        <f>'[4]2019'!FN$3</f>
        <v>121.26045445257124</v>
      </c>
    </row>
    <row r="27" spans="1:36" ht="12.5" x14ac:dyDescent="0.25">
      <c r="A27">
        <f t="shared" si="0"/>
        <v>2020</v>
      </c>
      <c r="B27" s="2">
        <f>'[5]2020'!CW$3</f>
        <v>139.2250661851852</v>
      </c>
      <c r="C27" s="5">
        <f t="shared" si="1"/>
        <v>384.79929564405279</v>
      </c>
      <c r="D27" s="50">
        <f>'[5]2020'!EH$3</f>
        <v>0</v>
      </c>
      <c r="E27" s="50">
        <f>'[5]2020'!EI$3</f>
        <v>0</v>
      </c>
      <c r="F27" s="50">
        <f>'[5]2020'!EJ$3</f>
        <v>0</v>
      </c>
      <c r="G27" s="50">
        <f>'[5]2020'!EK$3</f>
        <v>0</v>
      </c>
      <c r="H27" s="50">
        <f>'[5]2020'!EL$3</f>
        <v>0</v>
      </c>
      <c r="I27" s="50">
        <f>'[5]2020'!EM$3</f>
        <v>0</v>
      </c>
      <c r="J27" s="50">
        <f>'[5]2020'!EN$3</f>
        <v>0</v>
      </c>
      <c r="K27" s="50">
        <f>'[5]2020'!EO$3</f>
        <v>0</v>
      </c>
      <c r="L27" s="50">
        <f>'[5]2020'!EP$3</f>
        <v>0</v>
      </c>
      <c r="M27" s="50">
        <f>'[5]2020'!EQ$3</f>
        <v>320.101339</v>
      </c>
      <c r="N27" s="50">
        <f>'[5]2020'!ER$3</f>
        <v>0</v>
      </c>
      <c r="O27" s="50">
        <f>'[5]2020'!ES$3</f>
        <v>0</v>
      </c>
      <c r="P27" s="50">
        <f>'[5]2020'!ET$3</f>
        <v>5.7781919999999998</v>
      </c>
      <c r="Q27" s="50">
        <f>'[5]2020'!EU$3</f>
        <v>448.30099999999999</v>
      </c>
      <c r="R27" s="50">
        <f>'[5]2020'!EV$3</f>
        <v>0</v>
      </c>
      <c r="S27" s="50">
        <f>'[5]2020'!EW$3</f>
        <v>0</v>
      </c>
      <c r="T27" s="50">
        <f>'[5]2020'!EX$3</f>
        <v>0</v>
      </c>
      <c r="U27" s="50">
        <f>'[5]2020'!EY$3</f>
        <v>20.740195</v>
      </c>
      <c r="V27" s="50">
        <f>'[5]2020'!EZ$3</f>
        <v>0</v>
      </c>
      <c r="W27" s="50">
        <f>'[5]2020'!FA$3</f>
        <v>0</v>
      </c>
      <c r="X27" s="50">
        <f>'[5]2020'!FB$3</f>
        <v>0</v>
      </c>
      <c r="Y27" s="50">
        <f>'[5]2020'!FC$3</f>
        <v>30.550969396645314</v>
      </c>
      <c r="Z27" s="50">
        <f>'[5]2020'!FD$3</f>
        <v>0</v>
      </c>
      <c r="AA27" s="50">
        <f>'[5]2020'!FE$3</f>
        <v>0</v>
      </c>
      <c r="AB27" s="50">
        <f>'[5]2020'!FF$3</f>
        <v>0</v>
      </c>
      <c r="AC27" s="50">
        <f>'[5]2020'!FG$3</f>
        <v>0</v>
      </c>
      <c r="AD27" s="50">
        <f>'[5]2020'!FH$3</f>
        <v>0</v>
      </c>
      <c r="AE27" s="50">
        <f>'[5]2020'!FI$3</f>
        <v>678.24058062368329</v>
      </c>
      <c r="AF27" s="50">
        <f>'[5]2020'!FJ$3</f>
        <v>0</v>
      </c>
      <c r="AG27" s="50">
        <f>'[5]2020'!FK$3</f>
        <v>0</v>
      </c>
      <c r="AH27" s="50">
        <f>'[5]2020'!FL$3</f>
        <v>2.0239500901926113</v>
      </c>
      <c r="AI27" s="5">
        <f>'[5]2020'!EG$3</f>
        <v>399.07284308827013</v>
      </c>
      <c r="AJ27" s="61">
        <f>'[5]2020'!FN$3</f>
        <v>14.273547444217344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11376-E47A-43DF-84E6-06151AA65B77}">
  <dimension ref="A1:AJ27"/>
  <sheetViews>
    <sheetView workbookViewId="0">
      <pane xSplit="2" ySplit="2" topLeftCell="C3" activePane="bottomRight" state="frozen"/>
      <selection activeCell="A3" sqref="A3:XFD6"/>
      <selection pane="topRight" activeCell="A3" sqref="A3:XFD6"/>
      <selection pane="bottomLeft" activeCell="A3" sqref="A3:XFD6"/>
      <selection pane="bottomRight" activeCell="C3" sqref="C3:C27"/>
    </sheetView>
  </sheetViews>
  <sheetFormatPr defaultRowHeight="13" x14ac:dyDescent="0.3"/>
  <cols>
    <col min="20" max="20" width="9" style="3" customWidth="1"/>
    <col min="30" max="30" width="9" style="7" customWidth="1"/>
  </cols>
  <sheetData>
    <row r="1" spans="1:36" x14ac:dyDescent="0.3">
      <c r="A1" s="49">
        <f>'[1]1996'!FL$1</f>
        <v>400129</v>
      </c>
      <c r="Q1" s="3"/>
    </row>
    <row r="2" spans="1:36" ht="12.5" x14ac:dyDescent="0.25">
      <c r="B2" t="s">
        <v>1</v>
      </c>
      <c r="C2" s="5" t="str">
        <f>'[2]2000'!$FO$4</f>
        <v>EU-28</v>
      </c>
      <c r="D2" s="50" t="str">
        <f>'[2]2000'!FP$4</f>
        <v>China</v>
      </c>
      <c r="E2" s="50" t="str">
        <f>'[2]2000'!FQ$4</f>
        <v>Hong Kong</v>
      </c>
      <c r="F2" s="50" t="str">
        <f>'[2]2000'!FR$4</f>
        <v>Argentina</v>
      </c>
      <c r="G2" s="50" t="str">
        <f>'[2]2000'!FS$4</f>
        <v>Australia</v>
      </c>
      <c r="H2" s="50" t="str">
        <f>'[2]2000'!FT$4</f>
        <v>Belarus</v>
      </c>
      <c r="I2" s="50" t="str">
        <f>'[2]2000'!FU$4</f>
        <v>Brazil</v>
      </c>
      <c r="J2" s="50" t="str">
        <f>'[2]2000'!FV$4</f>
        <v>Canada</v>
      </c>
      <c r="K2" s="50" t="str">
        <f>'[2]2000'!FW$4</f>
        <v>Côte d'Ivoire</v>
      </c>
      <c r="L2" s="50" t="str">
        <f>'[2]2000'!FX$4</f>
        <v>Egypt</v>
      </c>
      <c r="M2" s="50" t="str">
        <f>'[2]2000'!FY$4</f>
        <v>India</v>
      </c>
      <c r="N2" s="50" t="str">
        <f>'[2]2000'!FZ$4</f>
        <v>Indonesia</v>
      </c>
      <c r="O2" s="50" t="str">
        <f>'[2]2000'!GA$4</f>
        <v>Iran</v>
      </c>
      <c r="P2" s="50" t="str">
        <f>'[2]2000'!GB$4</f>
        <v>Israel</v>
      </c>
      <c r="Q2" s="50" t="str">
        <f>'[2]2000'!GC$4</f>
        <v>Japan</v>
      </c>
      <c r="R2" s="50" t="str">
        <f>'[2]2000'!GD$4</f>
        <v>Korea, South</v>
      </c>
      <c r="S2" s="50" t="str">
        <f>'[2]2000'!GE$4</f>
        <v>Malaysia</v>
      </c>
      <c r="T2" s="50" t="str">
        <f>'[2]2000'!GF$4</f>
        <v>Mexico</v>
      </c>
      <c r="U2" s="50" t="str">
        <f>'[2]2000'!GG$4</f>
        <v>Pakistan</v>
      </c>
      <c r="V2" s="50" t="str">
        <f>'[2]2000'!GH$4</f>
        <v>Philippines</v>
      </c>
      <c r="W2" s="50" t="str">
        <f>'[2]2000'!GI$4</f>
        <v>Russian Federation</v>
      </c>
      <c r="X2" s="50" t="str">
        <f>'[2]2000'!GJ$4</f>
        <v>Singapore</v>
      </c>
      <c r="Y2" s="50" t="str">
        <f>'[2]2000'!GK$4</f>
        <v>South Africa</v>
      </c>
      <c r="Z2" s="50" t="str">
        <f>'[2]2000'!GL$4</f>
        <v>Southern African Customs Union</v>
      </c>
      <c r="AA2" s="50" t="str">
        <f>'[2]2000'!GM$4</f>
        <v>Sri Lanka</v>
      </c>
      <c r="AB2" s="50" t="str">
        <f>'[2]2000'!GN$4</f>
        <v>Taiwan</v>
      </c>
      <c r="AC2" s="50" t="str">
        <f>'[2]2000'!GO$4</f>
        <v>Turkey</v>
      </c>
      <c r="AD2" s="50" t="str">
        <f>'[2]2000'!GP$4</f>
        <v>Ukraine</v>
      </c>
      <c r="AE2" s="50" t="str">
        <f>'[2]2000'!GQ$4</f>
        <v>USA</v>
      </c>
      <c r="AF2" s="50" t="str">
        <f>'[2]2000'!GR$4</f>
        <v>Venezuela</v>
      </c>
      <c r="AG2" s="50" t="str">
        <f>'[2]2000'!GS$4</f>
        <v>Viet Nam</v>
      </c>
      <c r="AH2" s="50" t="str">
        <f>'[2]2000'!GT$4</f>
        <v>Rest of World</v>
      </c>
      <c r="AI2" s="5" t="str">
        <f>'[2]2000'!$FO$4</f>
        <v>EU-28</v>
      </c>
      <c r="AJ2" s="61" t="str">
        <f>'[2]2000'!GV$4</f>
        <v>Intra-EU</v>
      </c>
    </row>
    <row r="3" spans="1:36" ht="12.5" x14ac:dyDescent="0.25">
      <c r="A3">
        <v>1996</v>
      </c>
      <c r="B3" s="2">
        <f>'[3]1996'!CW$3</f>
        <v>670.63485926149838</v>
      </c>
      <c r="C3" s="5">
        <f>AI3-AJ3</f>
        <v>328.937815</v>
      </c>
      <c r="D3" s="50">
        <f>'[3]1996'!FP$3</f>
        <v>137.79928699999999</v>
      </c>
      <c r="E3" s="50">
        <f>'[3]1996'!FQ$3</f>
        <v>12.741005999999999</v>
      </c>
      <c r="F3" s="50">
        <f>'[3]1996'!FR$3</f>
        <v>3.6208849999999999</v>
      </c>
      <c r="G3" s="50">
        <f>'[3]1996'!FS$3</f>
        <v>0.39790699999999996</v>
      </c>
      <c r="H3" s="50">
        <f>'[3]1996'!FT$3</f>
        <v>0</v>
      </c>
      <c r="I3" s="50">
        <f>'[3]1996'!FU$3</f>
        <v>50.701346000000001</v>
      </c>
      <c r="J3" s="50">
        <f>'[3]1996'!FV$3</f>
        <v>37.501297000000001</v>
      </c>
      <c r="K3" s="50">
        <f>'[3]1996'!FW$3</f>
        <v>4.1E-5</v>
      </c>
      <c r="L3" s="50">
        <f>'[3]1996'!FX$3</f>
        <v>6.7216379999999996</v>
      </c>
      <c r="M3" s="50">
        <f>'[3]1996'!FY$3</f>
        <v>5.5720679999999998</v>
      </c>
      <c r="N3" s="50">
        <f>'[3]1996'!FZ$3</f>
        <v>0.35043299999999999</v>
      </c>
      <c r="O3" s="50">
        <f>'[3]1996'!GA$3</f>
        <v>0</v>
      </c>
      <c r="P3" s="50">
        <f>'[3]1996'!GB$3</f>
        <v>10.527999999999999</v>
      </c>
      <c r="Q3" s="50">
        <f>'[3]1996'!GC$3</f>
        <v>186.135187</v>
      </c>
      <c r="R3" s="50">
        <f>'[3]1996'!GD$3</f>
        <v>134.23521099999999</v>
      </c>
      <c r="S3" s="50">
        <f>'[3]1996'!GE$3</f>
        <v>93.446137999999991</v>
      </c>
      <c r="T3" s="50">
        <f>'[3]1996'!GF$3</f>
        <v>0.67409999999999992</v>
      </c>
      <c r="U3" s="50">
        <f>'[3]1996'!GG$3</f>
        <v>0</v>
      </c>
      <c r="V3" s="50">
        <f>'[3]1996'!GH$3</f>
        <v>0.19624999999999998</v>
      </c>
      <c r="W3" s="50">
        <f>'[3]1996'!GI$3</f>
        <v>12.917688</v>
      </c>
      <c r="X3" s="50">
        <f>'[3]1996'!GJ$3</f>
        <v>40.612815999999995</v>
      </c>
      <c r="Y3" s="50">
        <f>'[3]1996'!GK$3</f>
        <v>0</v>
      </c>
      <c r="Z3" s="50">
        <f>'[3]1996'!GL$3</f>
        <v>0.66937999999999998</v>
      </c>
      <c r="AA3" s="50">
        <f>'[3]1996'!GM$3</f>
        <v>0</v>
      </c>
      <c r="AB3" s="50">
        <f>'[3]1996'!GN$3</f>
        <v>0</v>
      </c>
      <c r="AC3" s="50">
        <f>'[3]1996'!GO$3</f>
        <v>0.55491699999999999</v>
      </c>
      <c r="AD3" s="50">
        <f>'[3]1996'!GP$3</f>
        <v>5.1056859999999995</v>
      </c>
      <c r="AE3" s="50">
        <f>'[3]1996'!GQ$3</f>
        <v>84.731873999999991</v>
      </c>
      <c r="AF3" s="50">
        <f>'[3]1996'!GR$3</f>
        <v>5.2565900000000001</v>
      </c>
      <c r="AG3" s="50">
        <f>'[3]1996'!GS$3</f>
        <v>0</v>
      </c>
      <c r="AH3" s="50">
        <f>'[3]1996'!GT$3</f>
        <v>25.25040869896382</v>
      </c>
      <c r="AI3" s="5">
        <f>'[3]1996'!$FO$3</f>
        <v>339.97392500000001</v>
      </c>
      <c r="AJ3" s="61">
        <f>'[3]1996'!GV$3</f>
        <v>11.036109999999999</v>
      </c>
    </row>
    <row r="4" spans="1:36" ht="12.5" x14ac:dyDescent="0.25">
      <c r="A4">
        <f t="shared" ref="A4:A27" si="0">1+A3</f>
        <v>1997</v>
      </c>
      <c r="B4" s="2">
        <f>'[3]1997'!CW$3</f>
        <v>776.22096236037328</v>
      </c>
      <c r="C4" s="5">
        <f t="shared" ref="C4:C27" si="1">AI4-AJ4</f>
        <v>368.19776495365272</v>
      </c>
      <c r="D4" s="50">
        <f>'[3]1997'!FP$3</f>
        <v>109.695712</v>
      </c>
      <c r="E4" s="50">
        <f>'[3]1997'!FQ$3</f>
        <v>14.768098</v>
      </c>
      <c r="F4" s="50">
        <f>'[3]1997'!FR$3</f>
        <v>3.4512839999999998</v>
      </c>
      <c r="G4" s="50">
        <f>'[3]1997'!FS$3</f>
        <v>0.10334699999999999</v>
      </c>
      <c r="H4" s="50">
        <f>'[3]1997'!FT$3</f>
        <v>0</v>
      </c>
      <c r="I4" s="50">
        <f>'[3]1997'!FU$3</f>
        <v>67.369013999999993</v>
      </c>
      <c r="J4" s="50">
        <f>'[3]1997'!FV$3</f>
        <v>58.482869000000001</v>
      </c>
      <c r="K4" s="50">
        <f>'[3]1997'!FW$3</f>
        <v>6.7999999999999999E-5</v>
      </c>
      <c r="L4" s="50">
        <f>'[3]1997'!FX$3</f>
        <v>7.2096019999999994</v>
      </c>
      <c r="M4" s="50">
        <f>'[3]1997'!FY$3</f>
        <v>5.9457119999999994</v>
      </c>
      <c r="N4" s="50">
        <f>'[3]1997'!FZ$3</f>
        <v>0.17571599999999998</v>
      </c>
      <c r="O4" s="50">
        <f>'[3]1997'!GA$3</f>
        <v>15.757686</v>
      </c>
      <c r="P4" s="50">
        <f>'[3]1997'!GB$3</f>
        <v>8.0508199999999999</v>
      </c>
      <c r="Q4" s="50">
        <f>'[3]1997'!GC$3</f>
        <v>179.29</v>
      </c>
      <c r="R4" s="50">
        <f>'[3]1997'!GD$3</f>
        <v>110.896908</v>
      </c>
      <c r="S4" s="50">
        <f>'[3]1997'!GE$3</f>
        <v>170.68223499999999</v>
      </c>
      <c r="T4" s="50">
        <f>'[3]1997'!GF$3</f>
        <v>3.044524</v>
      </c>
      <c r="U4" s="50">
        <f>'[3]1997'!GG$3</f>
        <v>0</v>
      </c>
      <c r="V4" s="50">
        <f>'[3]1997'!GH$3</f>
        <v>0.33993000000000001</v>
      </c>
      <c r="W4" s="50">
        <f>'[3]1997'!GI$3</f>
        <v>1.514867062331315</v>
      </c>
      <c r="X4" s="50">
        <f>'[3]1997'!GJ$3</f>
        <v>56.941199999999995</v>
      </c>
      <c r="Y4" s="50">
        <f>'[3]1997'!GK$3</f>
        <v>0</v>
      </c>
      <c r="Z4" s="50">
        <f>'[3]1997'!GL$3</f>
        <v>0.40649799999999997</v>
      </c>
      <c r="AA4" s="50">
        <f>'[3]1997'!GM$3</f>
        <v>0</v>
      </c>
      <c r="AB4" s="50">
        <f>'[3]1997'!GN$3</f>
        <v>69.349921999999992</v>
      </c>
      <c r="AC4" s="50">
        <f>'[3]1997'!GO$3</f>
        <v>0.21299499999999999</v>
      </c>
      <c r="AD4" s="50">
        <f>'[3]1997'!GP$3</f>
        <v>5.0964739999999997</v>
      </c>
      <c r="AE4" s="50">
        <f>'[3]1997'!GQ$3</f>
        <v>44.219344</v>
      </c>
      <c r="AF4" s="50">
        <f>'[3]1997'!GR$3</f>
        <v>5.0819580000000002</v>
      </c>
      <c r="AG4" s="50">
        <f>'[3]1997'!GS$3</f>
        <v>0</v>
      </c>
      <c r="AH4" s="50">
        <f>'[3]1997'!GT$3</f>
        <v>26.284673703320941</v>
      </c>
      <c r="AI4" s="5">
        <f>'[3]1997'!$FO$3</f>
        <v>385.37275385048559</v>
      </c>
      <c r="AJ4" s="61">
        <f>'[3]1997'!GV$3</f>
        <v>17.174988896832897</v>
      </c>
    </row>
    <row r="5" spans="1:36" ht="12.5" x14ac:dyDescent="0.25">
      <c r="A5">
        <f t="shared" si="0"/>
        <v>1998</v>
      </c>
      <c r="B5" s="2">
        <f>'[3]1998'!CW$3</f>
        <v>948.90315255330245</v>
      </c>
      <c r="C5" s="5">
        <f t="shared" si="1"/>
        <v>413.809978</v>
      </c>
      <c r="D5" s="50">
        <f>'[3]1998'!FP$3</f>
        <v>89.305590999999993</v>
      </c>
      <c r="E5" s="50">
        <f>'[3]1998'!FQ$3</f>
        <v>20.827575</v>
      </c>
      <c r="F5" s="50">
        <f>'[3]1998'!FR$3</f>
        <v>3.2165839999999997</v>
      </c>
      <c r="G5" s="50">
        <f>'[3]1998'!FS$3</f>
        <v>1.0055079999999998</v>
      </c>
      <c r="H5" s="50">
        <f>'[3]1998'!FT$3</f>
        <v>7.133222</v>
      </c>
      <c r="I5" s="50">
        <f>'[3]1998'!FU$3</f>
        <v>79.320483999999993</v>
      </c>
      <c r="J5" s="50">
        <f>'[3]1998'!FV$3</f>
        <v>76.051492999999994</v>
      </c>
      <c r="K5" s="50">
        <f>'[3]1998'!FW$3</f>
        <v>7.0507989999999996</v>
      </c>
      <c r="L5" s="50">
        <f>'[3]1998'!FX$3</f>
        <v>11.166653999999999</v>
      </c>
      <c r="M5" s="50">
        <f>'[3]1998'!FY$3</f>
        <v>5.3184079999999998</v>
      </c>
      <c r="N5" s="50">
        <f>'[3]1998'!FZ$3</f>
        <v>0.63229299999999999</v>
      </c>
      <c r="O5" s="50">
        <f>'[3]1998'!GA$3</f>
        <v>6.0961689999999997</v>
      </c>
      <c r="P5" s="50">
        <f>'[3]1998'!GB$3</f>
        <v>8.590695023616119</v>
      </c>
      <c r="Q5" s="50">
        <f>'[3]1998'!GC$3</f>
        <v>96.521310999999997</v>
      </c>
      <c r="R5" s="50">
        <f>'[3]1998'!GD$3</f>
        <v>111.45279099999999</v>
      </c>
      <c r="S5" s="50">
        <f>'[3]1998'!GE$3</f>
        <v>165.92102199999999</v>
      </c>
      <c r="T5" s="50">
        <f>'[3]1998'!GF$3</f>
        <v>2.1926049999999999</v>
      </c>
      <c r="U5" s="50">
        <f>'[3]1998'!GG$3</f>
        <v>0</v>
      </c>
      <c r="V5" s="50">
        <f>'[3]1998'!GH$3</f>
        <v>0.30976999999999999</v>
      </c>
      <c r="W5" s="50">
        <f>'[3]1998'!GI$3</f>
        <v>1.0598559999999999</v>
      </c>
      <c r="X5" s="50">
        <f>'[3]1998'!GJ$3</f>
        <v>33.272672</v>
      </c>
      <c r="Y5" s="50">
        <f>'[3]1998'!GK$3</f>
        <v>0</v>
      </c>
      <c r="Z5" s="50">
        <f>'[3]1998'!GL$3</f>
        <v>1.4517199999999999</v>
      </c>
      <c r="AA5" s="50">
        <f>'[3]1998'!GM$3</f>
        <v>0</v>
      </c>
      <c r="AB5" s="50">
        <f>'[3]1998'!GN$3</f>
        <v>74.535175846882211</v>
      </c>
      <c r="AC5" s="50">
        <f>'[3]1998'!GO$3</f>
        <v>0.20666299999999999</v>
      </c>
      <c r="AD5" s="50">
        <f>'[3]1998'!GP$3</f>
        <v>6.3745219999999998</v>
      </c>
      <c r="AE5" s="50">
        <f>'[3]1998'!GQ$3</f>
        <v>63.299606999999995</v>
      </c>
      <c r="AF5" s="50">
        <f>'[3]1998'!GR$3</f>
        <v>6.1571479999999994</v>
      </c>
      <c r="AG5" s="50">
        <f>'[3]1998'!GS$3</f>
        <v>0</v>
      </c>
      <c r="AH5" s="50">
        <f>'[3]1998'!GT$3</f>
        <v>24.398101191061894</v>
      </c>
      <c r="AI5" s="5">
        <f>'[3]1998'!$FO$3</f>
        <v>441.972419</v>
      </c>
      <c r="AJ5" s="61">
        <f>'[3]1998'!GV$3</f>
        <v>28.162440999999998</v>
      </c>
    </row>
    <row r="6" spans="1:36" ht="12.5" x14ac:dyDescent="0.25">
      <c r="A6">
        <f t="shared" si="0"/>
        <v>1999</v>
      </c>
      <c r="B6" s="2">
        <f>'[3]1999'!CW$3</f>
        <v>923.37045536559526</v>
      </c>
      <c r="C6" s="5">
        <f t="shared" si="1"/>
        <v>335.28144199999997</v>
      </c>
      <c r="D6" s="50">
        <f>'[3]1999'!FP$3</f>
        <v>73.327896999999993</v>
      </c>
      <c r="E6" s="50">
        <f>'[3]1999'!FQ$3</f>
        <v>31.945070999999999</v>
      </c>
      <c r="F6" s="50">
        <f>'[3]1999'!FR$3</f>
        <v>2.53992</v>
      </c>
      <c r="G6" s="50">
        <f>'[3]1999'!FS$3</f>
        <v>4.553973</v>
      </c>
      <c r="H6" s="50">
        <f>'[3]1999'!FT$3</f>
        <v>1.576533</v>
      </c>
      <c r="I6" s="50">
        <f>'[3]1999'!FU$3</f>
        <v>61.782757999999994</v>
      </c>
      <c r="J6" s="50">
        <f>'[3]1999'!FV$3</f>
        <v>64.185630000000003</v>
      </c>
      <c r="K6" s="50">
        <f>'[3]1999'!FW$3</f>
        <v>15.338210999999999</v>
      </c>
      <c r="L6" s="50">
        <f>'[3]1999'!FX$3</f>
        <v>10.111549999999999</v>
      </c>
      <c r="M6" s="50">
        <f>'[3]1999'!FY$3</f>
        <v>4.4185479999999995</v>
      </c>
      <c r="N6" s="50">
        <f>'[3]1999'!FZ$3</f>
        <v>0.50129499999999994</v>
      </c>
      <c r="O6" s="50">
        <f>'[3]1999'!GA$3</f>
        <v>12.404344999999999</v>
      </c>
      <c r="P6" s="50">
        <f>'[3]1999'!GB$3</f>
        <v>10.298493871267704</v>
      </c>
      <c r="Q6" s="50">
        <f>'[3]1999'!GC$3</f>
        <v>107.695937</v>
      </c>
      <c r="R6" s="50">
        <f>'[3]1999'!GD$3</f>
        <v>126.976624</v>
      </c>
      <c r="S6" s="50">
        <f>'[3]1999'!GE$3</f>
        <v>124.561685</v>
      </c>
      <c r="T6" s="50">
        <f>'[3]1999'!GF$3</f>
        <v>1.4825919999999999</v>
      </c>
      <c r="U6" s="50">
        <f>'[3]1999'!GG$3</f>
        <v>0</v>
      </c>
      <c r="V6" s="50">
        <f>'[3]1999'!GH$3</f>
        <v>0.103185</v>
      </c>
      <c r="W6" s="50">
        <f>'[3]1999'!GI$3</f>
        <v>3.0596709999999998</v>
      </c>
      <c r="X6" s="50">
        <f>'[3]1999'!GJ$3</f>
        <v>33.966561999999996</v>
      </c>
      <c r="Y6" s="50">
        <f>'[3]1999'!GK$3</f>
        <v>0</v>
      </c>
      <c r="Z6" s="50">
        <f>'[3]1999'!GL$3</f>
        <v>1.795067</v>
      </c>
      <c r="AA6" s="50">
        <f>'[3]1999'!GM$3</f>
        <v>6.7189999999999993E-3</v>
      </c>
      <c r="AB6" s="50">
        <f>'[3]1999'!GN$3</f>
        <v>83.082492000000002</v>
      </c>
      <c r="AC6" s="50">
        <f>'[3]1999'!GO$3</f>
        <v>0.87688099999999991</v>
      </c>
      <c r="AD6" s="50">
        <f>'[3]1999'!GP$3</f>
        <v>0.20038999999999998</v>
      </c>
      <c r="AE6" s="50">
        <f>'[3]1999'!GQ$3</f>
        <v>74.684935999999993</v>
      </c>
      <c r="AF6" s="50">
        <f>'[3]1999'!GR$3</f>
        <v>2.8373489999999997</v>
      </c>
      <c r="AG6" s="50">
        <f>'[3]1999'!GS$3</f>
        <v>0</v>
      </c>
      <c r="AH6" s="50">
        <f>'[3]1999'!GT$3</f>
        <v>27.029222090310085</v>
      </c>
      <c r="AI6" s="5">
        <f>'[3]1999'!$FO$3</f>
        <v>369.304328</v>
      </c>
      <c r="AJ6" s="61">
        <f>'[3]1999'!GV$3</f>
        <v>34.022886</v>
      </c>
    </row>
    <row r="7" spans="1:36" ht="12.5" x14ac:dyDescent="0.25">
      <c r="A7">
        <f t="shared" si="0"/>
        <v>2000</v>
      </c>
      <c r="B7" s="2">
        <f>'[2]2000'!CW$3</f>
        <v>1215.1377153676069</v>
      </c>
      <c r="C7" s="5">
        <f t="shared" si="1"/>
        <v>388.291313</v>
      </c>
      <c r="D7" s="50">
        <f>'[2]2000'!FP$3</f>
        <v>64.445746999999997</v>
      </c>
      <c r="E7" s="50">
        <f>'[2]2000'!FQ$3</f>
        <v>16.022842999999998</v>
      </c>
      <c r="F7" s="50">
        <f>'[2]2000'!FR$3</f>
        <v>2.686023</v>
      </c>
      <c r="G7" s="50">
        <f>'[2]2000'!FS$3</f>
        <v>4.0047790000000001</v>
      </c>
      <c r="H7" s="50">
        <f>'[2]2000'!FT$3</f>
        <v>8.5922999999999999E-2</v>
      </c>
      <c r="I7" s="50">
        <f>'[2]2000'!FU$3</f>
        <v>93.066457999999997</v>
      </c>
      <c r="J7" s="50">
        <f>'[2]2000'!FV$3</f>
        <v>55.016584999999999</v>
      </c>
      <c r="K7" s="50">
        <f>'[2]2000'!FW$3</f>
        <v>16.655159999999999</v>
      </c>
      <c r="L7" s="50">
        <f>'[2]2000'!FX$3</f>
        <v>7.3258129999999992</v>
      </c>
      <c r="M7" s="50">
        <f>'[2]2000'!FY$3</f>
        <v>2.1360889999999997</v>
      </c>
      <c r="N7" s="50">
        <f>'[2]2000'!FZ$3</f>
        <v>2.6226759999999998</v>
      </c>
      <c r="O7" s="50">
        <f>'[2]2000'!GA$3</f>
        <v>9.7686999999999991</v>
      </c>
      <c r="P7" s="50">
        <f>'[2]2000'!GB$3</f>
        <v>9.0959609999999991</v>
      </c>
      <c r="Q7" s="50">
        <f>'[2]2000'!GC$3</f>
        <v>125.65309999999999</v>
      </c>
      <c r="R7" s="50">
        <f>'[2]2000'!GD$3</f>
        <v>129.65383199999999</v>
      </c>
      <c r="S7" s="50">
        <f>'[2]2000'!GE$3</f>
        <v>132.45465300000001</v>
      </c>
      <c r="T7" s="50">
        <f>'[2]2000'!GF$3</f>
        <v>1.258578</v>
      </c>
      <c r="U7" s="50">
        <f>'[2]2000'!GG$3</f>
        <v>0</v>
      </c>
      <c r="V7" s="50">
        <f>'[2]2000'!GH$3</f>
        <v>0.213361</v>
      </c>
      <c r="W7" s="50">
        <f>'[2]2000'!GI$3</f>
        <v>6.6569629999999993</v>
      </c>
      <c r="X7" s="50">
        <f>'[2]2000'!GJ$3</f>
        <v>28.701589999999999</v>
      </c>
      <c r="Y7" s="50">
        <f>'[2]2000'!GK$3</f>
        <v>2.397907</v>
      </c>
      <c r="Z7" s="50">
        <f>'[2]2000'!GL$3</f>
        <v>0</v>
      </c>
      <c r="AA7" s="50">
        <f>'[2]2000'!GM$3</f>
        <v>3.8695E-2</v>
      </c>
      <c r="AB7" s="50">
        <f>'[2]2000'!GN$3</f>
        <v>71.265293</v>
      </c>
      <c r="AC7" s="50">
        <f>'[2]2000'!GO$3</f>
        <v>1.1220409999999998</v>
      </c>
      <c r="AD7" s="50">
        <f>'[2]2000'!GP$3</f>
        <v>0.47889899999999996</v>
      </c>
      <c r="AE7" s="50">
        <f>'[2]2000'!GQ$3</f>
        <v>57.380537999999994</v>
      </c>
      <c r="AF7" s="50">
        <f>'[2]2000'!GR$3</f>
        <v>1.5902829999999999</v>
      </c>
      <c r="AG7" s="50">
        <f>'[2]2000'!GS$3</f>
        <v>3.1159999999999997</v>
      </c>
      <c r="AH7" s="50">
        <f>'[2]2000'!GT$3</f>
        <v>22.801657176739312</v>
      </c>
      <c r="AI7" s="5">
        <f>'[2]2000'!$FO$3</f>
        <v>422.72260299999999</v>
      </c>
      <c r="AJ7" s="61">
        <f>'[2]2000'!GV$3</f>
        <v>34.431289999999997</v>
      </c>
    </row>
    <row r="8" spans="1:36" ht="12.5" x14ac:dyDescent="0.25">
      <c r="A8">
        <f t="shared" si="0"/>
        <v>2001</v>
      </c>
      <c r="B8" s="2">
        <f>'[2]2001'!CW$3</f>
        <v>1116.5987716421023</v>
      </c>
      <c r="C8" s="5">
        <f t="shared" si="1"/>
        <v>417.05799394288323</v>
      </c>
      <c r="D8" s="50">
        <f>'[2]2001'!FP$3</f>
        <v>68.82967099999999</v>
      </c>
      <c r="E8" s="50">
        <f>'[2]2001'!FQ$3</f>
        <v>7.2035039999999997</v>
      </c>
      <c r="F8" s="50">
        <f>'[2]2001'!FR$3</f>
        <v>2.0742849999999997</v>
      </c>
      <c r="G8" s="50">
        <f>'[2]2001'!FS$3</f>
        <v>3.8956309999999998</v>
      </c>
      <c r="H8" s="50">
        <f>'[2]2001'!FT$3</f>
        <v>7.6587000000000002E-2</v>
      </c>
      <c r="I8" s="50">
        <f>'[2]2001'!FU$3</f>
        <v>85.315365</v>
      </c>
      <c r="J8" s="50">
        <f>'[2]2001'!FV$3</f>
        <v>36.840269999999997</v>
      </c>
      <c r="K8" s="50">
        <f>'[2]2001'!FW$3</f>
        <v>2.2107950000000001</v>
      </c>
      <c r="L8" s="50">
        <f>'[2]2001'!FX$3</f>
        <v>5.1951849999999995</v>
      </c>
      <c r="M8" s="50">
        <f>'[2]2001'!FY$3</f>
        <v>9.9324009999999987</v>
      </c>
      <c r="N8" s="50">
        <f>'[2]2001'!FZ$3</f>
        <v>2.4177649999999997</v>
      </c>
      <c r="O8" s="50">
        <f>'[2]2001'!GA$3</f>
        <v>4.957732</v>
      </c>
      <c r="P8" s="50">
        <f>'[2]2001'!GB$3</f>
        <v>10.394485</v>
      </c>
      <c r="Q8" s="50">
        <f>'[2]2001'!GC$3</f>
        <v>101.73599999999999</v>
      </c>
      <c r="R8" s="50">
        <f>'[2]2001'!GD$3</f>
        <v>95.309328999999991</v>
      </c>
      <c r="S8" s="50">
        <f>'[2]2001'!GE$3</f>
        <v>109.78903299999999</v>
      </c>
      <c r="T8" s="50">
        <f>'[2]2001'!GF$3</f>
        <v>0.68140699999999998</v>
      </c>
      <c r="U8" s="50">
        <f>'[2]2001'!GG$3</f>
        <v>0</v>
      </c>
      <c r="V8" s="50">
        <f>'[2]2001'!GH$3</f>
        <v>0.51464999999999994</v>
      </c>
      <c r="W8" s="50">
        <f>'[2]2001'!GI$3</f>
        <v>7.3713789999999992</v>
      </c>
      <c r="X8" s="50">
        <f>'[2]2001'!GJ$3</f>
        <v>9.4125929999999993</v>
      </c>
      <c r="Y8" s="50">
        <f>'[2]2001'!GK$3</f>
        <v>2.0727419999999999</v>
      </c>
      <c r="Z8" s="50">
        <f>'[2]2001'!GL$3</f>
        <v>0</v>
      </c>
      <c r="AA8" s="50">
        <f>'[2]2001'!GM$3</f>
        <v>8.5976999999999998E-2</v>
      </c>
      <c r="AB8" s="50">
        <f>'[2]2001'!GN$3</f>
        <v>69.480311999999998</v>
      </c>
      <c r="AC8" s="50">
        <f>'[2]2001'!GO$3</f>
        <v>1.2418449999999999</v>
      </c>
      <c r="AD8" s="50">
        <f>'[2]2001'!GP$3</f>
        <v>1.097453</v>
      </c>
      <c r="AE8" s="50">
        <f>'[2]2001'!GQ$3</f>
        <v>22.567609471968183</v>
      </c>
      <c r="AF8" s="50">
        <f>'[2]2001'!GR$3</f>
        <v>1.2869729999999999</v>
      </c>
      <c r="AG8" s="50">
        <f>'[2]2001'!GS$3</f>
        <v>2.0330010000000001</v>
      </c>
      <c r="AH8" s="50">
        <f>'[2]2001'!GT$3</f>
        <v>23.262483563555239</v>
      </c>
      <c r="AI8" s="5">
        <f>'[2]2001'!$FO$3</f>
        <v>453.54925825131306</v>
      </c>
      <c r="AJ8" s="61">
        <f>'[2]2001'!GV$3</f>
        <v>36.491264308429813</v>
      </c>
    </row>
    <row r="9" spans="1:36" ht="12.5" x14ac:dyDescent="0.25">
      <c r="A9">
        <f t="shared" si="0"/>
        <v>2002</v>
      </c>
      <c r="B9" s="2">
        <f>'[2]2002'!CW$3</f>
        <v>936.03137571428567</v>
      </c>
      <c r="C9" s="5">
        <f t="shared" si="1"/>
        <v>395.93357800000001</v>
      </c>
      <c r="D9" s="50">
        <f>'[2]2002'!FP$3</f>
        <v>75.201353999999995</v>
      </c>
      <c r="E9" s="50">
        <f>'[2]2002'!FQ$3</f>
        <v>10.653782</v>
      </c>
      <c r="F9" s="50">
        <f>'[2]2002'!FR$3</f>
        <v>1.045342</v>
      </c>
      <c r="G9" s="50">
        <f>'[2]2002'!FS$3</f>
        <v>5.3951039999999999</v>
      </c>
      <c r="H9" s="50">
        <f>'[2]2002'!FT$3</f>
        <v>4.0339E-2</v>
      </c>
      <c r="I9" s="50">
        <f>'[2]2002'!FU$3</f>
        <v>93.637951999999999</v>
      </c>
      <c r="J9" s="50">
        <f>'[2]2002'!FV$3</f>
        <v>38.830146999999997</v>
      </c>
      <c r="K9" s="50">
        <f>'[2]2002'!FW$3</f>
        <v>13.357256982258351</v>
      </c>
      <c r="L9" s="50">
        <f>'[2]2002'!FX$3</f>
        <v>4.8389239999999996</v>
      </c>
      <c r="M9" s="50">
        <f>'[2]2002'!FY$3</f>
        <v>8.5571859999999997</v>
      </c>
      <c r="N9" s="50">
        <f>'[2]2002'!FZ$3</f>
        <v>8.0030710000000003</v>
      </c>
      <c r="O9" s="50">
        <f>'[2]2002'!GA$3</f>
        <v>5.36144</v>
      </c>
      <c r="P9" s="50">
        <f>'[2]2002'!GB$3</f>
        <v>8.6776920000000004</v>
      </c>
      <c r="Q9" s="50">
        <f>'[2]2002'!GC$3</f>
        <v>75.755124999999992</v>
      </c>
      <c r="R9" s="50">
        <f>'[2]2002'!GD$3</f>
        <v>59.006689999999999</v>
      </c>
      <c r="S9" s="50">
        <f>'[2]2002'!GE$3</f>
        <v>94.756999999999991</v>
      </c>
      <c r="T9" s="50">
        <f>'[2]2002'!GF$3</f>
        <v>0.29619400000000001</v>
      </c>
      <c r="U9" s="50">
        <f>'[2]2002'!GG$3</f>
        <v>0</v>
      </c>
      <c r="V9" s="50">
        <f>'[2]2002'!GH$3</f>
        <v>0.82728710021690388</v>
      </c>
      <c r="W9" s="50">
        <f>'[2]2002'!GI$3</f>
        <v>5.8957439999999997</v>
      </c>
      <c r="X9" s="50">
        <f>'[2]2002'!GJ$3</f>
        <v>4.0519499999999997</v>
      </c>
      <c r="Y9" s="50">
        <f>'[2]2002'!GK$3</f>
        <v>2.1339999999999999</v>
      </c>
      <c r="Z9" s="50">
        <f>'[2]2002'!GL$3</f>
        <v>0</v>
      </c>
      <c r="AA9" s="50">
        <f>'[2]2002'!GM$3</f>
        <v>1.5999999999999999E-5</v>
      </c>
      <c r="AB9" s="50">
        <f>'[2]2002'!GN$3</f>
        <v>85.263276423582226</v>
      </c>
      <c r="AC9" s="50">
        <f>'[2]2002'!GO$3</f>
        <v>1.2427219999999999</v>
      </c>
      <c r="AD9" s="50">
        <f>'[2]2002'!GP$3</f>
        <v>0.181176</v>
      </c>
      <c r="AE9" s="50">
        <f>'[2]2002'!GQ$3</f>
        <v>29.133023999999999</v>
      </c>
      <c r="AF9" s="50">
        <f>'[2]2002'!GR$3</f>
        <v>6.5082000000000001E-2</v>
      </c>
      <c r="AG9" s="50">
        <f>'[2]2002'!GS$3</f>
        <v>3.8470149999999999</v>
      </c>
      <c r="AH9" s="50">
        <f>'[2]2002'!GT$3</f>
        <v>24.81717675857</v>
      </c>
      <c r="AI9" s="5">
        <f>'[2]2002'!$FO$3</f>
        <v>425.37699063928068</v>
      </c>
      <c r="AJ9" s="61">
        <f>'[2]2002'!GV$3</f>
        <v>29.443412639280673</v>
      </c>
    </row>
    <row r="10" spans="1:36" ht="12.5" x14ac:dyDescent="0.25">
      <c r="A10">
        <f t="shared" si="0"/>
        <v>2003</v>
      </c>
      <c r="B10" s="2">
        <f>'[2]2003'!CW$3</f>
        <v>1042.1427730414359</v>
      </c>
      <c r="C10" s="5">
        <f t="shared" si="1"/>
        <v>487.23825099999993</v>
      </c>
      <c r="D10" s="50">
        <f>'[2]2003'!FP$3</f>
        <v>82.970472000000001</v>
      </c>
      <c r="E10" s="50">
        <f>'[2]2003'!FQ$3</f>
        <v>27.002359999999999</v>
      </c>
      <c r="F10" s="50">
        <f>'[2]2003'!FR$3</f>
        <v>1.26484</v>
      </c>
      <c r="G10" s="50">
        <f>'[2]2003'!FS$3</f>
        <v>5.3833869999999999</v>
      </c>
      <c r="H10" s="50">
        <f>'[2]2003'!FT$3</f>
        <v>7.4369999999999992E-2</v>
      </c>
      <c r="I10" s="50">
        <f>'[2]2003'!FU$3</f>
        <v>106.85002399999999</v>
      </c>
      <c r="J10" s="50">
        <f>'[2]2003'!FV$3</f>
        <v>38.507168</v>
      </c>
      <c r="K10" s="50">
        <f>'[2]2003'!FW$3</f>
        <v>2.8412669999999998</v>
      </c>
      <c r="L10" s="50">
        <f>'[2]2003'!FX$3</f>
        <v>4.1459969999999995</v>
      </c>
      <c r="M10" s="50">
        <f>'[2]2003'!FY$3</f>
        <v>18.309279999999998</v>
      </c>
      <c r="N10" s="50">
        <f>'[2]2003'!FZ$3</f>
        <v>4.9967090000000001</v>
      </c>
      <c r="O10" s="50">
        <f>'[2]2003'!GA$3</f>
        <v>8.6229549999999993</v>
      </c>
      <c r="P10" s="50">
        <f>'[2]2003'!GB$3</f>
        <v>8.9498800000000003</v>
      </c>
      <c r="Q10" s="50">
        <f>'[2]2003'!GC$3</f>
        <v>48.9285</v>
      </c>
      <c r="R10" s="50">
        <f>'[2]2003'!GD$3</f>
        <v>32.227561025598277</v>
      </c>
      <c r="S10" s="50">
        <f>'[2]2003'!GE$3</f>
        <v>75.667000000000002</v>
      </c>
      <c r="T10" s="50">
        <f>'[2]2003'!GF$3</f>
        <v>0.228711</v>
      </c>
      <c r="U10" s="50">
        <f>'[2]2003'!GG$3</f>
        <v>4.7807009999999996</v>
      </c>
      <c r="V10" s="50">
        <f>'[2]2003'!GH$3</f>
        <v>0.70097199999999993</v>
      </c>
      <c r="W10" s="50">
        <f>'[2]2003'!GI$3</f>
        <v>14.746074</v>
      </c>
      <c r="X10" s="50">
        <f>'[2]2003'!GJ$3</f>
        <v>6.1544799999999995</v>
      </c>
      <c r="Y10" s="50">
        <f>'[2]2003'!GK$3</f>
        <v>2.4891139999999998</v>
      </c>
      <c r="Z10" s="50">
        <f>'[2]2003'!GL$3</f>
        <v>0</v>
      </c>
      <c r="AA10" s="50">
        <f>'[2]2003'!GM$3</f>
        <v>7.3232999999999993E-2</v>
      </c>
      <c r="AB10" s="50">
        <f>'[2]2003'!GN$3</f>
        <v>90.346137999999996</v>
      </c>
      <c r="AC10" s="50">
        <f>'[2]2003'!GO$3</f>
        <v>3.6853039999999999</v>
      </c>
      <c r="AD10" s="50">
        <f>'[2]2003'!GP$3</f>
        <v>0.18692</v>
      </c>
      <c r="AE10" s="50">
        <f>'[2]2003'!GQ$3</f>
        <v>39.525228424852898</v>
      </c>
      <c r="AF10" s="50">
        <f>'[2]2003'!GR$3</f>
        <v>6.9999999999999994E-5</v>
      </c>
      <c r="AG10" s="50">
        <f>'[2]2003'!GS$3</f>
        <v>3.2285740000000001</v>
      </c>
      <c r="AH10" s="50">
        <f>'[2]2003'!GT$3</f>
        <v>23.726345318460908</v>
      </c>
      <c r="AI10" s="5">
        <f>'[2]2003'!$FO$3</f>
        <v>514.08460690290758</v>
      </c>
      <c r="AJ10" s="61">
        <f>'[2]2003'!GV$3</f>
        <v>26.846355902907629</v>
      </c>
    </row>
    <row r="11" spans="1:36" ht="12.5" x14ac:dyDescent="0.25">
      <c r="A11">
        <f t="shared" si="0"/>
        <v>2004</v>
      </c>
      <c r="B11" s="2">
        <f>'[2]2004'!CW$3</f>
        <v>1155.7452268064885</v>
      </c>
      <c r="C11" s="5">
        <f t="shared" si="1"/>
        <v>474.71849671871871</v>
      </c>
      <c r="D11" s="50">
        <f>'[2]2004'!FP$3</f>
        <v>81.964823999999993</v>
      </c>
      <c r="E11" s="50">
        <f>'[2]2004'!FQ$3</f>
        <v>7.7901499999999997</v>
      </c>
      <c r="F11" s="50">
        <f>'[2]2004'!FR$3</f>
        <v>0.87440599999999991</v>
      </c>
      <c r="G11" s="50">
        <f>'[2]2004'!FS$3</f>
        <v>5.5354929354489801</v>
      </c>
      <c r="H11" s="50">
        <f>'[2]2004'!FT$3</f>
        <v>0.18037</v>
      </c>
      <c r="I11" s="50">
        <f>'[2]2004'!FU$3</f>
        <v>129.237844</v>
      </c>
      <c r="J11" s="50">
        <f>'[2]2004'!FV$3</f>
        <v>41.453218999999997</v>
      </c>
      <c r="K11" s="50">
        <f>'[2]2004'!FW$3</f>
        <v>9.8509999999999991</v>
      </c>
      <c r="L11" s="50">
        <f>'[2]2004'!FX$3</f>
        <v>6.7677339999999999</v>
      </c>
      <c r="M11" s="50">
        <f>'[2]2004'!FY$3</f>
        <v>31.801727</v>
      </c>
      <c r="N11" s="50">
        <f>'[2]2004'!FZ$3</f>
        <v>0.43898399999999999</v>
      </c>
      <c r="O11" s="50">
        <f>'[2]2004'!GA$3</f>
        <v>7.4649539999999996</v>
      </c>
      <c r="P11" s="50">
        <f>'[2]2004'!GB$3</f>
        <v>10.903321</v>
      </c>
      <c r="Q11" s="50">
        <f>'[2]2004'!GC$3</f>
        <v>34.917999000000002</v>
      </c>
      <c r="R11" s="50">
        <f>'[2]2004'!GD$3</f>
        <v>18.012059000000001</v>
      </c>
      <c r="S11" s="50">
        <f>'[2]2004'!GE$3</f>
        <v>58.970641000000001</v>
      </c>
      <c r="T11" s="50">
        <f>'[2]2004'!GF$3</f>
        <v>0.47928199999999999</v>
      </c>
      <c r="U11" s="50">
        <f>'[2]2004'!GG$3</f>
        <v>4.8720309999999998</v>
      </c>
      <c r="V11" s="50">
        <f>'[2]2004'!GH$3</f>
        <v>0.19550599999999999</v>
      </c>
      <c r="W11" s="50">
        <f>'[2]2004'!GI$3</f>
        <v>3.5697229999999998</v>
      </c>
      <c r="X11" s="50">
        <f>'[2]2004'!GJ$3</f>
        <v>22.997329999999998</v>
      </c>
      <c r="Y11" s="50">
        <f>'[2]2004'!GK$3</f>
        <v>1.896894198390338</v>
      </c>
      <c r="Z11" s="50">
        <f>'[2]2004'!GL$3</f>
        <v>0</v>
      </c>
      <c r="AA11" s="50">
        <f>'[2]2004'!GM$3</f>
        <v>0.16500299999999998</v>
      </c>
      <c r="AB11" s="50">
        <f>'[2]2004'!GN$3</f>
        <v>93.431641999999997</v>
      </c>
      <c r="AC11" s="50">
        <f>'[2]2004'!GO$3</f>
        <v>4.6047699999999994</v>
      </c>
      <c r="AD11" s="50">
        <f>'[2]2004'!GP$3</f>
        <v>0.13463999999999998</v>
      </c>
      <c r="AE11" s="50">
        <f>'[2]2004'!GQ$3</f>
        <v>16.83362</v>
      </c>
      <c r="AF11" s="50">
        <f>'[2]2004'!GR$3</f>
        <v>6.9815000000000002E-2</v>
      </c>
      <c r="AG11" s="50">
        <f>'[2]2004'!GS$3</f>
        <v>0.81420300000000001</v>
      </c>
      <c r="AH11" s="50">
        <f>'[2]2004'!GT$3</f>
        <v>16.319212605473179</v>
      </c>
      <c r="AI11" s="5">
        <f>'[2]2004'!$FO$3</f>
        <v>498.12301325963199</v>
      </c>
      <c r="AJ11" s="61">
        <f>'[2]2004'!GV$3</f>
        <v>23.40451654091326</v>
      </c>
    </row>
    <row r="12" spans="1:36" ht="12.5" x14ac:dyDescent="0.25">
      <c r="A12">
        <f t="shared" si="0"/>
        <v>2005</v>
      </c>
      <c r="B12" s="2">
        <f>'[2]2005'!CW$3</f>
        <v>1085.1473748042295</v>
      </c>
      <c r="C12" s="5">
        <f t="shared" si="1"/>
        <v>529.57430857564066</v>
      </c>
      <c r="D12" s="50">
        <f>'[2]2005'!FP$3</f>
        <v>51.034514999999999</v>
      </c>
      <c r="E12" s="50">
        <f>'[2]2005'!FQ$3</f>
        <v>6.8945719999999993</v>
      </c>
      <c r="F12" s="50">
        <f>'[2]2005'!FR$3</f>
        <v>0.53737699999999999</v>
      </c>
      <c r="G12" s="50">
        <f>'[2]2005'!FS$3</f>
        <v>5.4632889999999996</v>
      </c>
      <c r="H12" s="50">
        <f>'[2]2005'!FT$3</f>
        <v>2.4699999999999999E-4</v>
      </c>
      <c r="I12" s="50">
        <f>'[2]2005'!FU$3</f>
        <v>141.30392999999998</v>
      </c>
      <c r="J12" s="50">
        <f>'[2]2005'!FV$3</f>
        <v>48.342313999999995</v>
      </c>
      <c r="K12" s="50">
        <f>'[2]2005'!FW$3</f>
        <v>12.095291999999999</v>
      </c>
      <c r="L12" s="50">
        <f>'[2]2005'!FX$3</f>
        <v>2.2222759999999999</v>
      </c>
      <c r="M12" s="50">
        <f>'[2]2005'!FY$3</f>
        <v>7.7521739999999992</v>
      </c>
      <c r="N12" s="50">
        <f>'[2]2005'!FZ$3</f>
        <v>8.6291999999999994E-2</v>
      </c>
      <c r="O12" s="50">
        <f>'[2]2005'!GA$3</f>
        <v>9.3496539999999992</v>
      </c>
      <c r="P12" s="50">
        <f>'[2]2005'!GB$3</f>
        <v>12.730682999999999</v>
      </c>
      <c r="Q12" s="50">
        <f>'[2]2005'!GC$3</f>
        <v>52.420352000000001</v>
      </c>
      <c r="R12" s="50">
        <f>'[2]2005'!GD$3</f>
        <v>15.158662999999999</v>
      </c>
      <c r="S12" s="50">
        <f>'[2]2005'!GE$3</f>
        <v>88.181460000000001</v>
      </c>
      <c r="T12" s="50">
        <f>'[2]2005'!GF$3</f>
        <v>0.51058399999999993</v>
      </c>
      <c r="U12" s="50">
        <f>'[2]2005'!GG$3</f>
        <v>3.9680389999999996</v>
      </c>
      <c r="V12" s="50">
        <f>'[2]2005'!GH$3</f>
        <v>2.5653199999999998</v>
      </c>
      <c r="W12" s="50">
        <f>'[2]2005'!GI$3</f>
        <v>24.603203999999998</v>
      </c>
      <c r="X12" s="50">
        <f>'[2]2005'!GJ$3</f>
        <v>5.2783299999999995</v>
      </c>
      <c r="Y12" s="50">
        <f>'[2]2005'!GK$3</f>
        <v>2.0837479999999999</v>
      </c>
      <c r="Z12" s="50">
        <f>'[2]2005'!GL$3</f>
        <v>0</v>
      </c>
      <c r="AA12" s="50">
        <f>'[2]2005'!GM$3</f>
        <v>1.6099999999999998E-4</v>
      </c>
      <c r="AB12" s="50">
        <f>'[2]2005'!GN$3</f>
        <v>86.53608168319451</v>
      </c>
      <c r="AC12" s="50">
        <f>'[2]2005'!GO$3</f>
        <v>3.3722749999999997</v>
      </c>
      <c r="AD12" s="50">
        <f>'[2]2005'!GP$3</f>
        <v>2.0484789999999999</v>
      </c>
      <c r="AE12" s="50">
        <f>'[2]2005'!GQ$3</f>
        <v>17.874931999999998</v>
      </c>
      <c r="AF12" s="50">
        <f>'[2]2005'!GR$3</f>
        <v>6.7990999999999996E-2</v>
      </c>
      <c r="AG12" s="50">
        <f>'[2]2005'!GS$3</f>
        <v>2.2603559999999998</v>
      </c>
      <c r="AH12" s="50">
        <f>'[2]2005'!GT$3</f>
        <v>17.989463940942155</v>
      </c>
      <c r="AI12" s="5">
        <f>'[2]2005'!$FO$3</f>
        <v>552.17171472788641</v>
      </c>
      <c r="AJ12" s="61">
        <f>'[2]2005'!GV$3</f>
        <v>22.597406152245757</v>
      </c>
    </row>
    <row r="13" spans="1:36" ht="12.5" x14ac:dyDescent="0.25">
      <c r="A13">
        <f t="shared" si="0"/>
        <v>2006</v>
      </c>
      <c r="B13" s="2">
        <f>'[2]2006'!CW$3</f>
        <v>1206.404655188697</v>
      </c>
      <c r="C13" s="5">
        <f t="shared" si="1"/>
        <v>518.00464980265474</v>
      </c>
      <c r="D13" s="50">
        <f>'[2]2006'!FP$3</f>
        <v>48.534376999999999</v>
      </c>
      <c r="E13" s="50">
        <f>'[2]2006'!FQ$3</f>
        <v>5.7091972197993046</v>
      </c>
      <c r="F13" s="50">
        <f>'[2]2006'!FR$3</f>
        <v>0.28995499999999996</v>
      </c>
      <c r="G13" s="50">
        <f>'[2]2006'!FS$3</f>
        <v>5.8374299999999995</v>
      </c>
      <c r="H13" s="50">
        <f>'[2]2006'!FT$3</f>
        <v>3.2549999999999996E-3</v>
      </c>
      <c r="I13" s="50">
        <f>'[2]2006'!FU$3</f>
        <v>123.43732643537803</v>
      </c>
      <c r="J13" s="50">
        <f>'[2]2006'!FV$3</f>
        <v>44.566306999999995</v>
      </c>
      <c r="K13" s="50">
        <f>'[2]2006'!FW$3</f>
        <v>10.215045</v>
      </c>
      <c r="L13" s="50">
        <f>'[2]2006'!FX$3</f>
        <v>3.2953729999999997</v>
      </c>
      <c r="M13" s="50">
        <f>'[2]2006'!FY$3</f>
        <v>7.8042449999999999</v>
      </c>
      <c r="N13" s="50">
        <f>'[2]2006'!FZ$3</f>
        <v>0.10804</v>
      </c>
      <c r="O13" s="50">
        <f>'[2]2006'!GA$3</f>
        <v>9.6364479999999997</v>
      </c>
      <c r="P13" s="50">
        <f>'[2]2006'!GB$3</f>
        <v>18.162651999999998</v>
      </c>
      <c r="Q13" s="50">
        <f>'[2]2006'!GC$3</f>
        <v>106.619305</v>
      </c>
      <c r="R13" s="50">
        <f>'[2]2006'!GD$3</f>
        <v>8.4989889999999999</v>
      </c>
      <c r="S13" s="50">
        <f>'[2]2006'!GE$3</f>
        <v>117.62822799999999</v>
      </c>
      <c r="T13" s="50">
        <f>'[2]2006'!GF$3</f>
        <v>0.44576200576619629</v>
      </c>
      <c r="U13" s="50">
        <f>'[2]2006'!GG$3</f>
        <v>2.6684109999999999</v>
      </c>
      <c r="V13" s="50">
        <f>'[2]2006'!GH$3</f>
        <v>7.617375</v>
      </c>
      <c r="W13" s="50">
        <f>'[2]2006'!GI$3</f>
        <v>23.050856</v>
      </c>
      <c r="X13" s="50">
        <f>'[2]2006'!GJ$3</f>
        <v>1.5373949999999998</v>
      </c>
      <c r="Y13" s="50">
        <f>'[2]2006'!GK$3</f>
        <v>3.3973079999999998</v>
      </c>
      <c r="Z13" s="50">
        <f>'[2]2006'!GL$3</f>
        <v>0</v>
      </c>
      <c r="AA13" s="50">
        <f>'[2]2006'!GM$3</f>
        <v>0.39965000000000001</v>
      </c>
      <c r="AB13" s="50">
        <f>'[2]2006'!GN$3</f>
        <v>73.817062853968196</v>
      </c>
      <c r="AC13" s="50">
        <f>'[2]2006'!GO$3</f>
        <v>4.3207819999999995</v>
      </c>
      <c r="AD13" s="50">
        <f>'[2]2006'!GP$3</f>
        <v>1.85978</v>
      </c>
      <c r="AE13" s="50">
        <f>'[2]2006'!GQ$3</f>
        <v>21.907696999999999</v>
      </c>
      <c r="AF13" s="50">
        <f>'[2]2006'!GR$3</f>
        <v>9.8163E-2</v>
      </c>
      <c r="AG13" s="50">
        <f>'[2]2006'!GS$3</f>
        <v>9.8340560000000004</v>
      </c>
      <c r="AH13" s="50">
        <f>'[2]2006'!GT$3</f>
        <v>18.309583272968041</v>
      </c>
      <c r="AI13" s="5">
        <f>'[2]2006'!$FO$3</f>
        <v>543.65860924894469</v>
      </c>
      <c r="AJ13" s="61">
        <f>'[2]2006'!GV$3</f>
        <v>25.653959446290003</v>
      </c>
    </row>
    <row r="14" spans="1:36" ht="12.5" x14ac:dyDescent="0.25">
      <c r="A14">
        <f t="shared" si="0"/>
        <v>2007</v>
      </c>
      <c r="B14" s="2">
        <f>'[2]2007'!CW$3</f>
        <v>1272.9169116891951</v>
      </c>
      <c r="C14" s="5">
        <f t="shared" si="1"/>
        <v>501.05284002313448</v>
      </c>
      <c r="D14" s="50">
        <f>'[2]2007'!FP$3</f>
        <v>42.710544999999996</v>
      </c>
      <c r="E14" s="50">
        <f>'[2]2007'!FQ$3</f>
        <v>3.242893</v>
      </c>
      <c r="F14" s="50">
        <f>'[2]2007'!FR$3</f>
        <v>0.38598699999999997</v>
      </c>
      <c r="G14" s="50">
        <f>'[2]2007'!FS$3</f>
        <v>6.3786849999999999</v>
      </c>
      <c r="H14" s="50">
        <f>'[2]2007'!FT$3</f>
        <v>1.8391999999999999E-2</v>
      </c>
      <c r="I14" s="50">
        <f>'[2]2007'!FU$3</f>
        <v>158.955308</v>
      </c>
      <c r="J14" s="50">
        <f>'[2]2007'!FV$3</f>
        <v>35.264755000000001</v>
      </c>
      <c r="K14" s="50">
        <f>'[2]2007'!FW$3</f>
        <v>8.195504003653399</v>
      </c>
      <c r="L14" s="50">
        <f>'[2]2007'!FX$3</f>
        <v>2.0106419999999998</v>
      </c>
      <c r="M14" s="50">
        <f>'[2]2007'!FY$3</f>
        <v>4.4398210000000002</v>
      </c>
      <c r="N14" s="50">
        <f>'[2]2007'!FZ$3</f>
        <v>0.14163118021377705</v>
      </c>
      <c r="O14" s="50">
        <f>'[2]2007'!GA$3</f>
        <v>0</v>
      </c>
      <c r="P14" s="50">
        <f>'[2]2007'!GB$3</f>
        <v>14.854559</v>
      </c>
      <c r="Q14" s="50">
        <f>'[2]2007'!GC$3</f>
        <v>120.48880199999999</v>
      </c>
      <c r="R14" s="50">
        <f>'[2]2007'!GD$3</f>
        <v>24.810306999999998</v>
      </c>
      <c r="S14" s="50">
        <f>'[2]2007'!GE$3</f>
        <v>137.62862799999999</v>
      </c>
      <c r="T14" s="50">
        <f>'[2]2007'!GF$3</f>
        <v>0.26267999999999997</v>
      </c>
      <c r="U14" s="50">
        <f>'[2]2007'!GG$3</f>
        <v>1.6597579999999998</v>
      </c>
      <c r="V14" s="50">
        <f>'[2]2007'!GH$3</f>
        <v>9.2054019999999994</v>
      </c>
      <c r="W14" s="50">
        <f>'[2]2007'!GI$3</f>
        <v>13.539904</v>
      </c>
      <c r="X14" s="50">
        <f>'[2]2007'!GJ$3</f>
        <v>1.2064735024642637</v>
      </c>
      <c r="Y14" s="50">
        <f>'[2]2007'!GK$3</f>
        <v>3.2989529607492982</v>
      </c>
      <c r="Z14" s="50">
        <f>'[2]2007'!GL$3</f>
        <v>0</v>
      </c>
      <c r="AA14" s="50">
        <f>'[2]2007'!GM$3</f>
        <v>9.3383877504723894E-4</v>
      </c>
      <c r="AB14" s="50">
        <f>'[2]2007'!GN$3</f>
        <v>89.96537219841899</v>
      </c>
      <c r="AC14" s="50">
        <f>'[2]2007'!GO$3</f>
        <v>5.2183479999999998</v>
      </c>
      <c r="AD14" s="50">
        <f>'[2]2007'!GP$3</f>
        <v>0.153085</v>
      </c>
      <c r="AE14" s="50">
        <f>'[2]2007'!GQ$3</f>
        <v>20.198903137907934</v>
      </c>
      <c r="AF14" s="50">
        <f>'[2]2007'!GR$3</f>
        <v>7.0768999999999999E-2</v>
      </c>
      <c r="AG14" s="50">
        <f>'[2]2007'!GS$3</f>
        <v>4.1847189999999994</v>
      </c>
      <c r="AH14" s="50">
        <f>'[2]2007'!GT$3</f>
        <v>25.561906066995505</v>
      </c>
      <c r="AI14" s="5">
        <f>'[2]2007'!$FO$3</f>
        <v>557.12543066618844</v>
      </c>
      <c r="AJ14" s="61">
        <f>'[2]2007'!GV$3</f>
        <v>56.07259064305395</v>
      </c>
    </row>
    <row r="15" spans="1:36" ht="12.5" x14ac:dyDescent="0.25">
      <c r="A15">
        <f t="shared" si="0"/>
        <v>2008</v>
      </c>
      <c r="B15" s="2">
        <f>'[2]2008'!CW$3</f>
        <v>1183.1988520687719</v>
      </c>
      <c r="C15" s="5">
        <f t="shared" si="1"/>
        <v>441.80017042067874</v>
      </c>
      <c r="D15" s="50">
        <f>'[2]2008'!FP$3</f>
        <v>49.360841999999998</v>
      </c>
      <c r="E15" s="50">
        <f>'[2]2008'!FQ$3</f>
        <v>4.2863595446246849</v>
      </c>
      <c r="F15" s="50">
        <f>'[2]2008'!FR$3</f>
        <v>0.30280999999999997</v>
      </c>
      <c r="G15" s="50">
        <f>'[2]2008'!FS$3</f>
        <v>10.334710823356081</v>
      </c>
      <c r="H15" s="50">
        <f>'[2]2008'!FT$3</f>
        <v>3.5462918098375457E-2</v>
      </c>
      <c r="I15" s="50">
        <f>'[2]2008'!FU$3</f>
        <v>161.02902665018334</v>
      </c>
      <c r="J15" s="50">
        <f>'[2]2008'!FV$3</f>
        <v>30.101663306207943</v>
      </c>
      <c r="K15" s="50">
        <f>'[2]2008'!FW$3</f>
        <v>9.1036599999999996</v>
      </c>
      <c r="L15" s="50">
        <f>'[2]2008'!FX$3</f>
        <v>17.731732999999998</v>
      </c>
      <c r="M15" s="50">
        <f>'[2]2008'!FY$3</f>
        <v>4.8680539999999999</v>
      </c>
      <c r="N15" s="50">
        <f>'[2]2008'!FZ$3</f>
        <v>0.65449199999999996</v>
      </c>
      <c r="O15" s="50">
        <f>'[2]2008'!GA$3</f>
        <v>0</v>
      </c>
      <c r="P15" s="50">
        <f>'[2]2008'!GB$3</f>
        <v>19.369270999999998</v>
      </c>
      <c r="Q15" s="50">
        <f>'[2]2008'!GC$3</f>
        <v>77.61318399999999</v>
      </c>
      <c r="R15" s="50">
        <f>'[2]2008'!GD$3</f>
        <v>9.5753369999999993</v>
      </c>
      <c r="S15" s="50">
        <f>'[2]2008'!GE$3</f>
        <v>83.114903999999996</v>
      </c>
      <c r="T15" s="50">
        <f>'[2]2008'!GF$3</f>
        <v>0.93823950686233104</v>
      </c>
      <c r="U15" s="50">
        <f>'[2]2008'!GG$3</f>
        <v>1.423667</v>
      </c>
      <c r="V15" s="50">
        <f>'[2]2008'!GH$3</f>
        <v>12.008612999999999</v>
      </c>
      <c r="W15" s="50">
        <f>'[2]2008'!GI$3</f>
        <v>4.8024279999999999</v>
      </c>
      <c r="X15" s="50">
        <f>'[2]2008'!GJ$3</f>
        <v>2.0120045121764081</v>
      </c>
      <c r="Y15" s="50">
        <f>'[2]2008'!GK$3</f>
        <v>3.9267932800624741</v>
      </c>
      <c r="Z15" s="50">
        <f>'[2]2008'!GL$3</f>
        <v>0</v>
      </c>
      <c r="AA15" s="50">
        <f>'[2]2008'!GM$3</f>
        <v>9.1597605425828798E-5</v>
      </c>
      <c r="AB15" s="50">
        <f>'[2]2008'!GN$3</f>
        <v>75.963545906183413</v>
      </c>
      <c r="AC15" s="50">
        <f>'[2]2008'!GO$3</f>
        <v>6.1109609999999996</v>
      </c>
      <c r="AD15" s="50">
        <f>'[2]2008'!GP$3</f>
        <v>5.0000000000000001E-3</v>
      </c>
      <c r="AE15" s="50">
        <f>'[2]2008'!GQ$3</f>
        <v>19.745168501013424</v>
      </c>
      <c r="AF15" s="50">
        <f>'[2]2008'!GR$3</f>
        <v>1.4275939726411573</v>
      </c>
      <c r="AG15" s="50">
        <f>'[2]2008'!GS$3</f>
        <v>5.6142059999999994</v>
      </c>
      <c r="AH15" s="50">
        <f>'[2]2008'!GT$3</f>
        <v>29.119011531055058</v>
      </c>
      <c r="AI15" s="5">
        <f>'[2]2008'!$FO$3</f>
        <v>475.58933232426131</v>
      </c>
      <c r="AJ15" s="61">
        <f>'[2]2008'!GV$3</f>
        <v>33.789161903582581</v>
      </c>
    </row>
    <row r="16" spans="1:36" ht="12.5" x14ac:dyDescent="0.25">
      <c r="A16">
        <f t="shared" si="0"/>
        <v>2009</v>
      </c>
      <c r="B16" s="2">
        <f>'[2]2009'!CW$3</f>
        <v>1180.1287316791256</v>
      </c>
      <c r="C16" s="5">
        <f t="shared" si="1"/>
        <v>309.91816032457086</v>
      </c>
      <c r="D16" s="50">
        <f>'[2]2009'!FP$3</f>
        <v>34.867581999999999</v>
      </c>
      <c r="E16" s="50">
        <f>'[2]2009'!FQ$3</f>
        <v>2.2136439999999999</v>
      </c>
      <c r="F16" s="50">
        <f>'[2]2009'!FR$3</f>
        <v>0.27898600000000001</v>
      </c>
      <c r="G16" s="50">
        <f>'[2]2009'!FS$3</f>
        <v>4.6379289999999997</v>
      </c>
      <c r="H16" s="50">
        <f>'[2]2009'!FT$3</f>
        <v>3.2631128698581709E-2</v>
      </c>
      <c r="I16" s="50">
        <f>'[2]2009'!FU$3</f>
        <v>94.470496999999995</v>
      </c>
      <c r="J16" s="50">
        <f>'[2]2009'!FV$3</f>
        <v>24.118855999999997</v>
      </c>
      <c r="K16" s="50">
        <f>'[2]2009'!FW$3</f>
        <v>12.565400954982922</v>
      </c>
      <c r="L16" s="50">
        <f>'[2]2009'!FX$3</f>
        <v>5.912869994812028</v>
      </c>
      <c r="M16" s="50">
        <f>'[2]2009'!FY$3</f>
        <v>9.1584469780365705</v>
      </c>
      <c r="N16" s="50">
        <f>'[2]2009'!FZ$3</f>
        <v>0.139458</v>
      </c>
      <c r="O16" s="50">
        <f>'[2]2009'!GA$3</f>
        <v>0</v>
      </c>
      <c r="P16" s="50">
        <f>'[2]2009'!GB$3</f>
        <v>5.2539879999999997</v>
      </c>
      <c r="Q16" s="50">
        <f>'[2]2009'!GC$3</f>
        <v>12.875895</v>
      </c>
      <c r="R16" s="50">
        <f>'[2]2009'!GD$3</f>
        <v>11.003053</v>
      </c>
      <c r="S16" s="50">
        <f>'[2]2009'!GE$3</f>
        <v>152.19917008858238</v>
      </c>
      <c r="T16" s="50">
        <f>'[2]2009'!GF$3</f>
        <v>1.0835138290123283</v>
      </c>
      <c r="U16" s="50">
        <f>'[2]2009'!GG$3</f>
        <v>0.71721299999999999</v>
      </c>
      <c r="V16" s="50">
        <f>'[2]2009'!GH$3</f>
        <v>3.8141039999999999</v>
      </c>
      <c r="W16" s="50">
        <f>'[2]2009'!GI$3</f>
        <v>1.560878</v>
      </c>
      <c r="X16" s="50">
        <f>'[2]2009'!GJ$3</f>
        <v>1.0826336318785574</v>
      </c>
      <c r="Y16" s="50">
        <f>'[2]2009'!GK$3</f>
        <v>3.0324661368669719</v>
      </c>
      <c r="Z16" s="50">
        <f>'[2]2009'!GL$3</f>
        <v>0</v>
      </c>
      <c r="AA16" s="50">
        <f>'[2]2009'!GM$3</f>
        <v>1.6896999999999999E-2</v>
      </c>
      <c r="AB16" s="50">
        <f>'[2]2009'!GN$3</f>
        <v>70.572901065166704</v>
      </c>
      <c r="AC16" s="50">
        <f>'[2]2009'!GO$3</f>
        <v>5.1064769286622571</v>
      </c>
      <c r="AD16" s="50">
        <f>'[2]2009'!GP$3</f>
        <v>0.01</v>
      </c>
      <c r="AE16" s="50">
        <f>'[2]2009'!GQ$3</f>
        <v>8.3479554859321627</v>
      </c>
      <c r="AF16" s="50">
        <f>'[2]2009'!GR$3</f>
        <v>3.3168087311764342E-2</v>
      </c>
      <c r="AG16" s="50">
        <f>'[2]2009'!GS$3</f>
        <v>16.224782584135195</v>
      </c>
      <c r="AH16" s="50">
        <f>'[2]2009'!GT$3</f>
        <v>16.627824017310832</v>
      </c>
      <c r="AI16" s="5">
        <f>'[2]2009'!$FO$3</f>
        <v>322.39455141208174</v>
      </c>
      <c r="AJ16" s="61">
        <f>'[2]2009'!GV$3</f>
        <v>12.476391087510903</v>
      </c>
    </row>
    <row r="17" spans="1:36" ht="12.5" x14ac:dyDescent="0.25">
      <c r="A17">
        <f t="shared" si="0"/>
        <v>2010</v>
      </c>
      <c r="B17" s="2">
        <f>'[4]2010'!CW$3</f>
        <v>1150.0722670994678</v>
      </c>
      <c r="C17" s="5">
        <f t="shared" si="1"/>
        <v>485.62557657075456</v>
      </c>
      <c r="D17" s="50">
        <f>'[4]2010'!FP$3</f>
        <v>39.562313294127598</v>
      </c>
      <c r="E17" s="50">
        <f>'[4]2010'!FQ$3</f>
        <v>2.866886</v>
      </c>
      <c r="F17" s="50">
        <f>'[4]2010'!FR$3</f>
        <v>0.30102200000000001</v>
      </c>
      <c r="G17" s="50">
        <f>'[4]2010'!FS$3</f>
        <v>2.9265759999999998</v>
      </c>
      <c r="H17" s="50">
        <f>'[4]2010'!FT$3</f>
        <v>6.2348000000000001E-2</v>
      </c>
      <c r="I17" s="50">
        <f>'[4]2010'!FU$3</f>
        <v>155.93485899999999</v>
      </c>
      <c r="J17" s="50">
        <f>'[4]2010'!FV$3</f>
        <v>29.461134999999999</v>
      </c>
      <c r="K17" s="50">
        <f>'[4]2010'!FW$3</f>
        <v>9.4783980000000003</v>
      </c>
      <c r="L17" s="50">
        <f>'[4]2010'!FX$3</f>
        <v>26.019798952201544</v>
      </c>
      <c r="M17" s="50">
        <f>'[4]2010'!FY$3</f>
        <v>21.428062000000001</v>
      </c>
      <c r="N17" s="50">
        <f>'[4]2010'!FZ$3</f>
        <v>7.2270000000000001E-2</v>
      </c>
      <c r="O17" s="50">
        <f>'[4]2010'!GA$3</f>
        <v>27.028914999999998</v>
      </c>
      <c r="P17" s="50">
        <f>'[4]2010'!GB$3</f>
        <v>4.0618679999999996</v>
      </c>
      <c r="Q17" s="50">
        <f>'[4]2010'!GC$3</f>
        <v>16.395</v>
      </c>
      <c r="R17" s="50">
        <f>'[4]2010'!GD$3</f>
        <v>7.7510179999999993</v>
      </c>
      <c r="S17" s="50">
        <f>'[4]2010'!GE$3</f>
        <v>132.144195</v>
      </c>
      <c r="T17" s="50">
        <f>'[4]2010'!GF$3</f>
        <v>1.2210319999999999</v>
      </c>
      <c r="U17" s="50">
        <f>'[4]2010'!GG$3</f>
        <v>0.80541499999999999</v>
      </c>
      <c r="V17" s="50">
        <f>'[4]2010'!GH$3</f>
        <v>7.5429999999999997E-2</v>
      </c>
      <c r="W17" s="50">
        <f>'[4]2010'!GI$3</f>
        <v>5.5594409999999996</v>
      </c>
      <c r="X17" s="50">
        <f>'[4]2010'!GJ$3</f>
        <v>1.0786616144382313</v>
      </c>
      <c r="Y17" s="50">
        <f>'[4]2010'!GK$3</f>
        <v>3.4494050000000001</v>
      </c>
      <c r="Z17" s="50">
        <f>'[4]2010'!GL$3</f>
        <v>0</v>
      </c>
      <c r="AA17" s="50">
        <f>'[4]2010'!GM$3</f>
        <v>4.1891999999999999E-2</v>
      </c>
      <c r="AB17" s="50">
        <f>'[4]2010'!GN$3</f>
        <v>93.83921179962266</v>
      </c>
      <c r="AC17" s="50">
        <f>'[4]2010'!GO$3</f>
        <v>5.1502319999999999</v>
      </c>
      <c r="AD17" s="50">
        <f>'[4]2010'!GP$3</f>
        <v>1.3065753972954244E-2</v>
      </c>
      <c r="AE17" s="50">
        <f>'[4]2010'!GQ$3</f>
        <v>10.986952988235062</v>
      </c>
      <c r="AF17" s="50">
        <f>'[4]2010'!GR$3</f>
        <v>2.702E-3</v>
      </c>
      <c r="AG17" s="50">
        <f>'[4]2010'!GS$3</f>
        <v>9.9732684824153193</v>
      </c>
      <c r="AH17" s="50">
        <f>'[4]2010'!GT$3</f>
        <v>15.957483466006012</v>
      </c>
      <c r="AI17" s="5">
        <f>'[4]2010'!$FO$3</f>
        <v>499.40841730818875</v>
      </c>
      <c r="AJ17" s="61">
        <f>'[4]2010'!GV$3</f>
        <v>13.782840737434157</v>
      </c>
    </row>
    <row r="18" spans="1:36" ht="12.5" x14ac:dyDescent="0.25">
      <c r="A18">
        <f t="shared" si="0"/>
        <v>2011</v>
      </c>
      <c r="B18" s="2">
        <f>'[4]2011'!CW$3</f>
        <v>1086.9543954997876</v>
      </c>
      <c r="C18" s="5">
        <f t="shared" si="1"/>
        <v>532.76095795849483</v>
      </c>
      <c r="D18" s="50">
        <f>'[4]2011'!FP$3</f>
        <v>27.950165999999999</v>
      </c>
      <c r="E18" s="50">
        <f>'[4]2011'!FQ$3</f>
        <v>2.8785469999999997</v>
      </c>
      <c r="F18" s="50">
        <f>'[4]2011'!FR$3</f>
        <v>0.195855</v>
      </c>
      <c r="G18" s="50">
        <f>'[4]2011'!FS$3</f>
        <v>3.0639529999999997</v>
      </c>
      <c r="H18" s="50">
        <f>'[4]2011'!FT$3</f>
        <v>4.2169999999999994E-3</v>
      </c>
      <c r="I18" s="50">
        <f>'[4]2011'!FU$3</f>
        <v>110.855958</v>
      </c>
      <c r="J18" s="50">
        <f>'[4]2011'!FV$3</f>
        <v>28.181355469870685</v>
      </c>
      <c r="K18" s="50">
        <f>'[4]2011'!FW$3</f>
        <v>9.1406289999999988</v>
      </c>
      <c r="L18" s="50">
        <f>'[4]2011'!FX$3</f>
        <v>13.522032999999999</v>
      </c>
      <c r="M18" s="50">
        <f>'[4]2011'!FY$3</f>
        <v>10.48096</v>
      </c>
      <c r="N18" s="50">
        <f>'[4]2011'!FZ$3</f>
        <v>0.74222899999999992</v>
      </c>
      <c r="O18" s="50">
        <f>'[4]2011'!GA$3</f>
        <v>29.485443</v>
      </c>
      <c r="P18" s="50">
        <f>'[4]2011'!GB$3</f>
        <v>2.2429829999999997</v>
      </c>
      <c r="Q18" s="50">
        <f>'[4]2011'!GC$3</f>
        <v>13.976877</v>
      </c>
      <c r="R18" s="50">
        <f>'[4]2011'!GD$3</f>
        <v>6.8832949999999995</v>
      </c>
      <c r="S18" s="50">
        <f>'[4]2011'!GE$3</f>
        <v>159.03707699999998</v>
      </c>
      <c r="T18" s="50">
        <f>'[4]2011'!GF$3</f>
        <v>1.2707709999999999</v>
      </c>
      <c r="U18" s="50">
        <f>'[4]2011'!GG$3</f>
        <v>1.0533569999999999</v>
      </c>
      <c r="V18" s="50">
        <f>'[4]2011'!GH$3</f>
        <v>3.1241999999999999E-2</v>
      </c>
      <c r="W18" s="50">
        <f>'[4]2011'!GI$3</f>
        <v>10.812890537104456</v>
      </c>
      <c r="X18" s="50">
        <f>'[4]2011'!GJ$3</f>
        <v>0.23897337556456116</v>
      </c>
      <c r="Y18" s="50">
        <f>'[4]2011'!GK$3</f>
        <v>3.9390619999999998</v>
      </c>
      <c r="Z18" s="50">
        <f>'[4]2011'!GL$3</f>
        <v>0</v>
      </c>
      <c r="AA18" s="50">
        <f>'[4]2011'!GM$3</f>
        <v>2.1165999999999997E-2</v>
      </c>
      <c r="AB18" s="50">
        <f>'[4]2011'!GN$3</f>
        <v>88.034551999007334</v>
      </c>
      <c r="AC18" s="50">
        <f>'[4]2011'!GO$3</f>
        <v>5.1409111599999484</v>
      </c>
      <c r="AD18" s="50">
        <f>'[4]2011'!GP$3</f>
        <v>1.8026999999999998E-2</v>
      </c>
      <c r="AE18" s="50">
        <f>'[4]2011'!GQ$3</f>
        <v>23.710031661522354</v>
      </c>
      <c r="AF18" s="50">
        <f>'[4]2011'!GR$3</f>
        <v>0.18974299999999999</v>
      </c>
      <c r="AG18" s="50">
        <f>'[4]2011'!GS$3</f>
        <v>12.83491882247036</v>
      </c>
      <c r="AH18" s="50">
        <f>'[4]2011'!GT$3</f>
        <v>15.475400742651454</v>
      </c>
      <c r="AI18" s="5">
        <f>'[4]2011'!$FO$3</f>
        <v>556.8905655499251</v>
      </c>
      <c r="AJ18" s="61">
        <f>'[4]2011'!GV$3</f>
        <v>24.129607591430272</v>
      </c>
    </row>
    <row r="19" spans="1:36" ht="12.5" x14ac:dyDescent="0.25">
      <c r="A19">
        <f t="shared" si="0"/>
        <v>2012</v>
      </c>
      <c r="B19" s="2">
        <f>'[4]2012'!CW$3</f>
        <v>1123.3375543539071</v>
      </c>
      <c r="C19" s="5">
        <f t="shared" si="1"/>
        <v>394.56972645728786</v>
      </c>
      <c r="D19" s="50">
        <f>'[4]2012'!FP$3</f>
        <v>24.715147999999999</v>
      </c>
      <c r="E19" s="50">
        <f>'[4]2012'!FQ$3</f>
        <v>2.6812589999999998</v>
      </c>
      <c r="F19" s="50">
        <f>'[4]2012'!FR$3</f>
        <v>0.28601399999999999</v>
      </c>
      <c r="G19" s="50">
        <f>'[4]2012'!FS$3</f>
        <v>1.5742921199772528</v>
      </c>
      <c r="H19" s="50">
        <f>'[4]2012'!FT$3</f>
        <v>4.3879999999999995E-3</v>
      </c>
      <c r="I19" s="50">
        <f>'[4]2012'!FU$3</f>
        <v>39.877708416436235</v>
      </c>
      <c r="J19" s="50">
        <f>'[4]2012'!FV$3</f>
        <v>31.324292999999997</v>
      </c>
      <c r="K19" s="50">
        <f>'[4]2012'!FW$3</f>
        <v>5.1660218533831381</v>
      </c>
      <c r="L19" s="50">
        <f>'[4]2012'!FX$3</f>
        <v>6.8907229999999995</v>
      </c>
      <c r="M19" s="50">
        <f>'[4]2012'!FY$3</f>
        <v>14.168541999999999</v>
      </c>
      <c r="N19" s="50">
        <f>'[4]2012'!FZ$3</f>
        <v>0.76223599999999991</v>
      </c>
      <c r="O19" s="50">
        <f>'[4]2012'!GA$3</f>
        <v>0</v>
      </c>
      <c r="P19" s="50">
        <f>'[4]2012'!GB$3</f>
        <v>1.1947159999999999</v>
      </c>
      <c r="Q19" s="50">
        <f>'[4]2012'!GC$3</f>
        <v>10.970585999999999</v>
      </c>
      <c r="R19" s="50">
        <f>'[4]2012'!GD$3</f>
        <v>6.8193716747644224</v>
      </c>
      <c r="S19" s="50">
        <f>'[4]2012'!GE$3</f>
        <v>200.14626699999999</v>
      </c>
      <c r="T19" s="50">
        <f>'[4]2012'!GF$3</f>
        <v>2.123068</v>
      </c>
      <c r="U19" s="50">
        <f>'[4]2012'!GG$3</f>
        <v>1.101982</v>
      </c>
      <c r="V19" s="50">
        <f>'[4]2012'!GH$3</f>
        <v>2.33E-4</v>
      </c>
      <c r="W19" s="50">
        <f>'[4]2012'!GI$3</f>
        <v>9.1175247454016315</v>
      </c>
      <c r="X19" s="50">
        <f>'[4]2012'!GJ$3</f>
        <v>0.32369449961334384</v>
      </c>
      <c r="Y19" s="50">
        <f>'[4]2012'!GK$3</f>
        <v>2.5179149386906148</v>
      </c>
      <c r="Z19" s="50">
        <f>'[4]2012'!GL$3</f>
        <v>0</v>
      </c>
      <c r="AA19" s="50">
        <f>'[4]2012'!GM$3</f>
        <v>0.18597951746267355</v>
      </c>
      <c r="AB19" s="50">
        <f>'[4]2012'!GN$3</f>
        <v>83.357428999999996</v>
      </c>
      <c r="AC19" s="50">
        <f>'[4]2012'!GO$3</f>
        <v>6.4650783852605089</v>
      </c>
      <c r="AD19" s="50">
        <f>'[4]2012'!GP$3</f>
        <v>7.26E-3</v>
      </c>
      <c r="AE19" s="50">
        <f>'[4]2012'!GQ$3</f>
        <v>14.238273720610424</v>
      </c>
      <c r="AF19" s="50">
        <f>'[4]2012'!GR$3</f>
        <v>0.28501299999999996</v>
      </c>
      <c r="AG19" s="50">
        <f>'[4]2012'!GS$3</f>
        <v>7.013153</v>
      </c>
      <c r="AH19" s="50">
        <f>'[4]2012'!GT$3</f>
        <v>21.849893534483019</v>
      </c>
      <c r="AI19" s="5">
        <f>'[4]2012'!$FO$3</f>
        <v>411.68506715457909</v>
      </c>
      <c r="AJ19" s="61">
        <f>'[4]2012'!GV$3</f>
        <v>17.115340697291238</v>
      </c>
    </row>
    <row r="20" spans="1:36" ht="12.5" x14ac:dyDescent="0.25">
      <c r="A20">
        <f t="shared" si="0"/>
        <v>2013</v>
      </c>
      <c r="B20" s="2">
        <f>'[4]2013'!CW$3</f>
        <v>1205.1026111127135</v>
      </c>
      <c r="C20" s="5">
        <f t="shared" si="1"/>
        <v>331.72980927979927</v>
      </c>
      <c r="D20" s="50">
        <f>'[4]2013'!FP$3</f>
        <v>17.370622420180641</v>
      </c>
      <c r="E20" s="50">
        <f>'[4]2013'!FQ$3</f>
        <v>2.1587139999999998</v>
      </c>
      <c r="F20" s="50">
        <f>'[4]2013'!FR$3</f>
        <v>0.267071</v>
      </c>
      <c r="G20" s="50">
        <f>'[4]2013'!FS$3</f>
        <v>2.7805329999999997</v>
      </c>
      <c r="H20" s="50">
        <f>'[4]2013'!FT$3</f>
        <v>1.6429999999999999E-3</v>
      </c>
      <c r="I20" s="50">
        <f>'[4]2013'!FU$3</f>
        <v>63.216621264525962</v>
      </c>
      <c r="J20" s="50">
        <f>'[4]2013'!FV$3</f>
        <v>27.278164</v>
      </c>
      <c r="K20" s="50">
        <f>'[4]2013'!FW$3</f>
        <v>1.27962934217175</v>
      </c>
      <c r="L20" s="50">
        <f>'[4]2013'!FX$3</f>
        <v>15.587770022405389</v>
      </c>
      <c r="M20" s="50">
        <f>'[4]2013'!FY$3</f>
        <v>12.957808</v>
      </c>
      <c r="N20" s="50">
        <f>'[4]2013'!FZ$3</f>
        <v>0.76724499999999995</v>
      </c>
      <c r="O20" s="50">
        <f>'[4]2013'!GA$3</f>
        <v>0</v>
      </c>
      <c r="P20" s="50">
        <f>'[4]2013'!GB$3</f>
        <v>0.62147200000000002</v>
      </c>
      <c r="Q20" s="50">
        <f>'[4]2013'!GC$3</f>
        <v>15.265134300193205</v>
      </c>
      <c r="R20" s="50">
        <f>'[4]2013'!GD$3</f>
        <v>8.6852689329256965</v>
      </c>
      <c r="S20" s="50">
        <f>'[4]2013'!GE$3</f>
        <v>217.90190699999999</v>
      </c>
      <c r="T20" s="50">
        <f>'[4]2013'!GF$3</f>
        <v>3.5596929999999998</v>
      </c>
      <c r="U20" s="50">
        <f>'[4]2013'!GG$3</f>
        <v>1.1150709999999999</v>
      </c>
      <c r="V20" s="50">
        <f>'[4]2013'!GH$3</f>
        <v>1.3746E-2</v>
      </c>
      <c r="W20" s="50">
        <f>'[4]2013'!GI$3</f>
        <v>14.183384537682903</v>
      </c>
      <c r="X20" s="50">
        <f>'[4]2013'!GJ$3</f>
        <v>0.33218666536989355</v>
      </c>
      <c r="Y20" s="50">
        <f>'[4]2013'!GK$3</f>
        <v>2.7047093411778511</v>
      </c>
      <c r="Z20" s="50">
        <f>'[4]2013'!GL$3</f>
        <v>0</v>
      </c>
      <c r="AA20" s="50">
        <f>'[4]2013'!GM$3</f>
        <v>1.3901E-2</v>
      </c>
      <c r="AB20" s="50">
        <f>'[4]2013'!GN$3</f>
        <v>73.20085499999999</v>
      </c>
      <c r="AC20" s="50">
        <f>'[4]2013'!GO$3</f>
        <v>6.1646661619659788</v>
      </c>
      <c r="AD20" s="50">
        <f>'[4]2013'!GP$3</f>
        <v>7.6325180087550834E-2</v>
      </c>
      <c r="AE20" s="50">
        <f>'[4]2013'!GQ$3</f>
        <v>18.53006209514416</v>
      </c>
      <c r="AF20" s="50">
        <f>'[4]2013'!GR$3</f>
        <v>0.14300099999999999</v>
      </c>
      <c r="AG20" s="50">
        <f>'[4]2013'!GS$3</f>
        <v>9.6595549999999992</v>
      </c>
      <c r="AH20" s="50">
        <f>'[4]2013'!GT$3</f>
        <v>17.18446195297933</v>
      </c>
      <c r="AI20" s="5">
        <f>'[4]2013'!$FO$3</f>
        <v>352.23850208528029</v>
      </c>
      <c r="AJ20" s="61">
        <f>'[4]2013'!GV$3</f>
        <v>20.508692805481036</v>
      </c>
    </row>
    <row r="21" spans="1:36" ht="12.5" x14ac:dyDescent="0.25">
      <c r="A21">
        <f t="shared" si="0"/>
        <v>2014</v>
      </c>
      <c r="B21" s="2">
        <f>'[4]2014'!CW$3</f>
        <v>1220.6285518128961</v>
      </c>
      <c r="C21" s="5">
        <f t="shared" si="1"/>
        <v>189.69475921193197</v>
      </c>
      <c r="D21" s="50">
        <f>'[4]2014'!FP$3</f>
        <v>18.477143999999999</v>
      </c>
      <c r="E21" s="50">
        <f>'[4]2014'!FQ$3</f>
        <v>1.7778559999999999</v>
      </c>
      <c r="F21" s="50">
        <f>'[4]2014'!FR$3</f>
        <v>0.27704299999999998</v>
      </c>
      <c r="G21" s="50">
        <f>'[4]2014'!FS$3</f>
        <v>1.1741249999999999</v>
      </c>
      <c r="H21" s="50">
        <f>'[4]2014'!FT$3</f>
        <v>2.6657E-2</v>
      </c>
      <c r="I21" s="50">
        <f>'[4]2014'!FU$3</f>
        <v>75.536142999999996</v>
      </c>
      <c r="J21" s="50">
        <f>'[4]2014'!FV$3</f>
        <v>27.298551999999997</v>
      </c>
      <c r="K21" s="50">
        <f>'[4]2014'!FW$3</f>
        <v>4.3449999999999999E-3</v>
      </c>
      <c r="L21" s="50">
        <f>'[4]2014'!FX$3</f>
        <v>15.636519999999999</v>
      </c>
      <c r="M21" s="50">
        <f>'[4]2014'!FY$3</f>
        <v>26.723800999999998</v>
      </c>
      <c r="N21" s="50">
        <f>'[4]2014'!FZ$3</f>
        <v>0.42656099999999997</v>
      </c>
      <c r="O21" s="50">
        <f>'[4]2014'!GA$3</f>
        <v>0</v>
      </c>
      <c r="P21" s="50">
        <f>'[4]2014'!GB$3</f>
        <v>1.917087</v>
      </c>
      <c r="Q21" s="50">
        <f>'[4]2014'!GC$3</f>
        <v>13.918728999999999</v>
      </c>
      <c r="R21" s="50">
        <f>'[4]2014'!GD$3</f>
        <v>9.739882999999999</v>
      </c>
      <c r="S21" s="50">
        <f>'[4]2014'!GE$3</f>
        <v>195.22543299999998</v>
      </c>
      <c r="T21" s="50">
        <f>'[4]2014'!GF$3</f>
        <v>4.8953470000000001</v>
      </c>
      <c r="U21" s="50">
        <f>'[4]2014'!GG$3</f>
        <v>1.1710419999999999</v>
      </c>
      <c r="V21" s="50">
        <f>'[4]2014'!GH$3</f>
        <v>2.155E-2</v>
      </c>
      <c r="W21" s="50">
        <f>'[4]2014'!GI$3</f>
        <v>3.5006999999999997</v>
      </c>
      <c r="X21" s="50">
        <f>'[4]2014'!GJ$3</f>
        <v>0.18379866234925332</v>
      </c>
      <c r="Y21" s="50">
        <f>'[4]2014'!GK$3</f>
        <v>2.6614819999999999</v>
      </c>
      <c r="Z21" s="50">
        <f>'[4]2014'!GL$3</f>
        <v>0</v>
      </c>
      <c r="AA21" s="50">
        <f>'[4]2014'!GM$3</f>
        <v>2.6105999999999997E-2</v>
      </c>
      <c r="AB21" s="50">
        <f>'[4]2014'!GN$3</f>
        <v>74.422414953567596</v>
      </c>
      <c r="AC21" s="50">
        <f>'[4]2014'!GO$3</f>
        <v>8.0809660000000001</v>
      </c>
      <c r="AD21" s="50">
        <f>'[4]2014'!GP$3</f>
        <v>8.4721716981923795E-2</v>
      </c>
      <c r="AE21" s="50">
        <f>'[4]2014'!GQ$3</f>
        <v>10.323709325853503</v>
      </c>
      <c r="AF21" s="50">
        <f>'[4]2014'!GR$3</f>
        <v>0</v>
      </c>
      <c r="AG21" s="50">
        <f>'[4]2014'!GS$3</f>
        <v>5.2381388335491881</v>
      </c>
      <c r="AH21" s="50">
        <f>'[4]2014'!GT$3</f>
        <v>18.114290385212868</v>
      </c>
      <c r="AI21" s="5">
        <f>'[4]2014'!$FO$3</f>
        <v>203.72999450738445</v>
      </c>
      <c r="AJ21" s="61">
        <f>'[4]2014'!GV$3</f>
        <v>14.035235295452489</v>
      </c>
    </row>
    <row r="22" spans="1:36" ht="12.5" x14ac:dyDescent="0.25">
      <c r="A22">
        <f t="shared" si="0"/>
        <v>2015</v>
      </c>
      <c r="B22" s="2">
        <f>'[4]2015'!CW$3</f>
        <v>1152.1994826199564</v>
      </c>
      <c r="C22" s="5">
        <f t="shared" si="1"/>
        <v>111.06405215429797</v>
      </c>
      <c r="D22" s="50">
        <f>'[4]2015'!FP$3</f>
        <v>129.37994599999999</v>
      </c>
      <c r="E22" s="50">
        <f>'[4]2015'!FQ$3</f>
        <v>2.4367510000000001</v>
      </c>
      <c r="F22" s="50">
        <f>'[4]2015'!FR$3</f>
        <v>0.19194699999999998</v>
      </c>
      <c r="G22" s="50">
        <f>'[4]2015'!FS$3</f>
        <v>1.53132</v>
      </c>
      <c r="H22" s="50">
        <f>'[4]2015'!FT$3</f>
        <v>3.3888000000000001E-2</v>
      </c>
      <c r="I22" s="50">
        <f>'[4]2015'!FU$3</f>
        <v>38.838655945023888</v>
      </c>
      <c r="J22" s="50">
        <f>'[4]2015'!FV$3</f>
        <v>26.841762701529323</v>
      </c>
      <c r="K22" s="50">
        <f>'[4]2015'!FW$3</f>
        <v>5.5799999999999999E-3</v>
      </c>
      <c r="L22" s="50">
        <f>'[4]2015'!FX$3</f>
        <v>7.0550799999999994</v>
      </c>
      <c r="M22" s="50">
        <f>'[4]2015'!FY$3</f>
        <v>31.630194999999997</v>
      </c>
      <c r="N22" s="50">
        <f>'[4]2015'!FZ$3</f>
        <v>0.60807115192159356</v>
      </c>
      <c r="O22" s="50">
        <f>'[4]2015'!GA$3</f>
        <v>0</v>
      </c>
      <c r="P22" s="50">
        <f>'[4]2015'!GB$3</f>
        <v>0.89688899999999994</v>
      </c>
      <c r="Q22" s="50">
        <f>'[4]2015'!GC$3</f>
        <v>15.046438999999999</v>
      </c>
      <c r="R22" s="50">
        <f>'[4]2015'!GD$3</f>
        <v>9.1922499999999996</v>
      </c>
      <c r="S22" s="50">
        <f>'[4]2015'!GE$3</f>
        <v>272.18739899999997</v>
      </c>
      <c r="T22" s="50">
        <f>'[4]2015'!GF$3</f>
        <v>6.5380389999999995</v>
      </c>
      <c r="U22" s="50">
        <f>'[4]2015'!GG$3</f>
        <v>0.82716099999999992</v>
      </c>
      <c r="V22" s="50">
        <f>'[4]2015'!GH$3</f>
        <v>4.1620429607685923</v>
      </c>
      <c r="W22" s="50">
        <f>'[4]2015'!GI$3</f>
        <v>0.281134</v>
      </c>
      <c r="X22" s="50">
        <f>'[4]2015'!GJ$3</f>
        <v>8.4721467590907276E-2</v>
      </c>
      <c r="Y22" s="50">
        <f>'[4]2015'!GK$3</f>
        <v>2.2592056452856917</v>
      </c>
      <c r="Z22" s="50">
        <f>'[4]2015'!GL$3</f>
        <v>0</v>
      </c>
      <c r="AA22" s="50">
        <f>'[4]2015'!GM$3</f>
        <v>1.6070433645107532E-2</v>
      </c>
      <c r="AB22" s="50">
        <f>'[4]2015'!GN$3</f>
        <v>65.30342805991711</v>
      </c>
      <c r="AC22" s="50">
        <f>'[4]2015'!GO$3</f>
        <v>6.7320759999999993</v>
      </c>
      <c r="AD22" s="50">
        <f>'[4]2015'!GP$3</f>
        <v>1.5199999999999998E-4</v>
      </c>
      <c r="AE22" s="50">
        <f>'[4]2015'!GQ$3</f>
        <v>7.8564675144730582</v>
      </c>
      <c r="AF22" s="50">
        <f>'[4]2015'!GR$3</f>
        <v>0</v>
      </c>
      <c r="AG22" s="50">
        <f>'[4]2015'!GS$3</f>
        <v>6.5957239999999997</v>
      </c>
      <c r="AH22" s="50">
        <f>'[4]2015'!GT$3</f>
        <v>23.892665113120792</v>
      </c>
      <c r="AI22" s="5">
        <f>'[4]2015'!$FO$3</f>
        <v>120.37367342886648</v>
      </c>
      <c r="AJ22" s="61">
        <f>'[4]2015'!GV$3</f>
        <v>9.3096212745685119</v>
      </c>
    </row>
    <row r="23" spans="1:36" ht="12.5" x14ac:dyDescent="0.25">
      <c r="A23">
        <f t="shared" si="0"/>
        <v>2016</v>
      </c>
      <c r="B23" s="2">
        <f>'[4]2016'!CW$3</f>
        <v>1180.6466682161415</v>
      </c>
      <c r="C23" s="5">
        <f t="shared" si="1"/>
        <v>90.355977092700684</v>
      </c>
      <c r="D23" s="50">
        <f>'[4]2016'!FP$3</f>
        <v>214.92751014118716</v>
      </c>
      <c r="E23" s="50">
        <f>'[4]2016'!FQ$3</f>
        <v>2.2027341082198086</v>
      </c>
      <c r="F23" s="50">
        <f>'[4]2016'!FR$3</f>
        <v>0.148175</v>
      </c>
      <c r="G23" s="50">
        <f>'[4]2016'!FS$3</f>
        <v>1.5883149999999999</v>
      </c>
      <c r="H23" s="50">
        <f>'[4]2016'!FT$3</f>
        <v>2.6280999999999999E-2</v>
      </c>
      <c r="I23" s="50">
        <f>'[4]2016'!FU$3</f>
        <v>45.408392004587057</v>
      </c>
      <c r="J23" s="50">
        <f>'[4]2016'!FV$3</f>
        <v>23.604725999999999</v>
      </c>
      <c r="K23" s="50">
        <f>'[4]2016'!FW$3</f>
        <v>7.1097157389498917E-3</v>
      </c>
      <c r="L23" s="50">
        <f>'[4]2016'!FX$3</f>
        <v>2.1288480000000001</v>
      </c>
      <c r="M23" s="50">
        <f>'[4]2016'!FY$3</f>
        <v>24.937491395124674</v>
      </c>
      <c r="N23" s="50">
        <f>'[4]2016'!FZ$3</f>
        <v>0.330988</v>
      </c>
      <c r="O23" s="50">
        <f>'[4]2016'!GA$3</f>
        <v>19.901074999999999</v>
      </c>
      <c r="P23" s="50">
        <f>'[4]2016'!GB$3</f>
        <v>1.4067769999999999</v>
      </c>
      <c r="Q23" s="50">
        <f>'[4]2016'!GC$3</f>
        <v>15.438934</v>
      </c>
      <c r="R23" s="50">
        <f>'[4]2016'!GD$3</f>
        <v>9.9420330000000003</v>
      </c>
      <c r="S23" s="50">
        <f>'[4]2016'!GE$3</f>
        <v>300.69203099999999</v>
      </c>
      <c r="T23" s="50">
        <f>'[4]2016'!GF$3</f>
        <v>8.1656841315689448</v>
      </c>
      <c r="U23" s="50">
        <f>'[4]2016'!GG$3</f>
        <v>0.88107399999999991</v>
      </c>
      <c r="V23" s="50">
        <f>'[4]2016'!GH$3</f>
        <v>3.8888849999999997</v>
      </c>
      <c r="W23" s="50">
        <f>'[4]2016'!GI$3</f>
        <v>0.75565699999999991</v>
      </c>
      <c r="X23" s="50">
        <f>'[4]2016'!GJ$3</f>
        <v>0.11403510902600762</v>
      </c>
      <c r="Y23" s="50">
        <f>'[4]2016'!GK$3</f>
        <v>8.2615807764380609</v>
      </c>
      <c r="Z23" s="50">
        <f>'[4]2016'!GL$3</f>
        <v>0</v>
      </c>
      <c r="AA23" s="50">
        <f>'[4]2016'!GM$3</f>
        <v>1.040826</v>
      </c>
      <c r="AB23" s="50">
        <f>'[4]2016'!GN$3</f>
        <v>64.129652973756805</v>
      </c>
      <c r="AC23" s="50">
        <f>'[4]2016'!GO$3</f>
        <v>7.4723519999999999</v>
      </c>
      <c r="AD23" s="50">
        <f>'[4]2016'!GP$3</f>
        <v>4.7999999999999996E-3</v>
      </c>
      <c r="AE23" s="50">
        <f>'[4]2016'!GQ$3</f>
        <v>8.2131808618128161</v>
      </c>
      <c r="AF23" s="50">
        <f>'[4]2016'!GR$3</f>
        <v>0</v>
      </c>
      <c r="AG23" s="50">
        <f>'[4]2016'!GS$3</f>
        <v>13.062569999999999</v>
      </c>
      <c r="AH23" s="50">
        <f>'[4]2016'!GT$3</f>
        <v>12.170465517931792</v>
      </c>
      <c r="AI23" s="5">
        <f>'[4]2016'!$FO$3</f>
        <v>100.83560439424321</v>
      </c>
      <c r="AJ23" s="61">
        <f>'[4]2016'!GV$3</f>
        <v>10.479627301542521</v>
      </c>
    </row>
    <row r="24" spans="1:36" ht="12.5" x14ac:dyDescent="0.25">
      <c r="A24">
        <f t="shared" si="0"/>
        <v>2017</v>
      </c>
      <c r="B24" s="2">
        <f>'[4]2017'!CW$3</f>
        <v>1255.0268841066959</v>
      </c>
      <c r="C24" s="5">
        <f t="shared" si="1"/>
        <v>83.041660713418054</v>
      </c>
      <c r="D24" s="50">
        <f>'[4]2017'!FP$3</f>
        <v>287.90320559455023</v>
      </c>
      <c r="E24" s="50">
        <f>'[4]2017'!FQ$3</f>
        <v>2.0961949999999998</v>
      </c>
      <c r="F24" s="50">
        <f>'[4]2017'!FR$3</f>
        <v>1.527253</v>
      </c>
      <c r="G24" s="50">
        <f>'[4]2017'!FS$3</f>
        <v>0.81855499999999992</v>
      </c>
      <c r="H24" s="50">
        <f>'[4]2017'!FT$3</f>
        <v>1.3699999999999999E-3</v>
      </c>
      <c r="I24" s="50">
        <f>'[4]2017'!FU$3</f>
        <v>35.956594560567353</v>
      </c>
      <c r="J24" s="50">
        <f>'[4]2017'!FV$3</f>
        <v>27.342254000000001</v>
      </c>
      <c r="K24" s="50">
        <f>'[4]2017'!FW$3</f>
        <v>8.5899999999999995E-4</v>
      </c>
      <c r="L24" s="50">
        <f>'[4]2017'!FX$3</f>
        <v>2.1254179999999998</v>
      </c>
      <c r="M24" s="50">
        <f>'[4]2017'!FY$3</f>
        <v>20.647682</v>
      </c>
      <c r="N24" s="50">
        <f>'[4]2017'!FZ$3</f>
        <v>0.64429199999999998</v>
      </c>
      <c r="O24" s="50">
        <f>'[4]2017'!GA$3</f>
        <v>39.119718999999996</v>
      </c>
      <c r="P24" s="50">
        <f>'[4]2017'!GB$3</f>
        <v>1.234993</v>
      </c>
      <c r="Q24" s="50">
        <f>'[4]2017'!GC$3</f>
        <v>16.465046000000001</v>
      </c>
      <c r="R24" s="50">
        <f>'[4]2017'!GD$3</f>
        <v>8.4371395352891874</v>
      </c>
      <c r="S24" s="50">
        <f>'[4]2017'!GE$3</f>
        <v>427.823824</v>
      </c>
      <c r="T24" s="50">
        <f>'[4]2017'!GF$3</f>
        <v>7.3188659999999999</v>
      </c>
      <c r="U24" s="50">
        <f>'[4]2017'!GG$3</f>
        <v>0.789219</v>
      </c>
      <c r="V24" s="50">
        <f>'[4]2017'!GH$3</f>
        <v>11.592103086847908</v>
      </c>
      <c r="W24" s="50">
        <f>'[4]2017'!GI$3</f>
        <v>0.966225</v>
      </c>
      <c r="X24" s="50">
        <f>'[4]2017'!GJ$3</f>
        <v>0.10167799999999999</v>
      </c>
      <c r="Y24" s="50">
        <f>'[4]2017'!GK$3</f>
        <v>8.9173379999999991</v>
      </c>
      <c r="Z24" s="50">
        <f>'[4]2017'!GL$3</f>
        <v>0</v>
      </c>
      <c r="AA24" s="50">
        <f>'[4]2017'!GM$3</f>
        <v>1.188671</v>
      </c>
      <c r="AB24" s="50">
        <f>'[4]2017'!GN$3</f>
        <v>68.933934999999991</v>
      </c>
      <c r="AC24" s="50">
        <f>'[4]2017'!GO$3</f>
        <v>5.7170139999999998</v>
      </c>
      <c r="AD24" s="50">
        <f>'[4]2017'!GP$3</f>
        <v>0.141041</v>
      </c>
      <c r="AE24" s="50">
        <f>'[4]2017'!GQ$3</f>
        <v>7.3856579125248762</v>
      </c>
      <c r="AF24" s="50">
        <f>'[4]2017'!GR$3</f>
        <v>0</v>
      </c>
      <c r="AG24" s="50">
        <f>'[4]2017'!GS$3</f>
        <v>29.395333999999998</v>
      </c>
      <c r="AH24" s="50">
        <f>'[4]2017'!GT$3</f>
        <v>10.752599117959042</v>
      </c>
      <c r="AI24" s="5">
        <f>'[4]2017'!$FO$3</f>
        <v>92.585659227112856</v>
      </c>
      <c r="AJ24" s="61">
        <f>'[4]2017'!GV$3</f>
        <v>9.5439985136948042</v>
      </c>
    </row>
    <row r="25" spans="1:36" ht="12.5" x14ac:dyDescent="0.25">
      <c r="A25">
        <f t="shared" si="0"/>
        <v>2018</v>
      </c>
      <c r="B25" s="2">
        <f>'[4]2018'!CW$3</f>
        <v>1336.4708458736504</v>
      </c>
      <c r="C25" s="5">
        <f t="shared" si="1"/>
        <v>76.002041903695186</v>
      </c>
      <c r="D25" s="50">
        <f>'[4]2018'!FP$3</f>
        <v>158.12375900000001</v>
      </c>
      <c r="E25" s="50">
        <f>'[4]2018'!FQ$3</f>
        <v>2.0948045715348336</v>
      </c>
      <c r="F25" s="50">
        <f>'[4]2018'!FR$3</f>
        <v>0.20131299999999999</v>
      </c>
      <c r="G25" s="50">
        <f>'[4]2018'!FS$3</f>
        <v>1.4094679999999999</v>
      </c>
      <c r="H25" s="50">
        <f>'[4]2018'!FT$3</f>
        <v>2.575E-3</v>
      </c>
      <c r="I25" s="50">
        <f>'[4]2018'!FU$3</f>
        <v>29.578503353909586</v>
      </c>
      <c r="J25" s="50">
        <f>'[4]2018'!FV$3</f>
        <v>27.972234999999998</v>
      </c>
      <c r="K25" s="50">
        <f>'[4]2018'!FW$3</f>
        <v>2.34E-4</v>
      </c>
      <c r="L25" s="50">
        <f>'[4]2018'!FX$3</f>
        <v>14.091004</v>
      </c>
      <c r="M25" s="50">
        <f>'[4]2018'!FY$3</f>
        <v>5.568524</v>
      </c>
      <c r="N25" s="50">
        <f>'[4]2018'!FZ$3</f>
        <v>12.413209</v>
      </c>
      <c r="O25" s="50">
        <f>'[4]2018'!GA$3</f>
        <v>0</v>
      </c>
      <c r="P25" s="50">
        <f>'[4]2018'!GB$3</f>
        <v>1.4707209999999999</v>
      </c>
      <c r="Q25" s="50">
        <f>'[4]2018'!GC$3</f>
        <v>18.980657999999998</v>
      </c>
      <c r="R25" s="50">
        <f>'[4]2018'!GD$3</f>
        <v>7.8503939999999997</v>
      </c>
      <c r="S25" s="50">
        <f>'[4]2018'!GE$3</f>
        <v>406.10295500000001</v>
      </c>
      <c r="T25" s="50">
        <f>'[4]2018'!GF$3</f>
        <v>9.7737199999999991</v>
      </c>
      <c r="U25" s="50">
        <f>'[4]2018'!GG$3</f>
        <v>0.70384499999999994</v>
      </c>
      <c r="V25" s="50">
        <f>'[4]2018'!GH$3</f>
        <v>7.2058369999999998</v>
      </c>
      <c r="W25" s="50">
        <f>'[4]2018'!GI$3</f>
        <v>1.433037355612208</v>
      </c>
      <c r="X25" s="50">
        <f>'[4]2018'!GJ$3</f>
        <v>8.1422290041877038E-2</v>
      </c>
      <c r="Y25" s="50">
        <f>'[4]2018'!GK$3</f>
        <v>3.1017980533891691</v>
      </c>
      <c r="Z25" s="50">
        <f>'[4]2018'!GL$3</f>
        <v>0</v>
      </c>
      <c r="AA25" s="50">
        <f>'[4]2018'!GM$3</f>
        <v>0</v>
      </c>
      <c r="AB25" s="50">
        <f>'[4]2018'!GN$3</f>
        <v>63.113699999999994</v>
      </c>
      <c r="AC25" s="50">
        <f>'[4]2018'!GO$3</f>
        <v>3.984677</v>
      </c>
      <c r="AD25" s="50">
        <f>'[4]2018'!GP$3</f>
        <v>4.3179999999999996E-2</v>
      </c>
      <c r="AE25" s="50">
        <f>'[4]2018'!GQ$3</f>
        <v>7.0551269801286862</v>
      </c>
      <c r="AF25" s="50">
        <f>'[4]2018'!GR$3</f>
        <v>0</v>
      </c>
      <c r="AG25" s="50">
        <f>'[4]2018'!GS$3</f>
        <v>19.465751999999998</v>
      </c>
      <c r="AH25" s="50">
        <f>'[4]2018'!GT$3</f>
        <v>8.2639669856187208</v>
      </c>
      <c r="AI25" s="5">
        <f>'[4]2018'!$FO$3</f>
        <v>86.586454738004392</v>
      </c>
      <c r="AJ25" s="61">
        <f>'[4]2018'!GV$3</f>
        <v>10.584412834309202</v>
      </c>
    </row>
    <row r="26" spans="1:36" ht="12.5" x14ac:dyDescent="0.25">
      <c r="A26">
        <f t="shared" si="0"/>
        <v>2019</v>
      </c>
      <c r="B26" s="2">
        <f>'[4]2019'!CW$3</f>
        <v>1275.5070611194039</v>
      </c>
      <c r="C26" s="5">
        <f t="shared" si="1"/>
        <v>84.371043613312281</v>
      </c>
      <c r="D26" s="50">
        <f>'[4]2019'!FP$3</f>
        <v>209.738294</v>
      </c>
      <c r="E26" s="50">
        <f>'[4]2019'!FQ$3</f>
        <v>1.5888229999999999</v>
      </c>
      <c r="F26" s="50">
        <f>'[4]2019'!FR$3</f>
        <v>0.11361078584729423</v>
      </c>
      <c r="G26" s="50">
        <f>'[4]2019'!FS$3</f>
        <v>1.6205209999999999</v>
      </c>
      <c r="H26" s="50">
        <f>'[4]2019'!FT$3</f>
        <v>9.188E-3</v>
      </c>
      <c r="I26" s="50">
        <f>'[4]2019'!FU$3</f>
        <v>22.213650508376951</v>
      </c>
      <c r="J26" s="50">
        <f>'[4]2019'!FV$3</f>
        <v>23.365940999999999</v>
      </c>
      <c r="K26" s="50">
        <f>'[4]2019'!FW$3</f>
        <v>1.0449257152243586E-2</v>
      </c>
      <c r="L26" s="50">
        <f>'[4]2019'!FX$3</f>
        <v>14.310597138479729</v>
      </c>
      <c r="M26" s="50">
        <f>'[4]2019'!FY$3</f>
        <v>6.5684629999999995</v>
      </c>
      <c r="N26" s="50">
        <f>'[4]2019'!FZ$3</f>
        <v>0.684751</v>
      </c>
      <c r="O26" s="50">
        <f>'[4]2019'!GA$3</f>
        <v>0</v>
      </c>
      <c r="P26" s="50">
        <f>'[4]2019'!GB$3</f>
        <v>0.77566400000000002</v>
      </c>
      <c r="Q26" s="50">
        <f>'[4]2019'!GC$3</f>
        <v>12.853123999999999</v>
      </c>
      <c r="R26" s="50">
        <f>'[4]2019'!GD$3</f>
        <v>7.067914</v>
      </c>
      <c r="S26" s="50">
        <f>'[4]2019'!GE$3</f>
        <v>497.35803299999998</v>
      </c>
      <c r="T26" s="50">
        <f>'[4]2019'!GF$3</f>
        <v>0.36959799999999998</v>
      </c>
      <c r="U26" s="50">
        <f>'[4]2019'!GG$3</f>
        <v>0.45754799999999995</v>
      </c>
      <c r="V26" s="50">
        <f>'[4]2019'!GH$3</f>
        <v>11.643355999999999</v>
      </c>
      <c r="W26" s="50">
        <f>'[4]2019'!GI$3</f>
        <v>1.7745739999999999</v>
      </c>
      <c r="X26" s="50">
        <f>'[4]2019'!GJ$3</f>
        <v>0.60475791822937808</v>
      </c>
      <c r="Y26" s="50">
        <f>'[4]2019'!GK$3</f>
        <v>2.6423638296935836</v>
      </c>
      <c r="Z26" s="50">
        <f>'[4]2019'!GL$3</f>
        <v>0</v>
      </c>
      <c r="AA26" s="50">
        <f>'[4]2019'!GM$3</f>
        <v>0</v>
      </c>
      <c r="AB26" s="50">
        <f>'[4]2019'!GN$3</f>
        <v>61.069158999999999</v>
      </c>
      <c r="AC26" s="50">
        <f>'[4]2019'!GO$3</f>
        <v>2.9255229999999997</v>
      </c>
      <c r="AD26" s="50">
        <f>'[4]2019'!GP$3</f>
        <v>0</v>
      </c>
      <c r="AE26" s="50">
        <f>'[4]2019'!GQ$3</f>
        <v>3.8126529999999996</v>
      </c>
      <c r="AF26" s="50">
        <f>'[4]2019'!GR$3</f>
        <v>0</v>
      </c>
      <c r="AG26" s="50">
        <f>'[4]2019'!GS$3</f>
        <v>64.579768999999999</v>
      </c>
      <c r="AH26" s="50">
        <f>'[4]2019'!GT$3</f>
        <v>5.1811270854915952</v>
      </c>
      <c r="AI26" s="5">
        <f>'[4]2019'!$FO$3</f>
        <v>91.412376148422481</v>
      </c>
      <c r="AJ26" s="61">
        <f>'[4]2019'!GV$3</f>
        <v>7.041332535110203</v>
      </c>
    </row>
    <row r="27" spans="1:36" ht="12.5" x14ac:dyDescent="0.25">
      <c r="A27">
        <f t="shared" si="0"/>
        <v>2020</v>
      </c>
      <c r="B27" s="2">
        <f>'[5]2020'!CW$3</f>
        <v>139.2250661851852</v>
      </c>
      <c r="C27" s="5">
        <f t="shared" si="1"/>
        <v>53.243498455748558</v>
      </c>
      <c r="D27" s="50">
        <f>'[5]2020'!FP$3</f>
        <v>0</v>
      </c>
      <c r="E27" s="50">
        <f>'[5]2020'!FQ$3</f>
        <v>0.9813142481669751</v>
      </c>
      <c r="F27" s="50">
        <f>'[5]2020'!FR$3</f>
        <v>0</v>
      </c>
      <c r="G27" s="50">
        <f>'[5]2020'!FS$3</f>
        <v>0</v>
      </c>
      <c r="H27" s="50">
        <f>'[5]2020'!FT$3</f>
        <v>0</v>
      </c>
      <c r="I27" s="50">
        <f>'[5]2020'!FU$3</f>
        <v>0</v>
      </c>
      <c r="J27" s="50">
        <f>'[5]2020'!FV$3</f>
        <v>0</v>
      </c>
      <c r="K27" s="50">
        <f>'[5]2020'!FW$3</f>
        <v>0</v>
      </c>
      <c r="L27" s="50">
        <f>'[5]2020'!FX$3</f>
        <v>0</v>
      </c>
      <c r="M27" s="50">
        <f>'[5]2020'!FY$3</f>
        <v>3.6122869999999998</v>
      </c>
      <c r="N27" s="50">
        <f>'[5]2020'!FZ$3</f>
        <v>0</v>
      </c>
      <c r="O27" s="50">
        <f>'[5]2020'!GA$3</f>
        <v>0</v>
      </c>
      <c r="P27" s="50">
        <f>'[5]2020'!GB$3</f>
        <v>1.8123199999999999</v>
      </c>
      <c r="Q27" s="50">
        <f>'[5]2020'!GC$3</f>
        <v>10.067326</v>
      </c>
      <c r="R27" s="50">
        <f>'[5]2020'!GD$3</f>
        <v>0</v>
      </c>
      <c r="S27" s="50">
        <f>'[5]2020'!GE$3</f>
        <v>0</v>
      </c>
      <c r="T27" s="50">
        <f>'[5]2020'!GF$3</f>
        <v>0</v>
      </c>
      <c r="U27" s="50">
        <f>'[5]2020'!GG$3</f>
        <v>0.94649399999999995</v>
      </c>
      <c r="V27" s="50">
        <f>'[5]2020'!GH$3</f>
        <v>0</v>
      </c>
      <c r="W27" s="50">
        <f>'[5]2020'!GI$3</f>
        <v>0</v>
      </c>
      <c r="X27" s="50">
        <f>'[5]2020'!GJ$3</f>
        <v>0</v>
      </c>
      <c r="Y27" s="50">
        <f>'[5]2020'!GK$3</f>
        <v>3.2862299999999998</v>
      </c>
      <c r="Z27" s="50">
        <f>'[5]2020'!GL$3</f>
        <v>0</v>
      </c>
      <c r="AA27" s="50">
        <f>'[5]2020'!GM$3</f>
        <v>0</v>
      </c>
      <c r="AB27" s="50">
        <f>'[5]2020'!GN$3</f>
        <v>0</v>
      </c>
      <c r="AC27" s="50">
        <f>'[5]2020'!GO$3</f>
        <v>0</v>
      </c>
      <c r="AD27" s="50">
        <f>'[5]2020'!GP$3</f>
        <v>0</v>
      </c>
      <c r="AE27" s="50">
        <f>'[5]2020'!GQ$3</f>
        <v>3.0576471714191791</v>
      </c>
      <c r="AF27" s="50">
        <f>'[5]2020'!GR$3</f>
        <v>0</v>
      </c>
      <c r="AG27" s="50">
        <f>'[5]2020'!GS$3</f>
        <v>0</v>
      </c>
      <c r="AH27" s="50">
        <f>'[5]2020'!GT$3</f>
        <v>2.8083052405308764</v>
      </c>
      <c r="AI27" s="5">
        <f>'[5]2020'!$FO$3</f>
        <v>54.436553383020268</v>
      </c>
      <c r="AJ27" s="61">
        <f>'[5]2020'!GV$3</f>
        <v>1.1930549272717101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0BB6E-BC72-4FB2-AB9B-11E2FD8102C9}">
  <dimension ref="A1:Z34"/>
  <sheetViews>
    <sheetView workbookViewId="0">
      <pane xSplit="1" ySplit="2" topLeftCell="E3" activePane="bottomRight" state="frozen"/>
      <selection pane="topRight" activeCell="B1" sqref="B1"/>
      <selection pane="bottomLeft" activeCell="A3" sqref="A3"/>
      <selection pane="bottomRight" activeCell="Z4" sqref="Z1:Z1048576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4417.999500870561</v>
      </c>
      <c r="C1" s="2">
        <f t="shared" si="0"/>
        <v>4676.2138041539938</v>
      </c>
      <c r="D1" s="2">
        <f t="shared" si="0"/>
        <v>4895.847102934079</v>
      </c>
      <c r="E1" s="2">
        <f t="shared" si="0"/>
        <v>4903.4624247968786</v>
      </c>
      <c r="F1" s="2">
        <f t="shared" si="0"/>
        <v>5671.9601462320325</v>
      </c>
      <c r="G1" s="2">
        <f t="shared" si="0"/>
        <v>5176.755142591097</v>
      </c>
      <c r="H1" s="2">
        <f t="shared" si="0"/>
        <v>5372.5064120189836</v>
      </c>
      <c r="I1" s="2">
        <f t="shared" si="0"/>
        <v>5845.300555653459</v>
      </c>
      <c r="J1" s="2">
        <f t="shared" si="0"/>
        <v>5900.5881745709266</v>
      </c>
      <c r="K1" s="2">
        <f t="shared" si="0"/>
        <v>6276.0486725688334</v>
      </c>
      <c r="L1" s="2">
        <f t="shared" si="0"/>
        <v>6309.1530485731128</v>
      </c>
      <c r="M1" s="2">
        <f t="shared" si="0"/>
        <v>6471.3302457538293</v>
      </c>
      <c r="N1" s="2">
        <f t="shared" si="0"/>
        <v>6290.439182479211</v>
      </c>
      <c r="O1" s="2">
        <f t="shared" si="0"/>
        <v>5271.5381625803211</v>
      </c>
      <c r="P1" s="2">
        <f t="shared" si="0"/>
        <v>6596.8939443238596</v>
      </c>
      <c r="Q1" s="2">
        <f t="shared" si="0"/>
        <v>7166.5760851864079</v>
      </c>
      <c r="R1" s="2">
        <f t="shared" si="0"/>
        <v>7026.6962784012903</v>
      </c>
      <c r="S1" s="2">
        <f t="shared" si="0"/>
        <v>7416.4122564440177</v>
      </c>
      <c r="T1" s="2">
        <f t="shared" si="0"/>
        <v>7634.6767660817577</v>
      </c>
      <c r="U1" s="2">
        <f t="shared" si="0"/>
        <v>7959.6513256408653</v>
      </c>
      <c r="V1" s="2">
        <f t="shared" si="0"/>
        <v>7703.3696779192151</v>
      </c>
      <c r="W1" s="2">
        <f t="shared" si="0"/>
        <v>8152.7866107749296</v>
      </c>
      <c r="X1" s="2">
        <f t="shared" si="0"/>
        <v>7953.127378185779</v>
      </c>
      <c r="Y1" s="2">
        <f t="shared" si="0"/>
        <v>7972.4926500441225</v>
      </c>
      <c r="Z1" s="2">
        <f t="shared" si="0"/>
        <v>2251.4894487357924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DataSummaryAll!$A3</f>
        <v>EU-28</v>
      </c>
      <c r="B3" s="2">
        <f>DataSummaryAll!B3-DataSummary40011000!B3</f>
        <v>905.56264856154121</v>
      </c>
      <c r="C3" s="2">
        <f>DataSummaryAll!C3-DataSummary40011000!C3</f>
        <v>990.60637694427714</v>
      </c>
      <c r="D3" s="2">
        <f>DataSummaryAll!D3-DataSummary40011000!D3</f>
        <v>1141.4139048100405</v>
      </c>
      <c r="E3" s="2">
        <f>DataSummaryAll!E3-DataSummary40011000!E3</f>
        <v>1089.1942139801295</v>
      </c>
      <c r="F3" s="2">
        <f>DataSummaryAll!F3-DataSummary40011000!F3</f>
        <v>1247.9326654870856</v>
      </c>
      <c r="G3" s="2">
        <f>DataSummaryAll!G3-DataSummary40011000!G3</f>
        <v>1209.6159642128866</v>
      </c>
      <c r="H3" s="2">
        <f>DataSummaryAll!H3-DataSummary40011000!H3</f>
        <v>1151.0600556342977</v>
      </c>
      <c r="I3" s="2">
        <f>DataSummaryAll!I3-DataSummary40011000!I3</f>
        <v>1286.286142164945</v>
      </c>
      <c r="J3" s="2">
        <f>DataSummaryAll!J3-DataSummary40011000!J3</f>
        <v>1188.2018256838833</v>
      </c>
      <c r="K3" s="2">
        <f>DataSummaryAll!K3-DataSummary40011000!K3</f>
        <v>1229.6789594937056</v>
      </c>
      <c r="L3" s="2">
        <f>DataSummaryAll!L3-DataSummary40011000!L3</f>
        <v>1234.0729754732463</v>
      </c>
      <c r="M3" s="2">
        <f>DataSummaryAll!M3-DataSummary40011000!M3</f>
        <v>1250.9038605793721</v>
      </c>
      <c r="N3" s="2">
        <f>DataSummaryAll!N3-DataSummary40011000!N3</f>
        <v>1140.7521499111037</v>
      </c>
      <c r="O3" s="2">
        <f>DataSummaryAll!O3-DataSummary40011000!O3</f>
        <v>797.57934712368774</v>
      </c>
      <c r="P3" s="2">
        <f>DataSummaryAll!P3-DataSummary40011000!P3</f>
        <v>1215.3557481935336</v>
      </c>
      <c r="Q3" s="2">
        <f>DataSummaryAll!Q3-DataSummary40011000!Q3</f>
        <v>1436.6210289855655</v>
      </c>
      <c r="R3" s="2">
        <f>DataSummaryAll!R3-DataSummary40011000!R3</f>
        <v>1201.3781696175695</v>
      </c>
      <c r="S3" s="2">
        <f>DataSummaryAll!S3-DataSummary40011000!S3</f>
        <v>1196.2625782794858</v>
      </c>
      <c r="T3" s="2">
        <f>DataSummaryAll!T3-DataSummary40011000!T3</f>
        <v>1277.6105778095214</v>
      </c>
      <c r="U3" s="2">
        <f>DataSummaryAll!U3-DataSummary40011000!U3</f>
        <v>1340.5902346337657</v>
      </c>
      <c r="V3" s="2">
        <f>DataSummaryAll!V3-DataSummary40011000!V3</f>
        <v>1330.8098104836592</v>
      </c>
      <c r="W3" s="2">
        <f>DataSummaryAll!W3-DataSummary40011000!W3</f>
        <v>1337.0366740951499</v>
      </c>
      <c r="X3" s="2">
        <f>DataSummaryAll!X3-DataSummary40011000!X3</f>
        <v>1373.6164725645358</v>
      </c>
      <c r="Y3" s="2">
        <f>DataSummaryAll!Y3-DataSummary40011000!Y3</f>
        <v>1344.2843862747591</v>
      </c>
      <c r="Z3" s="2">
        <f>DataSummaryAll!Z3-DataSummary40011000!Z3</f>
        <v>479.36151153613594</v>
      </c>
    </row>
    <row r="4" spans="1:26" x14ac:dyDescent="0.25">
      <c r="A4" s="2" t="str">
        <f>DataSummaryAll!$A4</f>
        <v>China</v>
      </c>
      <c r="B4" s="2">
        <f>DataSummaryAll!B4-DataSummary40011000!B4</f>
        <v>477.724332</v>
      </c>
      <c r="C4" s="2">
        <f>DataSummaryAll!C4-DataSummary40011000!C4</f>
        <v>358.96793199999996</v>
      </c>
      <c r="D4" s="2">
        <f>DataSummaryAll!D4-DataSummary40011000!D4</f>
        <v>365.73600499999998</v>
      </c>
      <c r="E4" s="2">
        <f>DataSummaryAll!E4-DataSummary40011000!E4</f>
        <v>370.53935099999995</v>
      </c>
      <c r="F4" s="2">
        <f>DataSummaryAll!F4-DataSummary40011000!F4</f>
        <v>775.11160199999995</v>
      </c>
      <c r="G4" s="2">
        <f>DataSummaryAll!G4-DataSummary40011000!G4</f>
        <v>884.15780216857763</v>
      </c>
      <c r="H4" s="2">
        <f>DataSummaryAll!H4-DataSummary40011000!H4</f>
        <v>857.0279012806833</v>
      </c>
      <c r="I4" s="2">
        <f>DataSummaryAll!I4-DataSummary40011000!I4</f>
        <v>1073.492814</v>
      </c>
      <c r="J4" s="2">
        <f>DataSummaryAll!J4-DataSummary40011000!J4</f>
        <v>1094.8412818152208</v>
      </c>
      <c r="K4" s="2">
        <f>DataSummaryAll!K4-DataSummary40011000!K4</f>
        <v>1225.222191904702</v>
      </c>
      <c r="L4" s="2">
        <f>DataSummaryAll!L4-DataSummary40011000!L4</f>
        <v>1354.9661299790278</v>
      </c>
      <c r="M4" s="2">
        <f>DataSummaryAll!M4-DataSummary40011000!M4</f>
        <v>1407.871222</v>
      </c>
      <c r="N4" s="2">
        <f>DataSummaryAll!N4-DataSummary40011000!N4</f>
        <v>1435.3573533911149</v>
      </c>
      <c r="O4" s="2">
        <f>DataSummaryAll!O4-DataSummary40011000!O4</f>
        <v>1410.703055561052</v>
      </c>
      <c r="P4" s="2">
        <f>DataSummaryAll!P4-DataSummary40011000!P4</f>
        <v>1609.9760222941277</v>
      </c>
      <c r="Q4" s="2">
        <f>DataSummaryAll!Q4-DataSummary40011000!Q4</f>
        <v>1830.4469823779905</v>
      </c>
      <c r="R4" s="2">
        <f>DataSummaryAll!R4-DataSummary40011000!R4</f>
        <v>1859.6906609999999</v>
      </c>
      <c r="S4" s="2">
        <f>DataSummaryAll!S4-DataSummary40011000!S4</f>
        <v>2137.0260947554125</v>
      </c>
      <c r="T4" s="2">
        <f>DataSummaryAll!T4-DataSummary40011000!T4</f>
        <v>2244.0708949999998</v>
      </c>
      <c r="U4" s="2">
        <f>DataSummaryAll!U4-DataSummary40011000!U4</f>
        <v>2358.261285</v>
      </c>
      <c r="V4" s="2">
        <f>DataSummaryAll!V4-DataSummary40011000!V4</f>
        <v>2077.6116951411873</v>
      </c>
      <c r="W4" s="2">
        <f>DataSummaryAll!W4-DataSummary40011000!W4</f>
        <v>2299.1123665945502</v>
      </c>
      <c r="X4" s="2">
        <f>DataSummaryAll!X4-DataSummary40011000!X4</f>
        <v>2005.2886926970777</v>
      </c>
      <c r="Y4" s="2">
        <f>DataSummaryAll!Y4-DataSummary40011000!Y4</f>
        <v>1896.6951808250033</v>
      </c>
      <c r="Z4" s="2">
        <f>DataSummaryAll!Z4-DataSummary40011000!Z4</f>
        <v>0</v>
      </c>
    </row>
    <row r="5" spans="1:26" x14ac:dyDescent="0.25">
      <c r="A5" s="2" t="str">
        <f>DataSummaryAll!$A5</f>
        <v>Hong Kong</v>
      </c>
      <c r="B5" s="2">
        <f>DataSummaryAll!B5-DataSummary40011000!B5</f>
        <v>64.424296999999996</v>
      </c>
      <c r="C5" s="2">
        <f>DataSummaryAll!C5-DataSummary40011000!C5</f>
        <v>64.09015500000001</v>
      </c>
      <c r="D5" s="2">
        <f>DataSummaryAll!D5-DataSummary40011000!D5</f>
        <v>55.667245999999992</v>
      </c>
      <c r="E5" s="2">
        <f>DataSummaryAll!E5-DataSummary40011000!E5</f>
        <v>86.117366000000004</v>
      </c>
      <c r="F5" s="2">
        <f>DataSummaryAll!F5-DataSummary40011000!F5</f>
        <v>41.962615999999997</v>
      </c>
      <c r="G5" s="2">
        <f>DataSummaryAll!G5-DataSummary40011000!G5</f>
        <v>17.567473000000003</v>
      </c>
      <c r="H5" s="2">
        <f>DataSummaryAll!H5-DataSummary40011000!H5</f>
        <v>28.748983999999997</v>
      </c>
      <c r="I5" s="2">
        <f>DataSummaryAll!I5-DataSummary40011000!I5</f>
        <v>41.722099</v>
      </c>
      <c r="J5" s="2">
        <f>DataSummaryAll!J5-DataSummary40011000!J5</f>
        <v>14.997854</v>
      </c>
      <c r="K5" s="2">
        <f>DataSummaryAll!K5-DataSummary40011000!K5</f>
        <v>13.518621</v>
      </c>
      <c r="L5" s="2">
        <f>DataSummaryAll!L5-DataSummary40011000!L5</f>
        <v>13.969707219799314</v>
      </c>
      <c r="M5" s="2">
        <f>DataSummaryAll!M5-DataSummary40011000!M5</f>
        <v>8.5462989999999976</v>
      </c>
      <c r="N5" s="2">
        <f>DataSummaryAll!N5-DataSummary40011000!N5</f>
        <v>8.1168455446246881</v>
      </c>
      <c r="O5" s="2">
        <f>DataSummaryAll!O5-DataSummary40011000!O5</f>
        <v>5.1473882444478463</v>
      </c>
      <c r="P5" s="2">
        <f>DataSummaryAll!P5-DataSummary40011000!P5</f>
        <v>4.6013830000000002</v>
      </c>
      <c r="Q5" s="2">
        <f>DataSummaryAll!Q5-DataSummary40011000!Q5</f>
        <v>3.4588999999999999</v>
      </c>
      <c r="R5" s="2">
        <f>DataSummaryAll!R5-DataSummary40011000!R5</f>
        <v>3.2753939999999999</v>
      </c>
      <c r="S5" s="2">
        <f>DataSummaryAll!S5-DataSummary40011000!S5</f>
        <v>2.6919019999999998</v>
      </c>
      <c r="T5" s="2">
        <f>DataSummaryAll!T5-DataSummary40011000!T5</f>
        <v>2.0066850000000001</v>
      </c>
      <c r="U5" s="2">
        <f>DataSummaryAll!U5-DataSummary40011000!U5</f>
        <v>2.4728729999999999</v>
      </c>
      <c r="V5" s="2">
        <f>DataSummaryAll!V5-DataSummary40011000!V5</f>
        <v>2.2701088430551342</v>
      </c>
      <c r="W5" s="2">
        <f>DataSummaryAll!W5-DataSummary40011000!W5</f>
        <v>2.1361949999999998</v>
      </c>
      <c r="X5" s="2">
        <f>DataSummaryAll!X5-DataSummary40011000!X5</f>
        <v>2.0950725715348337</v>
      </c>
      <c r="Y5" s="2">
        <f>DataSummaryAll!Y5-DataSummary40011000!Y5</f>
        <v>2.2015669999999998</v>
      </c>
      <c r="Z5" s="2">
        <f>DataSummaryAll!Z5-DataSummary40011000!Z5</f>
        <v>0.98131424816697488</v>
      </c>
    </row>
    <row r="6" spans="1:26" x14ac:dyDescent="0.25">
      <c r="A6" s="2" t="str">
        <f>DataSummaryAll!$A6</f>
        <v>Argentina</v>
      </c>
      <c r="B6" s="2">
        <f>DataSummaryAll!B6-DataSummary40011000!B6</f>
        <v>30.144949999999994</v>
      </c>
      <c r="C6" s="2">
        <f>DataSummaryAll!C6-DataSummary40011000!C6</f>
        <v>36.562060000000002</v>
      </c>
      <c r="D6" s="2">
        <f>DataSummaryAll!D6-DataSummary40011000!D6</f>
        <v>40.610470999999997</v>
      </c>
      <c r="E6" s="2">
        <f>DataSummaryAll!E6-DataSummary40011000!E6</f>
        <v>22.251700999999997</v>
      </c>
      <c r="F6" s="2">
        <f>DataSummaryAll!F6-DataSummary40011000!F6</f>
        <v>25.809785999999999</v>
      </c>
      <c r="G6" s="2">
        <f>DataSummaryAll!G6-DataSummary40011000!G6</f>
        <v>21.905803190751627</v>
      </c>
      <c r="H6" s="2">
        <f>DataSummaryAll!H6-DataSummary40011000!H6</f>
        <v>23.672516999999999</v>
      </c>
      <c r="I6" s="2">
        <f>DataSummaryAll!I6-DataSummary40011000!I6</f>
        <v>32.454684999999998</v>
      </c>
      <c r="J6" s="2">
        <f>DataSummaryAll!J6-DataSummary40011000!J6</f>
        <v>34.218088000000002</v>
      </c>
      <c r="K6" s="2">
        <f>DataSummaryAll!K6-DataSummary40011000!K6</f>
        <v>38.789361</v>
      </c>
      <c r="L6" s="2">
        <f>DataSummaryAll!L6-DataSummary40011000!L6</f>
        <v>39.049279999999996</v>
      </c>
      <c r="M6" s="2">
        <f>DataSummaryAll!M6-DataSummary40011000!M6</f>
        <v>36.924527999999995</v>
      </c>
      <c r="N6" s="2">
        <f>DataSummaryAll!N6-DataSummary40011000!N6</f>
        <v>32.485165999999992</v>
      </c>
      <c r="O6" s="2">
        <f>DataSummaryAll!O6-DataSummary40011000!O6</f>
        <v>32.727249999999998</v>
      </c>
      <c r="P6" s="2">
        <f>DataSummaryAll!P6-DataSummary40011000!P6</f>
        <v>36.176637332079636</v>
      </c>
      <c r="Q6" s="2">
        <f>DataSummaryAll!Q6-DataSummary40011000!Q6</f>
        <v>34.052495999999998</v>
      </c>
      <c r="R6" s="2">
        <f>DataSummaryAll!R6-DataSummary40011000!R6</f>
        <v>38.841633999999999</v>
      </c>
      <c r="S6" s="2">
        <f>DataSummaryAll!S6-DataSummary40011000!S6</f>
        <v>42.028320999999998</v>
      </c>
      <c r="T6" s="2">
        <f>DataSummaryAll!T6-DataSummary40011000!T6</f>
        <v>39.646318999999991</v>
      </c>
      <c r="U6" s="2">
        <f>DataSummaryAll!U6-DataSummary40011000!U6</f>
        <v>40.464698999999996</v>
      </c>
      <c r="V6" s="2">
        <f>DataSummaryAll!V6-DataSummary40011000!V6</f>
        <v>37.465423999999999</v>
      </c>
      <c r="W6" s="2">
        <f>DataSummaryAll!W6-DataSummary40011000!W6</f>
        <v>38.256102999999996</v>
      </c>
      <c r="X6" s="2">
        <f>DataSummaryAll!X6-DataSummary40011000!X6</f>
        <v>34.519913000000003</v>
      </c>
      <c r="Y6" s="2">
        <f>DataSummaryAll!Y6-DataSummary40011000!Y6</f>
        <v>33.648812753612461</v>
      </c>
      <c r="Z6" s="2">
        <f>DataSummaryAll!Z6-DataSummary40011000!Z6</f>
        <v>0</v>
      </c>
    </row>
    <row r="7" spans="1:26" x14ac:dyDescent="0.25">
      <c r="A7" s="2" t="str">
        <f>DataSummaryAll!$A7</f>
        <v>Australia</v>
      </c>
      <c r="B7" s="2">
        <f>DataSummaryAll!B7-DataSummary40011000!B7</f>
        <v>45.099609999999998</v>
      </c>
      <c r="C7" s="2">
        <f>DataSummaryAll!C7-DataSummary40011000!C7</f>
        <v>45.278905999999992</v>
      </c>
      <c r="D7" s="2">
        <f>DataSummaryAll!D7-DataSummary40011000!D7</f>
        <v>44.057837999999997</v>
      </c>
      <c r="E7" s="2">
        <f>DataSummaryAll!E7-DataSummary40011000!E7</f>
        <v>45.318281999999996</v>
      </c>
      <c r="F7" s="2">
        <f>DataSummaryAll!F7-DataSummary40011000!F7</f>
        <v>38.257781000000001</v>
      </c>
      <c r="G7" s="2">
        <f>DataSummaryAll!G7-DataSummary40011000!G7</f>
        <v>29.490221999999999</v>
      </c>
      <c r="H7" s="2">
        <f>DataSummaryAll!H7-DataSummary40011000!H7</f>
        <v>26.298463000000002</v>
      </c>
      <c r="I7" s="2">
        <f>DataSummaryAll!I7-DataSummary40011000!I7</f>
        <v>27.584326152202134</v>
      </c>
      <c r="J7" s="2">
        <f>DataSummaryAll!J7-DataSummary40011000!J7</f>
        <v>26.380248935448979</v>
      </c>
      <c r="K7" s="2">
        <f>DataSummaryAll!K7-DataSummary40011000!K7</f>
        <v>25.075337000000001</v>
      </c>
      <c r="L7" s="2">
        <f>DataSummaryAll!L7-DataSummary40011000!L7</f>
        <v>23.825544999999998</v>
      </c>
      <c r="M7" s="2">
        <f>DataSummaryAll!M7-DataSummary40011000!M7</f>
        <v>24.014218999999997</v>
      </c>
      <c r="N7" s="2">
        <f>DataSummaryAll!N7-DataSummary40011000!N7</f>
        <v>24.429870823356087</v>
      </c>
      <c r="O7" s="2">
        <f>DataSummaryAll!O7-DataSummary40011000!O7</f>
        <v>16.004451</v>
      </c>
      <c r="P7" s="2">
        <f>DataSummaryAll!P7-DataSummary40011000!P7</f>
        <v>10.083256</v>
      </c>
      <c r="Q7" s="2">
        <f>DataSummaryAll!Q7-DataSummary40011000!Q7</f>
        <v>8.6457149999999992</v>
      </c>
      <c r="R7" s="2">
        <f>DataSummaryAll!R7-DataSummary40011000!R7</f>
        <v>7.710286119977253</v>
      </c>
      <c r="S7" s="2">
        <f>DataSummaryAll!S7-DataSummary40011000!S7</f>
        <v>7.0894589999999997</v>
      </c>
      <c r="T7" s="2">
        <f>DataSummaryAll!T7-DataSummary40011000!T7</f>
        <v>7.2450269999999994</v>
      </c>
      <c r="U7" s="2">
        <f>DataSummaryAll!U7-DataSummary40011000!U7</f>
        <v>5.6667459999999998</v>
      </c>
      <c r="V7" s="2">
        <f>DataSummaryAll!V7-DataSummary40011000!V7</f>
        <v>5.683325</v>
      </c>
      <c r="W7" s="2">
        <f>DataSummaryAll!W7-DataSummary40011000!W7</f>
        <v>6.9493619999999989</v>
      </c>
      <c r="X7" s="2">
        <f>DataSummaryAll!X7-DataSummary40011000!X7</f>
        <v>6.5709739999999996</v>
      </c>
      <c r="Y7" s="2">
        <f>DataSummaryAll!Y7-DataSummary40011000!Y7</f>
        <v>7.3722119999999993</v>
      </c>
      <c r="Z7" s="2">
        <f>DataSummaryAll!Z7-DataSummary40011000!Z7</f>
        <v>0</v>
      </c>
    </row>
    <row r="8" spans="1:26" x14ac:dyDescent="0.25">
      <c r="A8" s="2" t="str">
        <f>DataSummaryAll!$A8</f>
        <v>Belarus</v>
      </c>
      <c r="B8" s="2">
        <f>DataSummaryAll!B8-DataSummary40011000!B8</f>
        <v>0</v>
      </c>
      <c r="C8" s="2">
        <f>DataSummaryAll!C8-DataSummary40011000!C8</f>
        <v>0</v>
      </c>
      <c r="D8" s="2">
        <f>DataSummaryAll!D8-DataSummary40011000!D8</f>
        <v>8.3789940000000005</v>
      </c>
      <c r="E8" s="2">
        <f>DataSummaryAll!E8-DataSummary40011000!E8</f>
        <v>10.451217</v>
      </c>
      <c r="F8" s="2">
        <f>DataSummaryAll!F8-DataSummary40011000!F8</f>
        <v>15.458867</v>
      </c>
      <c r="G8" s="2">
        <f>DataSummaryAll!G8-DataSummary40011000!G8</f>
        <v>11.607339999999999</v>
      </c>
      <c r="H8" s="2">
        <f>DataSummaryAll!H8-DataSummary40011000!H8</f>
        <v>6.7394669999999994</v>
      </c>
      <c r="I8" s="2">
        <f>DataSummaryAll!I8-DataSummary40011000!I8</f>
        <v>8.2103389999999994</v>
      </c>
      <c r="J8" s="2">
        <f>DataSummaryAll!J8-DataSummary40011000!J8</f>
        <v>11.955773000000001</v>
      </c>
      <c r="K8" s="2">
        <f>DataSummaryAll!K8-DataSummary40011000!K8</f>
        <v>19.697502999999998</v>
      </c>
      <c r="L8" s="2">
        <f>DataSummaryAll!L8-DataSummary40011000!L8</f>
        <v>34.235196999999999</v>
      </c>
      <c r="M8" s="2">
        <f>DataSummaryAll!M8-DataSummary40011000!M8</f>
        <v>36.531858</v>
      </c>
      <c r="N8" s="2">
        <f>DataSummaryAll!N8-DataSummary40011000!N8</f>
        <v>28.911106918098373</v>
      </c>
      <c r="O8" s="2">
        <f>DataSummaryAll!O8-DataSummary40011000!O8</f>
        <v>28.748325128698582</v>
      </c>
      <c r="P8" s="2">
        <f>DataSummaryAll!P8-DataSummary40011000!P8</f>
        <v>28.174355999999996</v>
      </c>
      <c r="Q8" s="2">
        <f>DataSummaryAll!Q8-DataSummary40011000!Q8</f>
        <v>34.186396999999999</v>
      </c>
      <c r="R8" s="2">
        <f>DataSummaryAll!R8-DataSummary40011000!R8</f>
        <v>50.581589999999991</v>
      </c>
      <c r="S8" s="2">
        <f>DataSummaryAll!S8-DataSummary40011000!S8</f>
        <v>33.255847000000003</v>
      </c>
      <c r="T8" s="2">
        <f>DataSummaryAll!T8-DataSummary40011000!T8</f>
        <v>27.540374999999997</v>
      </c>
      <c r="U8" s="2">
        <f>DataSummaryAll!U8-DataSummary40011000!U8</f>
        <v>19.388117999999999</v>
      </c>
      <c r="V8" s="2">
        <f>DataSummaryAll!V8-DataSummary40011000!V8</f>
        <v>22.590047999999999</v>
      </c>
      <c r="W8" s="2">
        <f>DataSummaryAll!W8-DataSummary40011000!W8</f>
        <v>21.287224999999999</v>
      </c>
      <c r="X8" s="2">
        <f>DataSummaryAll!X8-DataSummary40011000!X8</f>
        <v>22.967599999999997</v>
      </c>
      <c r="Y8" s="2">
        <f>DataSummaryAll!Y8-DataSummary40011000!Y8</f>
        <v>23.003264999999999</v>
      </c>
      <c r="Z8" s="2">
        <f>DataSummaryAll!Z8-DataSummary40011000!Z8</f>
        <v>0</v>
      </c>
    </row>
    <row r="9" spans="1:26" x14ac:dyDescent="0.25">
      <c r="A9" s="2" t="str">
        <f>DataSummaryAll!$A9</f>
        <v>Brazil</v>
      </c>
      <c r="B9" s="2">
        <f>DataSummaryAll!B9-DataSummary40011000!B9</f>
        <v>79.958938000000003</v>
      </c>
      <c r="C9" s="2">
        <f>DataSummaryAll!C9-DataSummary40011000!C9</f>
        <v>91.631891999999993</v>
      </c>
      <c r="D9" s="2">
        <f>DataSummaryAll!D9-DataSummary40011000!D9</f>
        <v>104.66200000000001</v>
      </c>
      <c r="E9" s="2">
        <f>DataSummaryAll!E9-DataSummary40011000!E9</f>
        <v>86.300044999999997</v>
      </c>
      <c r="F9" s="2">
        <f>DataSummaryAll!F9-DataSummary40011000!F9</f>
        <v>127.25470800000001</v>
      </c>
      <c r="G9" s="2">
        <f>DataSummaryAll!G9-DataSummary40011000!G9</f>
        <v>115.21082499999999</v>
      </c>
      <c r="H9" s="2">
        <f>DataSummaryAll!H9-DataSummary40011000!H9</f>
        <v>131.79549996511622</v>
      </c>
      <c r="I9" s="2">
        <f>DataSummaryAll!I9-DataSummary40011000!I9</f>
        <v>150.07771599999998</v>
      </c>
      <c r="J9" s="2">
        <f>DataSummaryAll!J9-DataSummary40011000!J9</f>
        <v>171.409696</v>
      </c>
      <c r="K9" s="2">
        <f>DataSummaryAll!K9-DataSummary40011000!K9</f>
        <v>183.36293226517569</v>
      </c>
      <c r="L9" s="2">
        <f>DataSummaryAll!L9-DataSummary40011000!L9</f>
        <v>166.66741804169834</v>
      </c>
      <c r="M9" s="2">
        <f>DataSummaryAll!M9-DataSummary40011000!M9</f>
        <v>208.47434834668974</v>
      </c>
      <c r="N9" s="2">
        <f>DataSummaryAll!N9-DataSummary40011000!N9</f>
        <v>220.97852708628295</v>
      </c>
      <c r="O9" s="2">
        <f>DataSummaryAll!O9-DataSummary40011000!O9</f>
        <v>138.02307533342378</v>
      </c>
      <c r="P9" s="2">
        <f>DataSummaryAll!P9-DataSummary40011000!P9</f>
        <v>232.17131023971695</v>
      </c>
      <c r="Q9" s="2">
        <f>DataSummaryAll!Q9-DataSummary40011000!Q9</f>
        <v>205.350739</v>
      </c>
      <c r="R9" s="2">
        <f>DataSummaryAll!R9-DataSummary40011000!R9</f>
        <v>163.74477595083098</v>
      </c>
      <c r="S9" s="2">
        <f>DataSummaryAll!S9-DataSummary40011000!S9</f>
        <v>205.91255941674953</v>
      </c>
      <c r="T9" s="2">
        <f>DataSummaryAll!T9-DataSummary40011000!T9</f>
        <v>211.84378980067171</v>
      </c>
      <c r="U9" s="2">
        <f>DataSummaryAll!U9-DataSummary40011000!U9</f>
        <v>191.04389994502387</v>
      </c>
      <c r="V9" s="2">
        <f>DataSummaryAll!V9-DataSummary40011000!V9</f>
        <v>206.40735622175737</v>
      </c>
      <c r="W9" s="2">
        <f>DataSummaryAll!W9-DataSummary40011000!W9</f>
        <v>196.07951333895076</v>
      </c>
      <c r="X9" s="2">
        <f>DataSummaryAll!X9-DataSummary40011000!X9</f>
        <v>196.33986235601026</v>
      </c>
      <c r="Y9" s="2">
        <f>DataSummaryAll!Y9-DataSummary40011000!Y9</f>
        <v>195.33424895313286</v>
      </c>
      <c r="Z9" s="2">
        <f>DataSummaryAll!Z9-DataSummary40011000!Z9</f>
        <v>0</v>
      </c>
    </row>
    <row r="10" spans="1:26" x14ac:dyDescent="0.25">
      <c r="A10" s="2" t="str">
        <f>DataSummaryAll!$A10</f>
        <v>Canada</v>
      </c>
      <c r="B10" s="2">
        <f>DataSummaryAll!B10-DataSummary40011000!B10</f>
        <v>113.378872</v>
      </c>
      <c r="C10" s="2">
        <f>DataSummaryAll!C10-DataSummary40011000!C10</f>
        <v>129.993279</v>
      </c>
      <c r="D10" s="2">
        <f>DataSummaryAll!D10-DataSummary40011000!D10</f>
        <v>144.936397</v>
      </c>
      <c r="E10" s="2">
        <f>DataSummaryAll!E10-DataSummary40011000!E10</f>
        <v>137.95108199999999</v>
      </c>
      <c r="F10" s="2">
        <f>DataSummaryAll!F10-DataSummary40011000!F10</f>
        <v>146.24731299999999</v>
      </c>
      <c r="G10" s="2">
        <f>DataSummaryAll!G10-DataSummary40011000!G10</f>
        <v>129.10130599999999</v>
      </c>
      <c r="H10" s="2">
        <f>DataSummaryAll!H10-DataSummary40011000!H10</f>
        <v>156.12008499999999</v>
      </c>
      <c r="I10" s="2">
        <f>DataSummaryAll!I10-DataSummary40011000!I10</f>
        <v>140.45684199999999</v>
      </c>
      <c r="J10" s="2">
        <f>DataSummaryAll!J10-DataSummary40011000!J10</f>
        <v>133.673316</v>
      </c>
      <c r="K10" s="2">
        <f>DataSummaryAll!K10-DataSummary40011000!K10</f>
        <v>142.36422599999997</v>
      </c>
      <c r="L10" s="2">
        <f>DataSummaryAll!L10-DataSummary40011000!L10</f>
        <v>130.030978</v>
      </c>
      <c r="M10" s="2">
        <f>DataSummaryAll!M10-DataSummary40011000!M10</f>
        <v>123.291617</v>
      </c>
      <c r="N10" s="2">
        <f>DataSummaryAll!N10-DataSummary40011000!N10</f>
        <v>121.93156930620793</v>
      </c>
      <c r="O10" s="2">
        <f>DataSummaryAll!O10-DataSummary40011000!O10</f>
        <v>91.616953999999993</v>
      </c>
      <c r="P10" s="2">
        <f>DataSummaryAll!P10-DataSummary40011000!P10</f>
        <v>128.112799</v>
      </c>
      <c r="Q10" s="2">
        <f>DataSummaryAll!Q10-DataSummary40011000!Q10</f>
        <v>124.93913546987068</v>
      </c>
      <c r="R10" s="2">
        <f>DataSummaryAll!R10-DataSummary40011000!R10</f>
        <v>120.24169499999999</v>
      </c>
      <c r="S10" s="2">
        <f>DataSummaryAll!S10-DataSummary40011000!S10</f>
        <v>109.431095</v>
      </c>
      <c r="T10" s="2">
        <f>DataSummaryAll!T10-DataSummary40011000!T10</f>
        <v>110.77834699999998</v>
      </c>
      <c r="U10" s="2">
        <f>DataSummaryAll!U10-DataSummary40011000!U10</f>
        <v>113.75023870152931</v>
      </c>
      <c r="V10" s="2">
        <f>DataSummaryAll!V10-DataSummary40011000!V10</f>
        <v>130.6913241267047</v>
      </c>
      <c r="W10" s="2">
        <f>DataSummaryAll!W10-DataSummary40011000!W10</f>
        <v>125.36756234901021</v>
      </c>
      <c r="X10" s="2">
        <f>DataSummaryAll!X10-DataSummary40011000!X10</f>
        <v>139.53973809731551</v>
      </c>
      <c r="Y10" s="2">
        <f>DataSummaryAll!Y10-DataSummary40011000!Y10</f>
        <v>141.19448700000001</v>
      </c>
      <c r="Z10" s="2">
        <f>DataSummaryAll!Z10-DataSummary40011000!Z10</f>
        <v>0</v>
      </c>
    </row>
    <row r="11" spans="1:26" x14ac:dyDescent="0.25">
      <c r="A11" s="2" t="str">
        <f>DataSummaryAll!$A11</f>
        <v>Côte d'Ivoire</v>
      </c>
      <c r="B11" s="2">
        <f>DataSummaryAll!B11-DataSummary40011000!B11</f>
        <v>4.1999999999999998E-5</v>
      </c>
      <c r="C11" s="2">
        <f>DataSummaryAll!C11-DataSummary40011000!C11</f>
        <v>2.5500000000000522E-4</v>
      </c>
      <c r="D11" s="2">
        <f>DataSummaryAll!D11-DataSummary40011000!D11</f>
        <v>7.3090209999999995</v>
      </c>
      <c r="E11" s="2">
        <f>DataSummaryAll!E11-DataSummary40011000!E11</f>
        <v>15.353960000000001</v>
      </c>
      <c r="F11" s="2">
        <f>DataSummaryAll!F11-DataSummary40011000!F11</f>
        <v>16.945297</v>
      </c>
      <c r="G11" s="2">
        <f>DataSummaryAll!G11-DataSummary40011000!G11</f>
        <v>2.2330669999999997</v>
      </c>
      <c r="H11" s="2">
        <f>DataSummaryAll!H11-DataSummary40011000!H11</f>
        <v>13.357332982258351</v>
      </c>
      <c r="I11" s="2">
        <f>DataSummaryAll!I11-DataSummary40011000!I11</f>
        <v>2.8412679999999999</v>
      </c>
      <c r="J11" s="2">
        <f>DataSummaryAll!J11-DataSummary40011000!J11</f>
        <v>9.8510010000000001</v>
      </c>
      <c r="K11" s="2">
        <f>DataSummaryAll!K11-DataSummary40011000!K11</f>
        <v>12.095351000000001</v>
      </c>
      <c r="L11" s="2">
        <f>DataSummaryAll!L11-DataSummary40011000!L11</f>
        <v>10.215045</v>
      </c>
      <c r="M11" s="2">
        <f>DataSummaryAll!M11-DataSummary40011000!M11</f>
        <v>8.195504003653399</v>
      </c>
      <c r="N11" s="2">
        <f>DataSummaryAll!N11-DataSummary40011000!N11</f>
        <v>9.1047971239700036</v>
      </c>
      <c r="O11" s="2">
        <f>DataSummaryAll!O11-DataSummary40011000!O11</f>
        <v>12.567354903807402</v>
      </c>
      <c r="P11" s="2">
        <f>DataSummaryAll!P11-DataSummary40011000!P11</f>
        <v>9.5744295824388139</v>
      </c>
      <c r="Q11" s="2">
        <f>DataSummaryAll!Q11-DataSummary40011000!Q11</f>
        <v>9.1410849999999986</v>
      </c>
      <c r="R11" s="2">
        <f>DataSummaryAll!R11-DataSummary40011000!R11</f>
        <v>5.1662154062781056</v>
      </c>
      <c r="S11" s="2">
        <f>DataSummaryAll!S11-DataSummary40011000!S11</f>
        <v>1.2808748301807358</v>
      </c>
      <c r="T11" s="2">
        <f>DataSummaryAll!T11-DataSummary40011000!T11</f>
        <v>4.6119999999999998E-3</v>
      </c>
      <c r="U11" s="2">
        <f>DataSummaryAll!U11-DataSummary40011000!U11</f>
        <v>7.0939999999999892E-3</v>
      </c>
      <c r="V11" s="2">
        <f>DataSummaryAll!V11-DataSummary40011000!V11</f>
        <v>0.13853562626386834</v>
      </c>
      <c r="W11" s="2">
        <f>DataSummaryAll!W11-DataSummary40011000!W11</f>
        <v>1.0418132146303577E-2</v>
      </c>
      <c r="X11" s="2">
        <f>DataSummaryAll!X11-DataSummary40011000!X11</f>
        <v>2.614250264767462E-2</v>
      </c>
      <c r="Y11" s="2">
        <f>DataSummaryAll!Y11-DataSummary40011000!Y11</f>
        <v>1.9891646958869757E-2</v>
      </c>
      <c r="Z11" s="2">
        <f>DataSummaryAll!Z11-DataSummary40011000!Z11</f>
        <v>0</v>
      </c>
    </row>
    <row r="12" spans="1:26" x14ac:dyDescent="0.25">
      <c r="A12" s="2" t="str">
        <f>DataSummaryAll!$A12</f>
        <v>Egypt</v>
      </c>
      <c r="B12" s="2">
        <f>DataSummaryAll!B12-DataSummary40011000!B12</f>
        <v>14.029789999999998</v>
      </c>
      <c r="C12" s="2">
        <f>DataSummaryAll!C12-DataSummary40011000!C12</f>
        <v>11.379942</v>
      </c>
      <c r="D12" s="2">
        <f>DataSummaryAll!D12-DataSummary40011000!D12</f>
        <v>14.366700999999999</v>
      </c>
      <c r="E12" s="2">
        <f>DataSummaryAll!E12-DataSummary40011000!E12</f>
        <v>12.666101999999999</v>
      </c>
      <c r="F12" s="2">
        <f>DataSummaryAll!F12-DataSummary40011000!F12</f>
        <v>8.1280089999999987</v>
      </c>
      <c r="G12" s="2">
        <f>DataSummaryAll!G12-DataSummary40011000!G12</f>
        <v>5.6068929999999995</v>
      </c>
      <c r="H12" s="2">
        <f>DataSummaryAll!H12-DataSummary40011000!H12</f>
        <v>5.838495</v>
      </c>
      <c r="I12" s="2">
        <f>DataSummaryAll!I12-DataSummary40011000!I12</f>
        <v>4.6671079999999998</v>
      </c>
      <c r="J12" s="2">
        <f>DataSummaryAll!J12-DataSummary40011000!J12</f>
        <v>7.8947649999999996</v>
      </c>
      <c r="K12" s="2">
        <f>DataSummaryAll!K12-DataSummary40011000!K12</f>
        <v>6.4181399999999993</v>
      </c>
      <c r="L12" s="2">
        <f>DataSummaryAll!L12-DataSummary40011000!L12</f>
        <v>5.3940320000000002</v>
      </c>
      <c r="M12" s="2">
        <f>DataSummaryAll!M12-DataSummary40011000!M12</f>
        <v>4.4314070000000001</v>
      </c>
      <c r="N12" s="2">
        <f>DataSummaryAll!N12-DataSummary40011000!N12</f>
        <v>18.117167999999999</v>
      </c>
      <c r="O12" s="2">
        <f>DataSummaryAll!O12-DataSummary40011000!O12</f>
        <v>6.4666593659253806</v>
      </c>
      <c r="P12" s="2">
        <f>DataSummaryAll!P12-DataSummary40011000!P12</f>
        <v>26.860213952201548</v>
      </c>
      <c r="Q12" s="2">
        <f>DataSummaryAll!Q12-DataSummary40011000!Q12</f>
        <v>16.796590999999999</v>
      </c>
      <c r="R12" s="2">
        <f>DataSummaryAll!R12-DataSummary40011000!R12</f>
        <v>12.931277000000001</v>
      </c>
      <c r="S12" s="2">
        <f>DataSummaryAll!S12-DataSummary40011000!S12</f>
        <v>19.085562022405391</v>
      </c>
      <c r="T12" s="2">
        <f>DataSummaryAll!T12-DataSummary40011000!T12</f>
        <v>20.470526999999997</v>
      </c>
      <c r="U12" s="2">
        <f>DataSummaryAll!U12-DataSummary40011000!U12</f>
        <v>18.062389999999997</v>
      </c>
      <c r="V12" s="2">
        <f>DataSummaryAll!V12-DataSummary40011000!V12</f>
        <v>19.125201000000001</v>
      </c>
      <c r="W12" s="2">
        <f>DataSummaryAll!W12-DataSummary40011000!W12</f>
        <v>17.838317</v>
      </c>
      <c r="X12" s="2">
        <f>DataSummaryAll!X12-DataSummary40011000!X12</f>
        <v>22.472862257968472</v>
      </c>
      <c r="Y12" s="2">
        <f>DataSummaryAll!Y12-DataSummary40011000!Y12</f>
        <v>22.863820138479731</v>
      </c>
      <c r="Z12" s="2">
        <f>DataSummaryAll!Z12-DataSummary40011000!Z12</f>
        <v>0</v>
      </c>
    </row>
    <row r="13" spans="1:26" x14ac:dyDescent="0.25">
      <c r="A13" s="2" t="str">
        <f>DataSummaryAll!$A13</f>
        <v>India</v>
      </c>
      <c r="B13" s="2">
        <f>DataSummaryAll!B13-DataSummary40011000!B13</f>
        <v>10.569653000000001</v>
      </c>
      <c r="C13" s="2">
        <f>DataSummaryAll!C13-DataSummary40011000!C13</f>
        <v>14.124251999999998</v>
      </c>
      <c r="D13" s="2">
        <f>DataSummaryAll!D13-DataSummary40011000!D13</f>
        <v>16.369268999999999</v>
      </c>
      <c r="E13" s="2">
        <f>DataSummaryAll!E13-DataSummary40011000!E13</f>
        <v>13.996972</v>
      </c>
      <c r="F13" s="2">
        <f>DataSummaryAll!F13-DataSummary40011000!F13</f>
        <v>6.6671789999999991</v>
      </c>
      <c r="G13" s="2">
        <f>DataSummaryAll!G13-DataSummary40011000!G13</f>
        <v>33.536786999999997</v>
      </c>
      <c r="H13" s="2">
        <f>DataSummaryAll!H13-DataSummary40011000!H13</f>
        <v>23.689845999999999</v>
      </c>
      <c r="I13" s="2">
        <f>DataSummaryAll!I13-DataSummary40011000!I13</f>
        <v>40.134136999999996</v>
      </c>
      <c r="J13" s="2">
        <f>DataSummaryAll!J13-DataSummary40011000!J13</f>
        <v>62.383078999999995</v>
      </c>
      <c r="K13" s="2">
        <f>DataSummaryAll!K13-DataSummary40011000!K13</f>
        <v>60.938388999999994</v>
      </c>
      <c r="L13" s="2">
        <f>DataSummaryAll!L13-DataSummary40011000!L13</f>
        <v>49.286100999999995</v>
      </c>
      <c r="M13" s="2">
        <f>DataSummaryAll!M13-DataSummary40011000!M13</f>
        <v>113.11562499999999</v>
      </c>
      <c r="N13" s="2">
        <f>DataSummaryAll!N13-DataSummary40011000!N13</f>
        <v>80.669583000000003</v>
      </c>
      <c r="O13" s="2">
        <f>DataSummaryAll!O13-DataSummary40011000!O13</f>
        <v>156.46766197803657</v>
      </c>
      <c r="P13" s="2">
        <f>DataSummaryAll!P13-DataSummary40011000!P13</f>
        <v>196.95497900000001</v>
      </c>
      <c r="Q13" s="2">
        <f>DataSummaryAll!Q13-DataSummary40011000!Q13</f>
        <v>158.21844899999999</v>
      </c>
      <c r="R13" s="2">
        <f>DataSummaryAll!R13-DataSummary40011000!R13</f>
        <v>289.12453999999997</v>
      </c>
      <c r="S13" s="2">
        <f>DataSummaryAll!S13-DataSummary40011000!S13</f>
        <v>331.390333</v>
      </c>
      <c r="T13" s="2">
        <f>DataSummaryAll!T13-DataSummary40011000!T13</f>
        <v>412.48927188970509</v>
      </c>
      <c r="U13" s="2">
        <f>DataSummaryAll!U13-DataSummary40011000!U13</f>
        <v>440.40922094449542</v>
      </c>
      <c r="V13" s="2">
        <f>DataSummaryAll!V13-DataSummary40011000!V13</f>
        <v>456.55612739512469</v>
      </c>
      <c r="W13" s="2">
        <f>DataSummaryAll!W13-DataSummary40011000!W13</f>
        <v>407.30826300000001</v>
      </c>
      <c r="X13" s="2">
        <f>DataSummaryAll!X13-DataSummary40011000!X13</f>
        <v>588.40795700000001</v>
      </c>
      <c r="Y13" s="2">
        <f>DataSummaryAll!Y13-DataSummary40011000!Y13</f>
        <v>478.78414431388927</v>
      </c>
      <c r="Z13" s="2">
        <f>DataSummaryAll!Z13-DataSummary40011000!Z13</f>
        <v>372.62603871779652</v>
      </c>
    </row>
    <row r="14" spans="1:26" x14ac:dyDescent="0.25">
      <c r="A14" s="2" t="str">
        <f>DataSummaryAll!$A14</f>
        <v>Indonesia</v>
      </c>
      <c r="B14" s="2">
        <f>DataSummaryAll!B14-DataSummary40011000!B14</f>
        <v>1.3716229999999996</v>
      </c>
      <c r="C14" s="2">
        <f>DataSummaryAll!C14-DataSummary40011000!C14</f>
        <v>1.5259840000000002</v>
      </c>
      <c r="D14" s="2">
        <f>DataSummaryAll!D14-DataSummary40011000!D14</f>
        <v>3.9893289999999997</v>
      </c>
      <c r="E14" s="2">
        <f>DataSummaryAll!E14-DataSummary40011000!E14</f>
        <v>8.2807340000000007</v>
      </c>
      <c r="F14" s="2">
        <f>DataSummaryAll!F14-DataSummary40011000!F14</f>
        <v>15.267710000000001</v>
      </c>
      <c r="G14" s="2">
        <f>DataSummaryAll!G14-DataSummary40011000!G14</f>
        <v>3.2485469999999994</v>
      </c>
      <c r="H14" s="2">
        <f>DataSummaryAll!H14-DataSummary40011000!H14</f>
        <v>8.3959610064145878</v>
      </c>
      <c r="I14" s="2">
        <f>DataSummaryAll!I14-DataSummary40011000!I14</f>
        <v>5.5151469999999989</v>
      </c>
      <c r="J14" s="2">
        <f>DataSummaryAll!J14-DataSummary40011000!J14</f>
        <v>0.53728700000000007</v>
      </c>
      <c r="K14" s="2">
        <f>DataSummaryAll!K14-DataSummary40011000!K14</f>
        <v>1.8133899999999992</v>
      </c>
      <c r="L14" s="2">
        <f>DataSummaryAll!L14-DataSummary40011000!L14</f>
        <v>1.1620040000000005</v>
      </c>
      <c r="M14" s="2">
        <f>DataSummaryAll!M14-DataSummary40011000!M14</f>
        <v>1.7005941802137752</v>
      </c>
      <c r="N14" s="2">
        <f>DataSummaryAll!N14-DataSummary40011000!N14</f>
        <v>5.1185958217509642</v>
      </c>
      <c r="O14" s="2">
        <f>DataSummaryAll!O14-DataSummary40011000!O14</f>
        <v>2.0962161445494552</v>
      </c>
      <c r="P14" s="2">
        <f>DataSummaryAll!P14-DataSummary40011000!P14</f>
        <v>3.0272179999999995</v>
      </c>
      <c r="Q14" s="2">
        <f>DataSummaryAll!Q14-DataSummary40011000!Q14</f>
        <v>6.6973459999999978</v>
      </c>
      <c r="R14" s="2">
        <f>DataSummaryAll!R14-DataSummary40011000!R14</f>
        <v>9.7308406576534772</v>
      </c>
      <c r="S14" s="2">
        <f>DataSummaryAll!S14-DataSummary40011000!S14</f>
        <v>7.3777819999999998</v>
      </c>
      <c r="T14" s="2">
        <f>DataSummaryAll!T14-DataSummary40011000!T14</f>
        <v>7.8306480000000001</v>
      </c>
      <c r="U14" s="2">
        <f>DataSummaryAll!U14-DataSummary40011000!U14</f>
        <v>6.2116648004115191</v>
      </c>
      <c r="V14" s="2">
        <f>DataSummaryAll!V14-DataSummary40011000!V14</f>
        <v>5.9235287222618425</v>
      </c>
      <c r="W14" s="2">
        <f>DataSummaryAll!W14-DataSummary40011000!W14</f>
        <v>7.1709991594147411</v>
      </c>
      <c r="X14" s="2">
        <f>DataSummaryAll!X14-DataSummary40011000!X14</f>
        <v>22.873664730116221</v>
      </c>
      <c r="Y14" s="2">
        <f>DataSummaryAll!Y14-DataSummary40011000!Y14</f>
        <v>9.8331673573557765</v>
      </c>
      <c r="Z14" s="2">
        <f>DataSummaryAll!Z14-DataSummary40011000!Z14</f>
        <v>0</v>
      </c>
    </row>
    <row r="15" spans="1:26" x14ac:dyDescent="0.25">
      <c r="A15" s="2" t="str">
        <f>DataSummaryAll!$A15</f>
        <v>Iran</v>
      </c>
      <c r="B15" s="2">
        <f>DataSummaryAll!B15-DataSummary40011000!B15</f>
        <v>0</v>
      </c>
      <c r="C15" s="2">
        <f>DataSummaryAll!C15-DataSummary40011000!C15</f>
        <v>18.230879000000002</v>
      </c>
      <c r="D15" s="2">
        <f>DataSummaryAll!D15-DataSummary40011000!D15</f>
        <v>8.3081079999999972</v>
      </c>
      <c r="E15" s="2">
        <f>DataSummaryAll!E15-DataSummary40011000!E15</f>
        <v>14.032057999999996</v>
      </c>
      <c r="F15" s="2">
        <f>DataSummaryAll!F15-DataSummary40011000!F15</f>
        <v>9.9589339999999993</v>
      </c>
      <c r="G15" s="2">
        <f>DataSummaryAll!G15-DataSummary40011000!G15</f>
        <v>8.6799099999999996</v>
      </c>
      <c r="H15" s="2">
        <f>DataSummaryAll!H15-DataSummary40011000!H15</f>
        <v>8.0295793616795947</v>
      </c>
      <c r="I15" s="2">
        <f>DataSummaryAll!I15-DataSummary40011000!I15</f>
        <v>11.257699382221325</v>
      </c>
      <c r="J15" s="2">
        <f>DataSummaryAll!J15-DataSummary40011000!J15</f>
        <v>12.664787283893972</v>
      </c>
      <c r="K15" s="2">
        <f>DataSummaryAll!K15-DataSummary40011000!K15</f>
        <v>15.734677320994891</v>
      </c>
      <c r="L15" s="2">
        <f>DataSummaryAll!L15-DataSummary40011000!L15</f>
        <v>12.567578000000001</v>
      </c>
      <c r="M15" s="2">
        <f>DataSummaryAll!M15-DataSummary40011000!M15</f>
        <v>0</v>
      </c>
      <c r="N15" s="2">
        <f>DataSummaryAll!N15-DataSummary40011000!N15</f>
        <v>0</v>
      </c>
      <c r="O15" s="2">
        <f>DataSummaryAll!O15-DataSummary40011000!O15</f>
        <v>0</v>
      </c>
      <c r="P15" s="2">
        <f>DataSummaryAll!P15-DataSummary40011000!P15</f>
        <v>30.503224999999993</v>
      </c>
      <c r="Q15" s="2">
        <f>DataSummaryAll!Q15-DataSummary40011000!Q15</f>
        <v>33.803520999999996</v>
      </c>
      <c r="R15" s="2">
        <f>DataSummaryAll!R15-DataSummary40011000!R15</f>
        <v>0</v>
      </c>
      <c r="S15" s="2">
        <f>DataSummaryAll!S15-DataSummary40011000!S15</f>
        <v>0</v>
      </c>
      <c r="T15" s="2">
        <f>DataSummaryAll!T15-DataSummary40011000!T15</f>
        <v>0</v>
      </c>
      <c r="U15" s="2">
        <f>DataSummaryAll!U15-DataSummary40011000!U15</f>
        <v>0</v>
      </c>
      <c r="V15" s="2">
        <f>DataSummaryAll!V15-DataSummary40011000!V15</f>
        <v>28.736142000000001</v>
      </c>
      <c r="W15" s="2">
        <f>DataSummaryAll!W15-DataSummary40011000!W15</f>
        <v>47.728425000000001</v>
      </c>
      <c r="X15" s="2">
        <f>DataSummaryAll!X15-DataSummary40011000!X15</f>
        <v>0</v>
      </c>
      <c r="Y15" s="2">
        <f>DataSummaryAll!Y15-DataSummary40011000!Y15</f>
        <v>0</v>
      </c>
      <c r="Z15" s="2">
        <f>DataSummaryAll!Z15-DataSummary40011000!Z15</f>
        <v>0</v>
      </c>
    </row>
    <row r="16" spans="1:26" x14ac:dyDescent="0.25">
      <c r="A16" s="2" t="str">
        <f>DataSummaryAll!$A16</f>
        <v>Israel</v>
      </c>
      <c r="B16" s="2">
        <f>DataSummaryAll!B16-DataSummary40011000!B16</f>
        <v>11.567210537392056</v>
      </c>
      <c r="C16" s="2">
        <f>DataSummaryAll!C16-DataSummary40011000!C16</f>
        <v>9.043844227236578</v>
      </c>
      <c r="D16" s="2">
        <f>DataSummaryAll!D16-DataSummary40011000!D16</f>
        <v>9.546685030842939</v>
      </c>
      <c r="E16" s="2">
        <f>DataSummaryAll!E16-DataSummary40011000!E16</f>
        <v>10.955111960889706</v>
      </c>
      <c r="F16" s="2">
        <f>DataSummaryAll!F16-DataSummary40011000!F16</f>
        <v>9.7412493643185716</v>
      </c>
      <c r="G16" s="2">
        <f>DataSummaryAll!G16-DataSummary40011000!G16</f>
        <v>10.780815</v>
      </c>
      <c r="H16" s="2">
        <f>DataSummaryAll!H16-DataSummary40011000!H16</f>
        <v>9.1656477272742869</v>
      </c>
      <c r="I16" s="2">
        <f>DataSummaryAll!I16-DataSummary40011000!I16</f>
        <v>9.7771099999999986</v>
      </c>
      <c r="J16" s="2">
        <f>DataSummaryAll!J16-DataSummary40011000!J16</f>
        <v>11.293880999999999</v>
      </c>
      <c r="K16" s="2">
        <f>DataSummaryAll!K16-DataSummary40011000!K16</f>
        <v>13.009764999999998</v>
      </c>
      <c r="L16" s="2">
        <f>DataSummaryAll!L16-DataSummary40011000!L16</f>
        <v>19.820947999999998</v>
      </c>
      <c r="M16" s="2">
        <f>DataSummaryAll!M16-DataSummary40011000!M16</f>
        <v>15.325755000000001</v>
      </c>
      <c r="N16" s="2">
        <f>DataSummaryAll!N16-DataSummary40011000!N16</f>
        <v>19.942110999999997</v>
      </c>
      <c r="O16" s="2">
        <f>DataSummaryAll!O16-DataSummary40011000!O16</f>
        <v>9.8242030717787916</v>
      </c>
      <c r="P16" s="2">
        <f>DataSummaryAll!P16-DataSummary40011000!P16</f>
        <v>9.4376893598791334</v>
      </c>
      <c r="Q16" s="2">
        <f>DataSummaryAll!Q16-DataSummary40011000!Q16</f>
        <v>15.485752999999999</v>
      </c>
      <c r="R16" s="2">
        <f>DataSummaryAll!R16-DataSummary40011000!R16</f>
        <v>9.153497999999999</v>
      </c>
      <c r="S16" s="2">
        <f>DataSummaryAll!S16-DataSummary40011000!S16</f>
        <v>8.5460279999999997</v>
      </c>
      <c r="T16" s="2">
        <f>DataSummaryAll!T16-DataSummary40011000!T16</f>
        <v>9.8074849999999998</v>
      </c>
      <c r="U16" s="2">
        <f>DataSummaryAll!U16-DataSummary40011000!U16</f>
        <v>8.7888330000000003</v>
      </c>
      <c r="V16" s="2">
        <f>DataSummaryAll!V16-DataSummary40011000!V16</f>
        <v>8.1914470000000001</v>
      </c>
      <c r="W16" s="2">
        <f>DataSummaryAll!W16-DataSummary40011000!W16</f>
        <v>9.2909839999999999</v>
      </c>
      <c r="X16" s="2">
        <f>DataSummaryAll!X16-DataSummary40011000!X16</f>
        <v>10.063391000000001</v>
      </c>
      <c r="Y16" s="2">
        <f>DataSummaryAll!Y16-DataSummary40011000!Y16</f>
        <v>7.4186509999999997</v>
      </c>
      <c r="Z16" s="2">
        <f>DataSummaryAll!Z16-DataSummary40011000!Z16</f>
        <v>7.673019</v>
      </c>
    </row>
    <row r="17" spans="1:26" x14ac:dyDescent="0.25">
      <c r="A17" s="2" t="str">
        <f>DataSummaryAll!$A17</f>
        <v>Japan</v>
      </c>
      <c r="B17" s="2">
        <f>DataSummaryAll!B17-DataSummary40011000!B17</f>
        <v>715.4202479999999</v>
      </c>
      <c r="C17" s="2">
        <f>DataSummaryAll!C17-DataSummary40011000!C17</f>
        <v>721.62275899999997</v>
      </c>
      <c r="D17" s="2">
        <f>DataSummaryAll!D17-DataSummary40011000!D17</f>
        <v>671.50831199999993</v>
      </c>
      <c r="E17" s="2">
        <f>DataSummaryAll!E17-DataSummary40011000!E17</f>
        <v>747.54022799999996</v>
      </c>
      <c r="F17" s="2">
        <f>DataSummaryAll!F17-DataSummary40011000!F17</f>
        <v>795.67383999999993</v>
      </c>
      <c r="G17" s="2">
        <f>DataSummaryAll!G17-DataSummary40011000!G17</f>
        <v>706.57670099999996</v>
      </c>
      <c r="H17" s="2">
        <f>DataSummaryAll!H17-DataSummary40011000!H17</f>
        <v>771.41485299999999</v>
      </c>
      <c r="I17" s="2">
        <f>DataSummaryAll!I17-DataSummary40011000!I17</f>
        <v>794.64351399999998</v>
      </c>
      <c r="J17" s="2">
        <f>DataSummaryAll!J17-DataSummary40011000!J17</f>
        <v>796.15789499999994</v>
      </c>
      <c r="K17" s="2">
        <f>DataSummaryAll!K17-DataSummary40011000!K17</f>
        <v>843.37678799999992</v>
      </c>
      <c r="L17" s="2">
        <f>DataSummaryAll!L17-DataSummary40011000!L17</f>
        <v>880.66595199999995</v>
      </c>
      <c r="M17" s="2">
        <f>DataSummaryAll!M17-DataSummary40011000!M17</f>
        <v>842.98489199999995</v>
      </c>
      <c r="N17" s="2">
        <f>DataSummaryAll!N17-DataSummary40011000!N17</f>
        <v>839.81277399999999</v>
      </c>
      <c r="O17" s="2">
        <f>DataSummaryAll!O17-DataSummary40011000!O17</f>
        <v>585.10629599999993</v>
      </c>
      <c r="P17" s="2">
        <f>DataSummaryAll!P17-DataSummary40011000!P17</f>
        <v>731.94248700000003</v>
      </c>
      <c r="Q17" s="2">
        <f>DataSummaryAll!Q17-DataSummary40011000!Q17</f>
        <v>771.26599299999998</v>
      </c>
      <c r="R17" s="2">
        <f>DataSummaryAll!R17-DataSummary40011000!R17</f>
        <v>686.42858199999989</v>
      </c>
      <c r="S17" s="2">
        <f>DataSummaryAll!S17-DataSummary40011000!S17</f>
        <v>711.8529623001931</v>
      </c>
      <c r="T17" s="2">
        <f>DataSummaryAll!T17-DataSummary40011000!T17</f>
        <v>679.16873299999997</v>
      </c>
      <c r="U17" s="2">
        <f>DataSummaryAll!U17-DataSummary40011000!U17</f>
        <v>678.0399636616479</v>
      </c>
      <c r="V17" s="2">
        <f>DataSummaryAll!V17-DataSummary40011000!V17</f>
        <v>655.45716400000003</v>
      </c>
      <c r="W17" s="2">
        <f>DataSummaryAll!W17-DataSummary40011000!W17</f>
        <v>648.76229999999998</v>
      </c>
      <c r="X17" s="2">
        <f>DataSummaryAll!X17-DataSummary40011000!X17</f>
        <v>665.68282272067643</v>
      </c>
      <c r="Y17" s="2">
        <f>DataSummaryAll!Y17-DataSummary40011000!Y17</f>
        <v>727.65466987327989</v>
      </c>
      <c r="Z17" s="2">
        <f>DataSummaryAll!Z17-DataSummary40011000!Z17</f>
        <v>554.45616199999995</v>
      </c>
    </row>
    <row r="18" spans="1:26" x14ac:dyDescent="0.25">
      <c r="A18" s="2" t="str">
        <f>DataSummaryAll!$A18</f>
        <v>Korea, South</v>
      </c>
      <c r="B18" s="2">
        <f>DataSummaryAll!B18-DataSummary40011000!B18</f>
        <v>282.16908799999999</v>
      </c>
      <c r="C18" s="2">
        <f>DataSummaryAll!C18-DataSummary40011000!C18</f>
        <v>277.58614499999999</v>
      </c>
      <c r="D18" s="2">
        <f>DataSummaryAll!D18-DataSummary40011000!D18</f>
        <v>263.28766400000001</v>
      </c>
      <c r="E18" s="2">
        <f>DataSummaryAll!E18-DataSummary40011000!E18</f>
        <v>306.81080000000003</v>
      </c>
      <c r="F18" s="2">
        <f>DataSummaryAll!F18-DataSummary40011000!F18</f>
        <v>305.81618499999996</v>
      </c>
      <c r="G18" s="2">
        <f>DataSummaryAll!G18-DataSummary40011000!G18</f>
        <v>306.42492968873142</v>
      </c>
      <c r="H18" s="2">
        <f>DataSummaryAll!H18-DataSummary40011000!H18</f>
        <v>299.39598799999999</v>
      </c>
      <c r="I18" s="2">
        <f>DataSummaryAll!I18-DataSummary40011000!I18</f>
        <v>316.19594502559829</v>
      </c>
      <c r="J18" s="2">
        <f>DataSummaryAll!J18-DataSummary40011000!J18</f>
        <v>328.38805899999994</v>
      </c>
      <c r="K18" s="2">
        <f>DataSummaryAll!K18-DataSummary40011000!K18</f>
        <v>347.17231700000002</v>
      </c>
      <c r="L18" s="2">
        <f>DataSummaryAll!L18-DataSummary40011000!L18</f>
        <v>342.03278664477443</v>
      </c>
      <c r="M18" s="2">
        <f>DataSummaryAll!M18-DataSummary40011000!M18</f>
        <v>354.75388299999997</v>
      </c>
      <c r="N18" s="2">
        <f>DataSummaryAll!N18-DataSummary40011000!N18</f>
        <v>338.00989499999997</v>
      </c>
      <c r="O18" s="2">
        <f>DataSummaryAll!O18-DataSummary40011000!O18</f>
        <v>311.28366810389969</v>
      </c>
      <c r="P18" s="2">
        <f>DataSummaryAll!P18-DataSummary40011000!P18</f>
        <v>366.61365499999999</v>
      </c>
      <c r="Q18" s="2">
        <f>DataSummaryAll!Q18-DataSummary40011000!Q18</f>
        <v>383.15577778497243</v>
      </c>
      <c r="R18" s="2">
        <f>DataSummaryAll!R18-DataSummary40011000!R18</f>
        <v>378.16451910907398</v>
      </c>
      <c r="S18" s="2">
        <f>DataSummaryAll!S18-DataSummary40011000!S18</f>
        <v>376.38179493292569</v>
      </c>
      <c r="T18" s="2">
        <f>DataSummaryAll!T18-DataSummary40011000!T18</f>
        <v>383.179306</v>
      </c>
      <c r="U18" s="2">
        <f>DataSummaryAll!U18-DataSummary40011000!U18</f>
        <v>367.97667211813985</v>
      </c>
      <c r="V18" s="2">
        <f>DataSummaryAll!V18-DataSummary40011000!V18</f>
        <v>362.18327613254718</v>
      </c>
      <c r="W18" s="2">
        <f>DataSummaryAll!W18-DataSummary40011000!W18</f>
        <v>364.87808358887753</v>
      </c>
      <c r="X18" s="2">
        <f>DataSummaryAll!X18-DataSummary40011000!X18</f>
        <v>352.82051924548085</v>
      </c>
      <c r="Y18" s="2">
        <f>DataSummaryAll!Y18-DataSummary40011000!Y18</f>
        <v>341.18361526348809</v>
      </c>
      <c r="Z18" s="2">
        <f>DataSummaryAll!Z18-DataSummary40011000!Z18</f>
        <v>0</v>
      </c>
    </row>
    <row r="19" spans="1:26" x14ac:dyDescent="0.25">
      <c r="A19" s="2" t="str">
        <f>DataSummaryAll!$A19</f>
        <v>Malaysia</v>
      </c>
      <c r="B19" s="2">
        <f>DataSummaryAll!B19-DataSummary40011000!B19</f>
        <v>155.62083499999997</v>
      </c>
      <c r="C19" s="2">
        <f>DataSummaryAll!C19-DataSummary40011000!C19</f>
        <v>260.824432</v>
      </c>
      <c r="D19" s="2">
        <f>DataSummaryAll!D19-DataSummary40011000!D19</f>
        <v>248.92849200000001</v>
      </c>
      <c r="E19" s="2">
        <f>DataSummaryAll!E19-DataSummary40011000!E19</f>
        <v>252.20381199999997</v>
      </c>
      <c r="F19" s="2">
        <f>DataSummaryAll!F19-DataSummary40011000!F19</f>
        <v>234.89143000000001</v>
      </c>
      <c r="G19" s="2">
        <f>DataSummaryAll!G19-DataSummary40011000!G19</f>
        <v>227.18274600000001</v>
      </c>
      <c r="H19" s="2">
        <f>DataSummaryAll!H19-DataSummary40011000!H19</f>
        <v>195.16487499999999</v>
      </c>
      <c r="I19" s="2">
        <f>DataSummaryAll!I19-DataSummary40011000!I19</f>
        <v>142.06814600000001</v>
      </c>
      <c r="J19" s="2">
        <f>DataSummaryAll!J19-DataSummary40011000!J19</f>
        <v>122.31159000000002</v>
      </c>
      <c r="K19" s="2">
        <f>DataSummaryAll!K19-DataSummary40011000!K19</f>
        <v>158.00039800000002</v>
      </c>
      <c r="L19" s="2">
        <f>DataSummaryAll!L19-DataSummary40011000!L19</f>
        <v>190.35130901690087</v>
      </c>
      <c r="M19" s="2">
        <f>DataSummaryAll!M19-DataSummary40011000!M19</f>
        <v>276.79230699999994</v>
      </c>
      <c r="N19" s="2">
        <f>DataSummaryAll!N19-DataSummary40011000!N19</f>
        <v>181.27559200000002</v>
      </c>
      <c r="O19" s="2">
        <f>DataSummaryAll!O19-DataSummary40011000!O19</f>
        <v>382.13278008858236</v>
      </c>
      <c r="P19" s="2">
        <f>DataSummaryAll!P19-DataSummary40011000!P19</f>
        <v>330.39584400000001</v>
      </c>
      <c r="Q19" s="2">
        <f>DataSummaryAll!Q19-DataSummary40011000!Q19</f>
        <v>361.25078199999996</v>
      </c>
      <c r="R19" s="2">
        <f>DataSummaryAll!R19-DataSummary40011000!R19</f>
        <v>541.77153499999986</v>
      </c>
      <c r="S19" s="2">
        <f>DataSummaryAll!S19-DataSummary40011000!S19</f>
        <v>660.27318300000002</v>
      </c>
      <c r="T19" s="2">
        <f>DataSummaryAll!T19-DataSummary40011000!T19</f>
        <v>589.38556199999994</v>
      </c>
      <c r="U19" s="2">
        <f>DataSummaryAll!U19-DataSummary40011000!U19</f>
        <v>639.086049</v>
      </c>
      <c r="V19" s="2">
        <f>DataSummaryAll!V19-DataSummary40011000!V19</f>
        <v>611.91633899999988</v>
      </c>
      <c r="W19" s="2">
        <f>DataSummaryAll!W19-DataSummary40011000!W19</f>
        <v>789.98549900000012</v>
      </c>
      <c r="X19" s="2">
        <f>DataSummaryAll!X19-DataSummary40011000!X19</f>
        <v>681.35803999999996</v>
      </c>
      <c r="Y19" s="2">
        <f>DataSummaryAll!Y19-DataSummary40011000!Y19</f>
        <v>770.69396600000005</v>
      </c>
      <c r="Z19" s="2">
        <f>DataSummaryAll!Z19-DataSummary40011000!Z19</f>
        <v>0</v>
      </c>
    </row>
    <row r="20" spans="1:26" x14ac:dyDescent="0.25">
      <c r="A20" s="2" t="str">
        <f>DataSummaryAll!$A20</f>
        <v>Mexico</v>
      </c>
      <c r="B20" s="2">
        <f>DataSummaryAll!B20-DataSummary40011000!B20</f>
        <v>56.862113000000008</v>
      </c>
      <c r="C20" s="2">
        <f>DataSummaryAll!C20-DataSummary40011000!C20</f>
        <v>66.066550049723574</v>
      </c>
      <c r="D20" s="2">
        <f>DataSummaryAll!D20-DataSummary40011000!D20</f>
        <v>70.367297383926683</v>
      </c>
      <c r="E20" s="2">
        <f>DataSummaryAll!E20-DataSummary40011000!E20</f>
        <v>70.168473867677847</v>
      </c>
      <c r="F20" s="2">
        <f>DataSummaryAll!F20-DataSummary40011000!F20</f>
        <v>76.032837000000001</v>
      </c>
      <c r="G20" s="2">
        <f>DataSummaryAll!G20-DataSummary40011000!G20</f>
        <v>53.771108999999996</v>
      </c>
      <c r="H20" s="2">
        <f>DataSummaryAll!H20-DataSummary40011000!H20</f>
        <v>50.127104999999993</v>
      </c>
      <c r="I20" s="2">
        <f>DataSummaryAll!I20-DataSummary40011000!I20</f>
        <v>59.096099999999993</v>
      </c>
      <c r="J20" s="2">
        <f>DataSummaryAll!J20-DataSummary40011000!J20</f>
        <v>75.774259654199</v>
      </c>
      <c r="K20" s="2">
        <f>DataSummaryAll!K20-DataSummary40011000!K20</f>
        <v>65.19840784813951</v>
      </c>
      <c r="L20" s="2">
        <f>DataSummaryAll!L20-DataSummary40011000!L20</f>
        <v>61.295188005766192</v>
      </c>
      <c r="M20" s="2">
        <f>DataSummaryAll!M20-DataSummary40011000!M20</f>
        <v>58.257415822812376</v>
      </c>
      <c r="N20" s="2">
        <f>DataSummaryAll!N20-DataSummary40011000!N20</f>
        <v>56.599273788285778</v>
      </c>
      <c r="O20" s="2">
        <f>DataSummaryAll!O20-DataSummary40011000!O20</f>
        <v>48.113599629014033</v>
      </c>
      <c r="P20" s="2">
        <f>DataSummaryAll!P20-DataSummary40011000!P20</f>
        <v>62.565939999999991</v>
      </c>
      <c r="Q20" s="2">
        <f>DataSummaryAll!Q20-DataSummary40011000!Q20</f>
        <v>59.154622352451511</v>
      </c>
      <c r="R20" s="2">
        <f>DataSummaryAll!R20-DataSummary40011000!R20</f>
        <v>69.866505999999987</v>
      </c>
      <c r="S20" s="2">
        <f>DataSummaryAll!S20-DataSummary40011000!S20</f>
        <v>62.360429462034645</v>
      </c>
      <c r="T20" s="2">
        <f>DataSummaryAll!T20-DataSummary40011000!T20</f>
        <v>65.664230120838667</v>
      </c>
      <c r="U20" s="2">
        <f>DataSummaryAll!U20-DataSummary40011000!U20</f>
        <v>72.620245999999995</v>
      </c>
      <c r="V20" s="2">
        <f>DataSummaryAll!V20-DataSummary40011000!V20</f>
        <v>75.995944131568933</v>
      </c>
      <c r="W20" s="2">
        <f>DataSummaryAll!W20-DataSummary40011000!W20</f>
        <v>63.682017099931883</v>
      </c>
      <c r="X20" s="2">
        <f>DataSummaryAll!X20-DataSummary40011000!X20</f>
        <v>72.675522401355991</v>
      </c>
      <c r="Y20" s="2">
        <f>DataSummaryAll!Y20-DataSummary40011000!Y20</f>
        <v>74.764871425523381</v>
      </c>
      <c r="Z20" s="2">
        <f>DataSummaryAll!Z20-DataSummary40011000!Z20</f>
        <v>0</v>
      </c>
    </row>
    <row r="21" spans="1:26" x14ac:dyDescent="0.25">
      <c r="A21" s="2" t="str">
        <f>DataSummaryAll!$A21</f>
        <v>Pakistan</v>
      </c>
      <c r="B21" s="2">
        <f>DataSummaryAll!B21-DataSummary40011000!B21</f>
        <v>0</v>
      </c>
      <c r="C21" s="2">
        <f>DataSummaryAll!C21-DataSummary40011000!C21</f>
        <v>0</v>
      </c>
      <c r="D21" s="2">
        <f>DataSummaryAll!D21-DataSummary40011000!D21</f>
        <v>0</v>
      </c>
      <c r="E21" s="2">
        <f>DataSummaryAll!E21-DataSummary40011000!E21</f>
        <v>0</v>
      </c>
      <c r="F21" s="2">
        <f>DataSummaryAll!F21-DataSummary40011000!F21</f>
        <v>0</v>
      </c>
      <c r="G21" s="2">
        <f>DataSummaryAll!G21-DataSummary40011000!G21</f>
        <v>0</v>
      </c>
      <c r="H21" s="2">
        <f>DataSummaryAll!H21-DataSummary40011000!H21</f>
        <v>0</v>
      </c>
      <c r="I21" s="2">
        <f>DataSummaryAll!I21-DataSummary40011000!I21</f>
        <v>19.765115000000002</v>
      </c>
      <c r="J21" s="2">
        <f>DataSummaryAll!J21-DataSummary40011000!J21</f>
        <v>18.499286999999999</v>
      </c>
      <c r="K21" s="2">
        <f>DataSummaryAll!K21-DataSummary40011000!K21</f>
        <v>20.292529000000002</v>
      </c>
      <c r="L21" s="2">
        <f>DataSummaryAll!L21-DataSummary40011000!L21</f>
        <v>21.721841000000001</v>
      </c>
      <c r="M21" s="2">
        <f>DataSummaryAll!M21-DataSummary40011000!M21</f>
        <v>19.657280999999998</v>
      </c>
      <c r="N21" s="2">
        <f>DataSummaryAll!N21-DataSummary40011000!N21</f>
        <v>18.449594999999995</v>
      </c>
      <c r="O21" s="2">
        <f>DataSummaryAll!O21-DataSummary40011000!O21</f>
        <v>15.013392999999999</v>
      </c>
      <c r="P21" s="2">
        <f>DataSummaryAll!P21-DataSummary40011000!P21</f>
        <v>15.631325</v>
      </c>
      <c r="Q21" s="2">
        <f>DataSummaryAll!Q21-DataSummary40011000!Q21</f>
        <v>12.804875999999998</v>
      </c>
      <c r="R21" s="2">
        <f>DataSummaryAll!R21-DataSummary40011000!R21</f>
        <v>11.955511999999999</v>
      </c>
      <c r="S21" s="2">
        <f>DataSummaryAll!S21-DataSummary40011000!S21</f>
        <v>14.932828000000001</v>
      </c>
      <c r="T21" s="2">
        <f>DataSummaryAll!T21-DataSummary40011000!T21</f>
        <v>19.238157000000001</v>
      </c>
      <c r="U21" s="2">
        <f>DataSummaryAll!U21-DataSummary40011000!U21</f>
        <v>15.348264999999998</v>
      </c>
      <c r="V21" s="2">
        <f>DataSummaryAll!V21-DataSummary40011000!V21</f>
        <v>16.568415999999999</v>
      </c>
      <c r="W21" s="2">
        <f>DataSummaryAll!W21-DataSummary40011000!W21</f>
        <v>25.354089000000002</v>
      </c>
      <c r="X21" s="2">
        <f>DataSummaryAll!X21-DataSummary40011000!X21</f>
        <v>28.303899000000001</v>
      </c>
      <c r="Y21" s="2">
        <f>DataSummaryAll!Y21-DataSummary40011000!Y21</f>
        <v>25.02646</v>
      </c>
      <c r="Z21" s="2">
        <f>DataSummaryAll!Z21-DataSummary40011000!Z21</f>
        <v>28.845556999999999</v>
      </c>
    </row>
    <row r="22" spans="1:26" x14ac:dyDescent="0.25">
      <c r="A22" s="2" t="str">
        <f>DataSummaryAll!$A22</f>
        <v>Philippines</v>
      </c>
      <c r="B22" s="2">
        <f>DataSummaryAll!B22-DataSummary40011000!B22</f>
        <v>0.19658900000000001</v>
      </c>
      <c r="C22" s="2">
        <f>DataSummaryAll!C22-DataSummary40011000!C22</f>
        <v>0.34091399999999999</v>
      </c>
      <c r="D22" s="2">
        <f>DataSummaryAll!D22-DataSummary40011000!D22</f>
        <v>0.43828899999999998</v>
      </c>
      <c r="E22" s="2">
        <f>DataSummaryAll!E22-DataSummary40011000!E22</f>
        <v>0.15980500000000003</v>
      </c>
      <c r="F22" s="2">
        <f>DataSummaryAll!F22-DataSummary40011000!F22</f>
        <v>0.29117699999999996</v>
      </c>
      <c r="G22" s="2">
        <f>DataSummaryAll!G22-DataSummary40011000!G22</f>
        <v>0.53985599999999989</v>
      </c>
      <c r="H22" s="2">
        <f>DataSummaryAll!H22-DataSummary40011000!H22</f>
        <v>0.84857210021690399</v>
      </c>
      <c r="I22" s="2">
        <f>DataSummaryAll!I22-DataSummary40011000!I22</f>
        <v>0.70159399999999994</v>
      </c>
      <c r="J22" s="2">
        <f>DataSummaryAll!J22-DataSummary40011000!J22</f>
        <v>0.25320899999999991</v>
      </c>
      <c r="K22" s="2">
        <f>DataSummaryAll!K22-DataSummary40011000!K22</f>
        <v>2.5880609999999997</v>
      </c>
      <c r="L22" s="2">
        <f>DataSummaryAll!L22-DataSummary40011000!L22</f>
        <v>7.696396</v>
      </c>
      <c r="M22" s="2">
        <f>DataSummaryAll!M22-DataSummary40011000!M22</f>
        <v>9.3396989999999995</v>
      </c>
      <c r="N22" s="2">
        <f>DataSummaryAll!N22-DataSummary40011000!N22</f>
        <v>12.065282999999999</v>
      </c>
      <c r="O22" s="2">
        <f>DataSummaryAll!O22-DataSummary40011000!O22</f>
        <v>4.1838192661905191</v>
      </c>
      <c r="P22" s="2">
        <f>DataSummaryAll!P22-DataSummary40011000!P22</f>
        <v>0.10056699999999999</v>
      </c>
      <c r="Q22" s="2">
        <f>DataSummaryAll!Q22-DataSummary40011000!Q22</f>
        <v>0.12459500000000001</v>
      </c>
      <c r="R22" s="2">
        <f>DataSummaryAll!R22-DataSummary40011000!R22</f>
        <v>3.7144999999999997E-2</v>
      </c>
      <c r="S22" s="2">
        <f>DataSummaryAll!S22-DataSummary40011000!S22</f>
        <v>5.2052000000000001E-2</v>
      </c>
      <c r="T22" s="2">
        <f>DataSummaryAll!T22-DataSummary40011000!T22</f>
        <v>4.3702999999999992E-2</v>
      </c>
      <c r="U22" s="2">
        <f>DataSummaryAll!U22-DataSummary40011000!U22</f>
        <v>7.3710046358206895</v>
      </c>
      <c r="V22" s="2">
        <f>DataSummaryAll!V22-DataSummary40011000!V22</f>
        <v>14.871361724616841</v>
      </c>
      <c r="W22" s="2">
        <f>DataSummaryAll!W22-DataSummary40011000!W22</f>
        <v>19.396183103533509</v>
      </c>
      <c r="X22" s="2">
        <f>DataSummaryAll!X22-DataSummary40011000!X22</f>
        <v>14.292677076817849</v>
      </c>
      <c r="Y22" s="2">
        <f>DataSummaryAll!Y22-DataSummary40011000!Y22</f>
        <v>18.923992970410435</v>
      </c>
      <c r="Z22" s="2">
        <f>DataSummaryAll!Z22-DataSummary40011000!Z22</f>
        <v>0</v>
      </c>
    </row>
    <row r="23" spans="1:26" x14ac:dyDescent="0.25">
      <c r="A23" s="2" t="str">
        <f>DataSummaryAll!$A23</f>
        <v>Russian Federation</v>
      </c>
      <c r="B23" s="2">
        <f>DataSummaryAll!B23-DataSummary40011000!B23</f>
        <v>15.077607999999998</v>
      </c>
      <c r="C23" s="2">
        <f>DataSummaryAll!C23-DataSummary40011000!C23</f>
        <v>3.4452880623313153</v>
      </c>
      <c r="D23" s="2">
        <f>DataSummaryAll!D23-DataSummary40011000!D23</f>
        <v>3.2397240521850721</v>
      </c>
      <c r="E23" s="2">
        <f>DataSummaryAll!E23-DataSummary40011000!E23</f>
        <v>9.0445770000000003</v>
      </c>
      <c r="F23" s="2">
        <f>DataSummaryAll!F23-DataSummary40011000!F23</f>
        <v>35.320667</v>
      </c>
      <c r="G23" s="2">
        <f>DataSummaryAll!G23-DataSummary40011000!G23</f>
        <v>29.687754835488711</v>
      </c>
      <c r="H23" s="2">
        <f>DataSummaryAll!H23-DataSummary40011000!H23</f>
        <v>15.005288</v>
      </c>
      <c r="I23" s="2">
        <f>DataSummaryAll!I23-DataSummary40011000!I23</f>
        <v>29.779367999999998</v>
      </c>
      <c r="J23" s="2">
        <f>DataSummaryAll!J23-DataSummary40011000!J23</f>
        <v>10.133505999999999</v>
      </c>
      <c r="K23" s="2">
        <f>DataSummaryAll!K23-DataSummary40011000!K23</f>
        <v>30.675379</v>
      </c>
      <c r="L23" s="2">
        <f>DataSummaryAll!L23-DataSummary40011000!L23</f>
        <v>30.843466000000003</v>
      </c>
      <c r="M23" s="2">
        <f>DataSummaryAll!M23-DataSummary40011000!M23</f>
        <v>31.441040857414038</v>
      </c>
      <c r="N23" s="2">
        <f>DataSummaryAll!N23-DataSummary40011000!N23</f>
        <v>34.173760280811663</v>
      </c>
      <c r="O23" s="2">
        <f>DataSummaryAll!O23-DataSummary40011000!O23</f>
        <v>25.100532999999999</v>
      </c>
      <c r="P23" s="2">
        <f>DataSummaryAll!P23-DataSummary40011000!P23</f>
        <v>47.255096000000002</v>
      </c>
      <c r="Q23" s="2">
        <f>DataSummaryAll!Q23-DataSummary40011000!Q23</f>
        <v>53.100813537104457</v>
      </c>
      <c r="R23" s="2">
        <f>DataSummaryAll!R23-DataSummary40011000!R23</f>
        <v>61.180886745401629</v>
      </c>
      <c r="S23" s="2">
        <f>DataSummaryAll!S23-DataSummary40011000!S23</f>
        <v>74.006530537682892</v>
      </c>
      <c r="T23" s="2">
        <f>DataSummaryAll!T23-DataSummary40011000!T23</f>
        <v>73.007299999999987</v>
      </c>
      <c r="U23" s="2">
        <f>DataSummaryAll!U23-DataSummary40011000!U23</f>
        <v>86.344210000000004</v>
      </c>
      <c r="V23" s="2">
        <f>DataSummaryAll!V23-DataSummary40011000!V23</f>
        <v>102.596011</v>
      </c>
      <c r="W23" s="2">
        <f>DataSummaryAll!W23-DataSummary40011000!W23</f>
        <v>114.243199</v>
      </c>
      <c r="X23" s="2">
        <f>DataSummaryAll!X23-DataSummary40011000!X23</f>
        <v>120.9930613556122</v>
      </c>
      <c r="Y23" s="2">
        <f>DataSummaryAll!Y23-DataSummary40011000!Y23</f>
        <v>123.097756</v>
      </c>
      <c r="Z23" s="2">
        <f>DataSummaryAll!Z23-DataSummary40011000!Z23</f>
        <v>0</v>
      </c>
    </row>
    <row r="24" spans="1:26" x14ac:dyDescent="0.25">
      <c r="A24" s="2" t="str">
        <f>DataSummaryAll!$A24</f>
        <v>Singapore</v>
      </c>
      <c r="B24" s="2">
        <f>DataSummaryAll!B24-DataSummary40011000!B24</f>
        <v>242.05792</v>
      </c>
      <c r="C24" s="2">
        <f>DataSummaryAll!C24-DataSummary40011000!C24</f>
        <v>261.71224699999999</v>
      </c>
      <c r="D24" s="2">
        <f>DataSummaryAll!D24-DataSummary40011000!D24</f>
        <v>243.83022199999996</v>
      </c>
      <c r="E24" s="2">
        <f>DataSummaryAll!E24-DataSummary40011000!E24</f>
        <v>251.75106199999999</v>
      </c>
      <c r="F24" s="2">
        <f>DataSummaryAll!F24-DataSummary40011000!F24</f>
        <v>214.34771799999999</v>
      </c>
      <c r="G24" s="2">
        <f>DataSummaryAll!G24-DataSummary40011000!G24</f>
        <v>142.284604</v>
      </c>
      <c r="H24" s="2">
        <f>DataSummaryAll!H24-DataSummary40011000!H24</f>
        <v>171.278402</v>
      </c>
      <c r="I24" s="2">
        <f>DataSummaryAll!I24-DataSummary40011000!I24</f>
        <v>206.52932000000001</v>
      </c>
      <c r="J24" s="2">
        <f>DataSummaryAll!J24-DataSummary40011000!J24</f>
        <v>231.19583999999998</v>
      </c>
      <c r="K24" s="2">
        <f>DataSummaryAll!K24-DataSummary40011000!K24</f>
        <v>228.67040601042657</v>
      </c>
      <c r="L24" s="2">
        <f>DataSummaryAll!L24-DataSummary40011000!L24</f>
        <v>183.98652122780811</v>
      </c>
      <c r="M24" s="2">
        <f>DataSummaryAll!M24-DataSummary40011000!M24</f>
        <v>157.97544018345445</v>
      </c>
      <c r="N24" s="2">
        <f>DataSummaryAll!N24-DataSummary40011000!N24</f>
        <v>138.10835224083496</v>
      </c>
      <c r="O24" s="2">
        <f>DataSummaryAll!O24-DataSummary40011000!O24</f>
        <v>111.96044203330412</v>
      </c>
      <c r="P24" s="2">
        <f>DataSummaryAll!P24-DataSummary40011000!P24</f>
        <v>120.72438961443822</v>
      </c>
      <c r="Q24" s="2">
        <f>DataSummaryAll!Q24-DataSummary40011000!Q24</f>
        <v>106.34428224790499</v>
      </c>
      <c r="R24" s="2">
        <f>DataSummaryAll!R24-DataSummary40011000!R24</f>
        <v>96.84450949604674</v>
      </c>
      <c r="S24" s="2">
        <f>DataSummaryAll!S24-DataSummary40011000!S24</f>
        <v>65.710908902862087</v>
      </c>
      <c r="T24" s="2">
        <f>DataSummaryAll!T24-DataSummary40011000!T24</f>
        <v>69.550588904475603</v>
      </c>
      <c r="U24" s="2">
        <f>DataSummaryAll!U24-DataSummary40011000!U24</f>
        <v>74.56441346759091</v>
      </c>
      <c r="V24" s="2">
        <f>DataSummaryAll!V24-DataSummary40011000!V24</f>
        <v>62.458313461353896</v>
      </c>
      <c r="W24" s="2">
        <f>DataSummaryAll!W24-DataSummary40011000!W24</f>
        <v>50.684858623832895</v>
      </c>
      <c r="X24" s="2">
        <f>DataSummaryAll!X24-DataSummary40011000!X24</f>
        <v>45.71253369467933</v>
      </c>
      <c r="Y24" s="2">
        <f>DataSummaryAll!Y24-DataSummary40011000!Y24</f>
        <v>65.213369122689087</v>
      </c>
      <c r="Z24" s="2">
        <f>DataSummaryAll!Z24-DataSummary40011000!Z24</f>
        <v>0</v>
      </c>
    </row>
    <row r="25" spans="1:26" x14ac:dyDescent="0.25">
      <c r="A25" s="2" t="str">
        <f>DataSummaryAll!$A25</f>
        <v>South Africa</v>
      </c>
      <c r="B25" s="2">
        <f>DataSummaryAll!B25-DataSummary40011000!B25</f>
        <v>0</v>
      </c>
      <c r="C25" s="2">
        <f>DataSummaryAll!C25-DataSummary40011000!C25</f>
        <v>0</v>
      </c>
      <c r="D25" s="2">
        <f>DataSummaryAll!D25-DataSummary40011000!D25</f>
        <v>0</v>
      </c>
      <c r="E25" s="2">
        <f>DataSummaryAll!E25-DataSummary40011000!E25</f>
        <v>0</v>
      </c>
      <c r="F25" s="2">
        <f>DataSummaryAll!F25-DataSummary40011000!F25</f>
        <v>54.839576999999998</v>
      </c>
      <c r="G25" s="2">
        <f>DataSummaryAll!G25-DataSummary40011000!G25</f>
        <v>48.729212999999994</v>
      </c>
      <c r="H25" s="2">
        <f>DataSummaryAll!H25-DataSummary40011000!H25</f>
        <v>62.252646999999996</v>
      </c>
      <c r="I25" s="2">
        <f>DataSummaryAll!I25-DataSummary40011000!I25</f>
        <v>61.551491000000006</v>
      </c>
      <c r="J25" s="2">
        <f>DataSummaryAll!J25-DataSummary40011000!J25</f>
        <v>64.270749799342568</v>
      </c>
      <c r="K25" s="2">
        <f>DataSummaryAll!K25-DataSummary40011000!K25</f>
        <v>62.939979856807149</v>
      </c>
      <c r="L25" s="2">
        <f>DataSummaryAll!L25-DataSummary40011000!L25</f>
        <v>60.053935000000003</v>
      </c>
      <c r="M25" s="2">
        <f>DataSummaryAll!M25-DataSummary40011000!M25</f>
        <v>65.354909519144769</v>
      </c>
      <c r="N25" s="2">
        <f>DataSummaryAll!N25-DataSummary40011000!N25</f>
        <v>61.318275675279004</v>
      </c>
      <c r="O25" s="2">
        <f>DataSummaryAll!O25-DataSummary40011000!O25</f>
        <v>52.82152287089815</v>
      </c>
      <c r="P25" s="2">
        <f>DataSummaryAll!P25-DataSummary40011000!P25</f>
        <v>54.171973999999999</v>
      </c>
      <c r="Q25" s="2">
        <f>DataSummaryAll!Q25-DataSummary40011000!Q25</f>
        <v>50.599981168808355</v>
      </c>
      <c r="R25" s="2">
        <f>DataSummaryAll!R25-DataSummary40011000!R25</f>
        <v>51.334010938690618</v>
      </c>
      <c r="S25" s="2">
        <f>DataSummaryAll!S25-DataSummary40011000!S25</f>
        <v>46.377349867557911</v>
      </c>
      <c r="T25" s="2">
        <f>DataSummaryAll!T25-DataSummary40011000!T25</f>
        <v>39.681301206061789</v>
      </c>
      <c r="U25" s="2">
        <f>DataSummaryAll!U25-DataSummary40011000!U25</f>
        <v>42.438776592897916</v>
      </c>
      <c r="V25" s="2">
        <f>DataSummaryAll!V25-DataSummary40011000!V25</f>
        <v>38.020462436127836</v>
      </c>
      <c r="W25" s="2">
        <f>DataSummaryAll!W25-DataSummary40011000!W25</f>
        <v>37.840542650342627</v>
      </c>
      <c r="X25" s="2">
        <f>DataSummaryAll!X25-DataSummary40011000!X25</f>
        <v>47.779636247491624</v>
      </c>
      <c r="Y25" s="2">
        <f>DataSummaryAll!Y25-DataSummary40011000!Y25</f>
        <v>43.5197177607672</v>
      </c>
      <c r="Z25" s="2">
        <f>DataSummaryAll!Z25-DataSummary40011000!Z25</f>
        <v>35.10461755062137</v>
      </c>
    </row>
    <row r="26" spans="1:26" x14ac:dyDescent="0.25">
      <c r="A26" s="2" t="str">
        <f>DataSummaryAll!$A26</f>
        <v>Southern African Customs Union</v>
      </c>
      <c r="B26" s="2">
        <f>DataSummaryAll!B26-DataSummary40011000!B26</f>
        <v>50.082768999999999</v>
      </c>
      <c r="C26" s="2">
        <f>DataSummaryAll!C26-DataSummary40011000!C26</f>
        <v>51.362552000000001</v>
      </c>
      <c r="D26" s="2">
        <f>DataSummaryAll!D26-DataSummary40011000!D26</f>
        <v>50.680160000000001</v>
      </c>
      <c r="E26" s="2">
        <f>DataSummaryAll!E26-DataSummary40011000!E26</f>
        <v>43.696874999999999</v>
      </c>
      <c r="F26" s="2">
        <f>DataSummaryAll!F26-DataSummary40011000!F26</f>
        <v>0</v>
      </c>
      <c r="G26" s="2">
        <f>DataSummaryAll!G26-DataSummary40011000!G26</f>
        <v>0</v>
      </c>
      <c r="H26" s="2">
        <f>DataSummaryAll!H26-DataSummary40011000!H26</f>
        <v>0</v>
      </c>
      <c r="I26" s="2">
        <f>DataSummaryAll!I26-DataSummary40011000!I26</f>
        <v>0</v>
      </c>
      <c r="J26" s="2">
        <f>DataSummaryAll!J26-DataSummary40011000!J26</f>
        <v>0</v>
      </c>
      <c r="K26" s="2">
        <f>DataSummaryAll!K26-DataSummary40011000!K26</f>
        <v>0</v>
      </c>
      <c r="L26" s="2">
        <f>DataSummaryAll!L26-DataSummary40011000!L26</f>
        <v>0</v>
      </c>
      <c r="M26" s="2">
        <f>DataSummaryAll!M26-DataSummary40011000!M26</f>
        <v>0</v>
      </c>
      <c r="N26" s="2">
        <f>DataSummaryAll!N26-DataSummary40011000!N26</f>
        <v>0</v>
      </c>
      <c r="O26" s="2">
        <f>DataSummaryAll!O26-DataSummary40011000!O26</f>
        <v>0</v>
      </c>
      <c r="P26" s="2">
        <f>DataSummaryAll!P26-DataSummary40011000!P26</f>
        <v>0</v>
      </c>
      <c r="Q26" s="2">
        <f>DataSummaryAll!Q26-DataSummary40011000!Q26</f>
        <v>0</v>
      </c>
      <c r="R26" s="2">
        <f>DataSummaryAll!R26-DataSummary40011000!R26</f>
        <v>0</v>
      </c>
      <c r="S26" s="2">
        <f>DataSummaryAll!S26-DataSummary40011000!S26</f>
        <v>0</v>
      </c>
      <c r="T26" s="2">
        <f>DataSummaryAll!T26-DataSummary40011000!T26</f>
        <v>0</v>
      </c>
      <c r="U26" s="2">
        <f>DataSummaryAll!U26-DataSummary40011000!U26</f>
        <v>0</v>
      </c>
      <c r="V26" s="2">
        <f>DataSummaryAll!V26-DataSummary40011000!V26</f>
        <v>0</v>
      </c>
      <c r="W26" s="2">
        <f>DataSummaryAll!W26-DataSummary40011000!W26</f>
        <v>0</v>
      </c>
      <c r="X26" s="2">
        <f>DataSummaryAll!X26-DataSummary40011000!X26</f>
        <v>0</v>
      </c>
      <c r="Y26" s="2">
        <f>DataSummaryAll!Y26-DataSummary40011000!Y26</f>
        <v>0</v>
      </c>
      <c r="Z26" s="2">
        <f>DataSummaryAll!Z26-DataSummary40011000!Z26</f>
        <v>0</v>
      </c>
    </row>
    <row r="27" spans="1:26" x14ac:dyDescent="0.25">
      <c r="A27" s="2" t="str">
        <f>DataSummaryAll!$A27</f>
        <v>Sri Lanka</v>
      </c>
      <c r="B27" s="2">
        <f>DataSummaryAll!B27-DataSummary40011000!B27</f>
        <v>0</v>
      </c>
      <c r="C27" s="2">
        <f>DataSummaryAll!C27-DataSummary40011000!C27</f>
        <v>0</v>
      </c>
      <c r="D27" s="2">
        <f>DataSummaryAll!D27-DataSummary40011000!D27</f>
        <v>0</v>
      </c>
      <c r="E27" s="2">
        <f>DataSummaryAll!E27-DataSummary40011000!E27</f>
        <v>0.19894999999999996</v>
      </c>
      <c r="F27" s="2">
        <f>DataSummaryAll!F27-DataSummary40011000!F27</f>
        <v>2.2823199999999995</v>
      </c>
      <c r="G27" s="2">
        <f>DataSummaryAll!G27-DataSummary40011000!G27</f>
        <v>0.72199100000000005</v>
      </c>
      <c r="H27" s="2">
        <f>DataSummaryAll!H27-DataSummary40011000!H27</f>
        <v>4.3148280000000003</v>
      </c>
      <c r="I27" s="2">
        <f>DataSummaryAll!I27-DataSummary40011000!I27</f>
        <v>5.2472400000000006</v>
      </c>
      <c r="J27" s="2">
        <f>DataSummaryAll!J27-DataSummary40011000!J27</f>
        <v>9.2622479999999996</v>
      </c>
      <c r="K27" s="2">
        <f>DataSummaryAll!K27-DataSummary40011000!K27</f>
        <v>9.1408950000000004</v>
      </c>
      <c r="L27" s="2">
        <f>DataSummaryAll!L27-DataSummary40011000!L27</f>
        <v>4.9042689999999993</v>
      </c>
      <c r="M27" s="2">
        <f>DataSummaryAll!M27-DataSummary40011000!M27</f>
        <v>7.4682938387750468</v>
      </c>
      <c r="N27" s="2">
        <f>DataSummaryAll!N27-DataSummary40011000!N27</f>
        <v>2.8056115976054254</v>
      </c>
      <c r="O27" s="2">
        <f>DataSummaryAll!O27-DataSummary40011000!O27</f>
        <v>3.2161999999999997</v>
      </c>
      <c r="P27" s="2">
        <f>DataSummaryAll!P27-DataSummary40011000!P27</f>
        <v>8.468242</v>
      </c>
      <c r="Q27" s="2">
        <f>DataSummaryAll!Q27-DataSummary40011000!Q27</f>
        <v>11.835851999999997</v>
      </c>
      <c r="R27" s="2">
        <f>DataSummaryAll!R27-DataSummary40011000!R27</f>
        <v>11.458490517462675</v>
      </c>
      <c r="S27" s="2">
        <f>DataSummaryAll!S27-DataSummary40011000!S27</f>
        <v>6.1019129999999997</v>
      </c>
      <c r="T27" s="2">
        <f>DataSummaryAll!T27-DataSummary40011000!T27</f>
        <v>21.978164</v>
      </c>
      <c r="U27" s="2">
        <f>DataSummaryAll!U27-DataSummary40011000!U27</f>
        <v>39.090594433645109</v>
      </c>
      <c r="V27" s="2">
        <f>DataSummaryAll!V27-DataSummary40011000!V27</f>
        <v>49.644705999999999</v>
      </c>
      <c r="W27" s="2">
        <f>DataSummaryAll!W27-DataSummary40011000!W27</f>
        <v>46.456426999999998</v>
      </c>
      <c r="X27" s="2">
        <f>DataSummaryAll!X27-DataSummary40011000!X27</f>
        <v>0</v>
      </c>
      <c r="Y27" s="2">
        <f>DataSummaryAll!Y27-DataSummary40011000!Y27</f>
        <v>0</v>
      </c>
      <c r="Z27" s="2">
        <f>DataSummaryAll!Z27-DataSummary40011000!Z27</f>
        <v>0</v>
      </c>
    </row>
    <row r="28" spans="1:26" x14ac:dyDescent="0.25">
      <c r="A28" s="2" t="str">
        <f>DataSummaryAll!$A28</f>
        <v>Taiwan</v>
      </c>
      <c r="B28" s="2">
        <f>DataSummaryAll!B28-DataSummary40011000!B28</f>
        <v>0</v>
      </c>
      <c r="C28" s="2">
        <f>DataSummaryAll!C28-DataSummary40011000!C28</f>
        <v>91.585909999999998</v>
      </c>
      <c r="D28" s="2">
        <f>DataSummaryAll!D28-DataSummary40011000!D28</f>
        <v>89.37702384688221</v>
      </c>
      <c r="E28" s="2">
        <f>DataSummaryAll!E28-DataSummary40011000!E28</f>
        <v>96.764931589469242</v>
      </c>
      <c r="F28" s="2">
        <f>DataSummaryAll!F28-DataSummary40011000!F28</f>
        <v>84.277843822044403</v>
      </c>
      <c r="G28" s="2">
        <f>DataSummaryAll!G28-DataSummary40011000!G28</f>
        <v>82.638112372507564</v>
      </c>
      <c r="H28" s="2">
        <f>DataSummaryAll!H28-DataSummary40011000!H28</f>
        <v>100.33268659658101</v>
      </c>
      <c r="I28" s="2">
        <f>DataSummaryAll!I28-DataSummary40011000!I28</f>
        <v>107.735484477781</v>
      </c>
      <c r="J28" s="2">
        <f>DataSummaryAll!J28-DataSummary40011000!J28</f>
        <v>114.62618599999999</v>
      </c>
      <c r="K28" s="2">
        <f>DataSummaryAll!K28-DataSummary40011000!K28</f>
        <v>109.04429968319451</v>
      </c>
      <c r="L28" s="2">
        <f>DataSummaryAll!L28-DataSummary40011000!L28</f>
        <v>96.255578664469141</v>
      </c>
      <c r="M28" s="2">
        <f>DataSummaryAll!M28-DataSummary40011000!M28</f>
        <v>110.87321747619107</v>
      </c>
      <c r="N28" s="2">
        <f>DataSummaryAll!N28-DataSummary40011000!N28</f>
        <v>94.110592906183413</v>
      </c>
      <c r="O28" s="2">
        <f>DataSummaryAll!O28-DataSummary40011000!O28</f>
        <v>85.276557065166728</v>
      </c>
      <c r="P28" s="2">
        <f>DataSummaryAll!P28-DataSummary40011000!P28</f>
        <v>109.91277379962268</v>
      </c>
      <c r="Q28" s="2">
        <f>DataSummaryAll!Q28-DataSummary40011000!Q28</f>
        <v>101.84615299900733</v>
      </c>
      <c r="R28" s="2">
        <f>DataSummaryAll!R28-DataSummary40011000!R28</f>
        <v>99.978564999999989</v>
      </c>
      <c r="S28" s="2">
        <f>DataSummaryAll!S28-DataSummary40011000!S28</f>
        <v>102.28231799999999</v>
      </c>
      <c r="T28" s="2">
        <f>DataSummaryAll!T28-DataSummary40011000!T28</f>
        <v>106.95075295356756</v>
      </c>
      <c r="U28" s="2">
        <f>DataSummaryAll!U28-DataSummary40011000!U28</f>
        <v>99.921304059917105</v>
      </c>
      <c r="V28" s="2">
        <f>DataSummaryAll!V28-DataSummary40011000!V28</f>
        <v>99.200283710673588</v>
      </c>
      <c r="W28" s="2">
        <f>DataSummaryAll!W28-DataSummary40011000!W28</f>
        <v>108.71658599999999</v>
      </c>
      <c r="X28" s="2">
        <f>DataSummaryAll!X28-DataSummary40011000!X28</f>
        <v>98.072856527362788</v>
      </c>
      <c r="Y28" s="2">
        <f>DataSummaryAll!Y28-DataSummary40011000!Y28</f>
        <v>99.870747204320367</v>
      </c>
      <c r="Z28" s="2">
        <f>DataSummaryAll!Z28-DataSummary40011000!Z28</f>
        <v>0</v>
      </c>
    </row>
    <row r="29" spans="1:26" x14ac:dyDescent="0.25">
      <c r="A29" s="2" t="str">
        <f>DataSummaryAll!$A29</f>
        <v>Turkey</v>
      </c>
      <c r="B29" s="2">
        <f>DataSummaryAll!B29-DataSummary40011000!B29</f>
        <v>73.531116999999995</v>
      </c>
      <c r="C29" s="2">
        <f>DataSummaryAll!C29-DataSummary40011000!C29</f>
        <v>77.803223000000003</v>
      </c>
      <c r="D29" s="2">
        <f>DataSummaryAll!D29-DataSummary40011000!D29</f>
        <v>76.202669</v>
      </c>
      <c r="E29" s="2">
        <f>DataSummaryAll!E29-DataSummary40011000!E29</f>
        <v>61.280611</v>
      </c>
      <c r="F29" s="2">
        <f>DataSummaryAll!F29-DataSummary40011000!F29</f>
        <v>119.12036999999999</v>
      </c>
      <c r="G29" s="2">
        <f>DataSummaryAll!G29-DataSummary40011000!G29</f>
        <v>72.486067999999989</v>
      </c>
      <c r="H29" s="2">
        <f>DataSummaryAll!H29-DataSummary40011000!H29</f>
        <v>87.177551000000008</v>
      </c>
      <c r="I29" s="2">
        <f>DataSummaryAll!I29-DataSummary40011000!I29</f>
        <v>100.284479</v>
      </c>
      <c r="J29" s="2">
        <f>DataSummaryAll!J29-DataSummary40011000!J29</f>
        <v>110.779884</v>
      </c>
      <c r="K29" s="2">
        <f>DataSummaryAll!K29-DataSummary40011000!K29</f>
        <v>121.23206</v>
      </c>
      <c r="L29" s="2">
        <f>DataSummaryAll!L29-DataSummary40011000!L29</f>
        <v>122.85848199999998</v>
      </c>
      <c r="M29" s="2">
        <f>DataSummaryAll!M29-DataSummary40011000!M29</f>
        <v>133.25909033675327</v>
      </c>
      <c r="N29" s="2">
        <f>DataSummaryAll!N29-DataSummary40011000!N29</f>
        <v>127.7842119721266</v>
      </c>
      <c r="O29" s="2">
        <f>DataSummaryAll!O29-DataSummary40011000!O29</f>
        <v>96.692059928662246</v>
      </c>
      <c r="P29" s="2">
        <f>DataSummaryAll!P29-DataSummary40011000!P29</f>
        <v>122.76546500000001</v>
      </c>
      <c r="Q29" s="2">
        <f>DataSummaryAll!Q29-DataSummary40011000!Q29</f>
        <v>136.51892015999994</v>
      </c>
      <c r="R29" s="2">
        <f>DataSummaryAll!R29-DataSummary40011000!R29</f>
        <v>116.8841733852605</v>
      </c>
      <c r="S29" s="2">
        <f>DataSummaryAll!S29-DataSummary40011000!S29</f>
        <v>124.64264716196597</v>
      </c>
      <c r="T29" s="2">
        <f>DataSummaryAll!T29-DataSummary40011000!T29</f>
        <v>136.68097899999998</v>
      </c>
      <c r="U29" s="2">
        <f>DataSummaryAll!U29-DataSummary40011000!U29</f>
        <v>144.48357996008127</v>
      </c>
      <c r="V29" s="2">
        <f>DataSummaryAll!V29-DataSummary40011000!V29</f>
        <v>146.32426400000003</v>
      </c>
      <c r="W29" s="2">
        <f>DataSummaryAll!W29-DataSummary40011000!W29</f>
        <v>163.57286299999998</v>
      </c>
      <c r="X29" s="2">
        <f>DataSummaryAll!X29-DataSummary40011000!X29</f>
        <v>188.73421512941471</v>
      </c>
      <c r="Y29" s="2">
        <f>DataSummaryAll!Y29-DataSummary40011000!Y29</f>
        <v>186.10621718655335</v>
      </c>
      <c r="Z29" s="2">
        <f>DataSummaryAll!Z29-DataSummary40011000!Z29</f>
        <v>0</v>
      </c>
    </row>
    <row r="30" spans="1:26" x14ac:dyDescent="0.25">
      <c r="A30" s="2" t="str">
        <f>DataSummaryAll!$A30</f>
        <v>Ukraine</v>
      </c>
      <c r="B30" s="2">
        <f>DataSummaryAll!B30-DataSummary40011000!B30</f>
        <v>11.929085000000001</v>
      </c>
      <c r="C30" s="2">
        <f>DataSummaryAll!C30-DataSummary40011000!C30</f>
        <v>12.038208999999998</v>
      </c>
      <c r="D30" s="2">
        <f>DataSummaryAll!D30-DataSummary40011000!D30</f>
        <v>14.462434999999999</v>
      </c>
      <c r="E30" s="2">
        <f>DataSummaryAll!E30-DataSummary40011000!E30</f>
        <v>5.3503999999999996</v>
      </c>
      <c r="F30" s="2">
        <f>DataSummaryAll!F30-DataSummary40011000!F30</f>
        <v>12.658735999999999</v>
      </c>
      <c r="G30" s="2">
        <f>DataSummaryAll!G30-DataSummary40011000!G30</f>
        <v>18.156334999999999</v>
      </c>
      <c r="H30" s="2">
        <f>DataSummaryAll!H30-DataSummary40011000!H30</f>
        <v>10.759594</v>
      </c>
      <c r="I30" s="2">
        <f>DataSummaryAll!I30-DataSummary40011000!I30</f>
        <v>5.3024749999999994</v>
      </c>
      <c r="J30" s="2">
        <f>DataSummaryAll!J30-DataSummary40011000!J30</f>
        <v>7.1533809999999995</v>
      </c>
      <c r="K30" s="2">
        <f>DataSummaryAll!K30-DataSummary40011000!K30</f>
        <v>11.072854</v>
      </c>
      <c r="L30" s="2">
        <f>DataSummaryAll!L30-DataSummary40011000!L30</f>
        <v>13.013781999999999</v>
      </c>
      <c r="M30" s="2">
        <f>DataSummaryAll!M30-DataSummary40011000!M30</f>
        <v>11.878253000000001</v>
      </c>
      <c r="N30" s="2">
        <f>DataSummaryAll!N30-DataSummary40011000!N30</f>
        <v>12.218152</v>
      </c>
      <c r="O30" s="2">
        <f>DataSummaryAll!O30-DataSummary40011000!O30</f>
        <v>4.9483819999999996</v>
      </c>
      <c r="P30" s="2">
        <f>DataSummaryAll!P30-DataSummary40011000!P30</f>
        <v>2.6425757539729537</v>
      </c>
      <c r="Q30" s="2">
        <f>DataSummaryAll!Q30-DataSummary40011000!Q30</f>
        <v>2.7290169999999998</v>
      </c>
      <c r="R30" s="2">
        <f>DataSummaryAll!R30-DataSummary40011000!R30</f>
        <v>3.022962020106982</v>
      </c>
      <c r="S30" s="2">
        <f>DataSummaryAll!S30-DataSummary40011000!S30</f>
        <v>3.1822991800875511</v>
      </c>
      <c r="T30" s="2">
        <f>DataSummaryAll!T30-DataSummary40011000!T30</f>
        <v>5.7826337169819233</v>
      </c>
      <c r="U30" s="2">
        <f>DataSummaryAll!U30-DataSummary40011000!U30</f>
        <v>2.6620520000000001</v>
      </c>
      <c r="V30" s="2">
        <f>DataSummaryAll!V30-DataSummary40011000!V30</f>
        <v>0.85491499999999998</v>
      </c>
      <c r="W30" s="2">
        <f>DataSummaryAll!W30-DataSummary40011000!W30</f>
        <v>0.73808899999999988</v>
      </c>
      <c r="X30" s="2">
        <f>DataSummaryAll!X30-DataSummary40011000!X30</f>
        <v>1.0275780000000001</v>
      </c>
      <c r="Y30" s="2">
        <f>DataSummaryAll!Y30-DataSummary40011000!Y30</f>
        <v>0</v>
      </c>
      <c r="Z30" s="2">
        <f>DataSummaryAll!Z30-DataSummary40011000!Z30</f>
        <v>0</v>
      </c>
    </row>
    <row r="31" spans="1:26" x14ac:dyDescent="0.25">
      <c r="A31" s="2" t="str">
        <f>DataSummaryAll!$A31</f>
        <v>USA</v>
      </c>
      <c r="B31" s="2">
        <f>DataSummaryAll!B31-DataSummary40011000!B31</f>
        <v>939.54347299999995</v>
      </c>
      <c r="C31" s="2">
        <f>DataSummaryAll!C31-DataSummary40011000!C31</f>
        <v>975.75945599999989</v>
      </c>
      <c r="D31" s="2">
        <f>DataSummaryAll!D31-DataSummary40011000!D31</f>
        <v>1088.3753670000001</v>
      </c>
      <c r="E31" s="2">
        <f>DataSummaryAll!E31-DataSummary40011000!E31</f>
        <v>1031.9271499999998</v>
      </c>
      <c r="F31" s="2">
        <f>DataSummaryAll!F31-DataSummary40011000!F31</f>
        <v>1110.5760230000001</v>
      </c>
      <c r="G31" s="2">
        <f>DataSummaryAll!G31-DataSummary40011000!G31</f>
        <v>886.815035542332</v>
      </c>
      <c r="H31" s="2">
        <f>DataSummaryAll!H31-DataSummary40011000!H31</f>
        <v>1007.6254130000001</v>
      </c>
      <c r="I31" s="2">
        <f>DataSummaryAll!I31-DataSummary40011000!I31</f>
        <v>1006.3465284248529</v>
      </c>
      <c r="J31" s="2">
        <f>DataSummaryAll!J31-DataSummary40011000!J31</f>
        <v>1045.6641747380922</v>
      </c>
      <c r="K31" s="2">
        <f>DataSummaryAll!K31-DataSummary40011000!K31</f>
        <v>1071.940619</v>
      </c>
      <c r="L31" s="2">
        <f>DataSummaryAll!L31-DataSummary40011000!L31</f>
        <v>943.4548252297916</v>
      </c>
      <c r="M31" s="2">
        <f>DataSummaryAll!M31-DataSummary40011000!M31</f>
        <v>939.51749223280194</v>
      </c>
      <c r="N31" s="2">
        <f>DataSummaryAll!N31-DataSummary40011000!N31</f>
        <v>1046.7037936041786</v>
      </c>
      <c r="O31" s="2">
        <f>DataSummaryAll!O31-DataSummary40011000!O31</f>
        <v>634.92215720915726</v>
      </c>
      <c r="P31" s="2">
        <f>DataSummaryAll!P31-DataSummary40011000!P31</f>
        <v>891.74743298823512</v>
      </c>
      <c r="Q31" s="2">
        <f>DataSummaryAll!Q31-DataSummary40011000!Q31</f>
        <v>1000.1901765550091</v>
      </c>
      <c r="R31" s="2">
        <f>DataSummaryAll!R31-DataSummary40011000!R31</f>
        <v>924.08317648096374</v>
      </c>
      <c r="S31" s="2">
        <f>DataSummaryAll!S31-DataSummary40011000!S31</f>
        <v>882.16891218787464</v>
      </c>
      <c r="T31" s="2">
        <f>DataSummaryAll!T31-DataSummary40011000!T31</f>
        <v>897.04781532280322</v>
      </c>
      <c r="U31" s="2">
        <f>DataSummaryAll!U31-DataSummary40011000!U31</f>
        <v>899.76836358537184</v>
      </c>
      <c r="V31" s="2">
        <f>DataSummaryAll!V31-DataSummary40011000!V31</f>
        <v>897.84700426988775</v>
      </c>
      <c r="W31" s="2">
        <f>DataSummaryAll!W31-DataSummary40011000!W31</f>
        <v>917.89056061659596</v>
      </c>
      <c r="X31" s="2">
        <f>DataSummaryAll!X31-DataSummary40011000!X31</f>
        <v>949.94142344963041</v>
      </c>
      <c r="Y31" s="2">
        <f>DataSummaryAll!Y31-DataSummary40011000!Y31</f>
        <v>962.52990522860387</v>
      </c>
      <c r="Z31" s="2">
        <f>DataSummaryAll!Z31-DataSummary40011000!Z31</f>
        <v>767.50743478331003</v>
      </c>
    </row>
    <row r="32" spans="1:26" x14ac:dyDescent="0.25">
      <c r="A32" s="2" t="str">
        <f>DataSummaryAll!$A32</f>
        <v>Venezuela</v>
      </c>
      <c r="B32" s="2">
        <f>DataSummaryAll!B32-DataSummary40011000!B32</f>
        <v>17.273510999999999</v>
      </c>
      <c r="C32" s="2">
        <f>DataSummaryAll!C32-DataSummary40011000!C32</f>
        <v>18.431514</v>
      </c>
      <c r="D32" s="2">
        <f>DataSummaryAll!D32-DataSummary40011000!D32</f>
        <v>19.991848999999998</v>
      </c>
      <c r="E32" s="2">
        <f>DataSummaryAll!E32-DataSummary40011000!E32</f>
        <v>14.790306999999999</v>
      </c>
      <c r="F32" s="2">
        <f>DataSummaryAll!F32-DataSummary40011000!F32</f>
        <v>17.283750999999999</v>
      </c>
      <c r="G32" s="2">
        <f>DataSummaryAll!G32-DataSummary40011000!G32</f>
        <v>16.172651999999999</v>
      </c>
      <c r="H32" s="2">
        <f>DataSummaryAll!H32-DataSummary40011000!H32</f>
        <v>15.522286999999999</v>
      </c>
      <c r="I32" s="2">
        <f>DataSummaryAll!I32-DataSummary40011000!I32</f>
        <v>19.670946999999998</v>
      </c>
      <c r="J32" s="2">
        <f>DataSummaryAll!J32-DataSummary40011000!J32</f>
        <v>24.194296999999999</v>
      </c>
      <c r="K32" s="2">
        <f>DataSummaryAll!K32-DataSummary40011000!K32</f>
        <v>22.091603999999997</v>
      </c>
      <c r="L32" s="2">
        <f>DataSummaryAll!L32-DataSummary40011000!L32</f>
        <v>21.192855999999999</v>
      </c>
      <c r="M32" s="2">
        <f>DataSummaryAll!M32-DataSummary40011000!M32</f>
        <v>11.879961181957233</v>
      </c>
      <c r="N32" s="2">
        <f>DataSummaryAll!N32-DataSummary40011000!N32</f>
        <v>17.692497535840062</v>
      </c>
      <c r="O32" s="2">
        <f>DataSummaryAll!O32-DataSummary40011000!O32</f>
        <v>13.748116419487394</v>
      </c>
      <c r="P32" s="2">
        <f>DataSummaryAll!P32-DataSummary40011000!P32</f>
        <v>16.940773758433256</v>
      </c>
      <c r="Q32" s="2">
        <f>DataSummaryAll!Q32-DataSummary40011000!Q32</f>
        <v>17.711732999999999</v>
      </c>
      <c r="R32" s="2">
        <f>DataSummaryAll!R32-DataSummary40011000!R32</f>
        <v>21.419936999999997</v>
      </c>
      <c r="S32" s="2">
        <f>DataSummaryAll!S32-DataSummary40011000!S32</f>
        <v>10.019850999999999</v>
      </c>
      <c r="T32" s="2">
        <f>DataSummaryAll!T32-DataSummary40011000!T32</f>
        <v>0</v>
      </c>
      <c r="U32" s="2">
        <f>DataSummaryAll!U32-DataSummary40011000!U32</f>
        <v>0</v>
      </c>
      <c r="V32" s="2">
        <f>DataSummaryAll!V32-DataSummary40011000!V32</f>
        <v>0</v>
      </c>
      <c r="W32" s="2">
        <f>DataSummaryAll!W32-DataSummary40011000!W32</f>
        <v>0</v>
      </c>
      <c r="X32" s="2">
        <f>DataSummaryAll!X32-DataSummary40011000!X32</f>
        <v>0</v>
      </c>
      <c r="Y32" s="2">
        <f>DataSummaryAll!Y32-DataSummary40011000!Y32</f>
        <v>0</v>
      </c>
      <c r="Z32" s="2">
        <f>DataSummaryAll!Z32-DataSummary40011000!Z32</f>
        <v>0</v>
      </c>
    </row>
    <row r="33" spans="1:26" x14ac:dyDescent="0.25">
      <c r="A33" s="2" t="str">
        <f>DataSummaryAll!$A33</f>
        <v>Viet Nam</v>
      </c>
      <c r="B33" s="2">
        <f>DataSummaryAll!B33-DataSummary40011000!B33</f>
        <v>0</v>
      </c>
      <c r="C33" s="2">
        <f>DataSummaryAll!C33-DataSummary40011000!C33</f>
        <v>0</v>
      </c>
      <c r="D33" s="2">
        <f>DataSummaryAll!D33-DataSummary40011000!D33</f>
        <v>0</v>
      </c>
      <c r="E33" s="2">
        <f>DataSummaryAll!E33-DataSummary40011000!E33</f>
        <v>0</v>
      </c>
      <c r="F33" s="2">
        <f>DataSummaryAll!F33-DataSummary40011000!F33</f>
        <v>26.509</v>
      </c>
      <c r="G33" s="2">
        <f>DataSummaryAll!G33-DataSummary40011000!G33</f>
        <v>3.3253049999999993</v>
      </c>
      <c r="H33" s="2">
        <f>DataSummaryAll!H33-DataSummary40011000!H33</f>
        <v>37.479070999999998</v>
      </c>
      <c r="I33" s="2">
        <f>DataSummaryAll!I33-DataSummary40011000!I33</f>
        <v>47.917180000000002</v>
      </c>
      <c r="J33" s="2">
        <f>DataSummaryAll!J33-DataSummary40011000!J33</f>
        <v>59.669549999999994</v>
      </c>
      <c r="K33" s="2">
        <f>DataSummaryAll!K33-DataSummary40011000!K33</f>
        <v>84.136835999999988</v>
      </c>
      <c r="L33" s="2">
        <f>DataSummaryAll!L33-DataSummary40011000!L33</f>
        <v>145.26809600000001</v>
      </c>
      <c r="M33" s="2">
        <f>DataSummaryAll!M33-DataSummary40011000!M33</f>
        <v>91.30998645312475</v>
      </c>
      <c r="N33" s="2">
        <f>DataSummaryAll!N33-DataSummary40011000!N33</f>
        <v>64.987848999999997</v>
      </c>
      <c r="O33" s="2">
        <f>DataSummaryAll!O33-DataSummary40011000!O33</f>
        <v>116.97572258413518</v>
      </c>
      <c r="P33" s="2">
        <f>DataSummaryAll!P33-DataSummary40011000!P33</f>
        <v>86.909430004177949</v>
      </c>
      <c r="Q33" s="2">
        <f>DataSummaryAll!Q33-DataSummary40011000!Q33</f>
        <v>99.012686801612404</v>
      </c>
      <c r="R33" s="2">
        <f>DataSummaryAll!R33-DataSummary40011000!R33</f>
        <v>90.032582000000005</v>
      </c>
      <c r="S33" s="2">
        <f>DataSummaryAll!S33-DataSummary40011000!S33</f>
        <v>77.618601854809015</v>
      </c>
      <c r="T33" s="2">
        <f>DataSummaryAll!T33-DataSummary40011000!T33</f>
        <v>83.924665833549184</v>
      </c>
      <c r="U33" s="2">
        <f>DataSummaryAll!U33-DataSummary40011000!U33</f>
        <v>116.534723</v>
      </c>
      <c r="V33" s="2">
        <f>DataSummaryAll!V33-DataSummary40011000!V33</f>
        <v>135.5301</v>
      </c>
      <c r="W33" s="2">
        <f>DataSummaryAll!W33-DataSummary40011000!W33</f>
        <v>189.232033</v>
      </c>
      <c r="X33" s="2">
        <f>DataSummaryAll!X33-DataSummary40011000!X33</f>
        <v>169.05138915285019</v>
      </c>
      <c r="Y33" s="2">
        <f>DataSummaryAll!Y33-DataSummary40011000!Y33</f>
        <v>278.04400200000003</v>
      </c>
      <c r="Z33" s="2">
        <f>DataSummaryAll!Z33-DataSummary40011000!Z33</f>
        <v>0</v>
      </c>
    </row>
    <row r="34" spans="1:26" x14ac:dyDescent="0.25">
      <c r="A34" s="2" t="str">
        <f>DataSummaryAll!$A34</f>
        <v>Rest of World</v>
      </c>
      <c r="B34" s="2">
        <f>DataSummaryAll!B34-DataSummary40011000!B34</f>
        <v>104.40317877162705</v>
      </c>
      <c r="C34" s="2">
        <f>DataSummaryAll!C34-DataSummary40011000!C34</f>
        <v>86.198847870426206</v>
      </c>
      <c r="D34" s="2">
        <f>DataSummaryAll!D34-DataSummary40011000!D34</f>
        <v>89.805629810201964</v>
      </c>
      <c r="E34" s="2">
        <f>DataSummaryAll!E34-DataSummary40011000!E34</f>
        <v>88.366246398713628</v>
      </c>
      <c r="F34" s="2">
        <f>DataSummaryAll!F34-DataSummary40011000!F34</f>
        <v>97.294954558583385</v>
      </c>
      <c r="G34" s="2">
        <f>DataSummaryAll!G34-DataSummary40011000!G34</f>
        <v>98.4999755798206</v>
      </c>
      <c r="H34" s="2">
        <f>DataSummaryAll!H34-DataSummary40011000!H34</f>
        <v>93.867416364461889</v>
      </c>
      <c r="I34" s="2">
        <f>DataSummaryAll!I34-DataSummary40011000!I34</f>
        <v>87.988196025857576</v>
      </c>
      <c r="J34" s="2">
        <f>DataSummaryAll!J34-DataSummary40011000!J34</f>
        <v>101.95117466084476</v>
      </c>
      <c r="K34" s="2">
        <f>DataSummaryAll!K34-DataSummary40011000!K34</f>
        <v>100.7563951856869</v>
      </c>
      <c r="L34" s="2">
        <f>DataSummaryAll!L34-DataSummary40011000!L34</f>
        <v>88.294826069830947</v>
      </c>
      <c r="M34" s="2">
        <f>DataSummaryAll!M34-DataSummary40011000!M34</f>
        <v>109.26024574147198</v>
      </c>
      <c r="N34" s="2">
        <f>DataSummaryAll!N34-DataSummary40011000!N34</f>
        <v>98.408828951555321</v>
      </c>
      <c r="O34" s="2">
        <f>DataSummaryAll!O34-DataSummary40011000!O34</f>
        <v>72.070971526416827</v>
      </c>
      <c r="P34" s="2">
        <f>DataSummaryAll!P34-DataSummary40011000!P34</f>
        <v>87.096706451001864</v>
      </c>
      <c r="Q34" s="2">
        <f>DataSummaryAll!Q34-DataSummary40011000!Q34</f>
        <v>81.085684746111781</v>
      </c>
      <c r="R34" s="2">
        <f>DataSummaryAll!R34-DataSummary40011000!R34</f>
        <v>90.662608955972701</v>
      </c>
      <c r="S34" s="2">
        <f>DataSummaryAll!S34-DataSummary40011000!S34</f>
        <v>97.069238751791403</v>
      </c>
      <c r="T34" s="2">
        <f>DataSummaryAll!T34-DataSummary40011000!T34</f>
        <v>92.048314523582377</v>
      </c>
      <c r="U34" s="2">
        <f>DataSummaryAll!U34-DataSummary40011000!U34</f>
        <v>128.2838111005274</v>
      </c>
      <c r="V34" s="2">
        <f>DataSummaryAll!V34-DataSummary40011000!V34</f>
        <v>101.70104349242561</v>
      </c>
      <c r="W34" s="2">
        <f>DataSummaryAll!W34-DataSummary40011000!W34</f>
        <v>95.78087242259123</v>
      </c>
      <c r="X34" s="2">
        <f>DataSummaryAll!X34-DataSummary40011000!X34</f>
        <v>91.89886140719743</v>
      </c>
      <c r="Y34" s="2">
        <f>DataSummaryAll!Y34-DataSummary40011000!Y34</f>
        <v>93.209525745294727</v>
      </c>
      <c r="Z34" s="2">
        <f>DataSummaryAll!Z34-DataSummary40011000!Z34</f>
        <v>4.9337938997612545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EE178-AB5E-40B9-9E30-69F2F06FE653}">
  <sheetPr>
    <tabColor rgb="FFFFC000"/>
  </sheetPr>
  <dimension ref="B1:AB62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/>
    </sheetView>
  </sheetViews>
  <sheetFormatPr defaultRowHeight="12.5" x14ac:dyDescent="0.25"/>
  <cols>
    <col min="1" max="1" width="1.7265625" customWidth="1"/>
    <col min="2" max="2" width="13.6328125" bestFit="1" customWidth="1"/>
    <col min="3" max="6" width="6.7265625" hidden="1" customWidth="1"/>
    <col min="7" max="26" width="6.7265625" customWidth="1"/>
  </cols>
  <sheetData>
    <row r="1" spans="2:28" ht="9" customHeight="1" x14ac:dyDescent="0.25"/>
    <row r="2" spans="2:28" ht="15.5" x14ac:dyDescent="0.35">
      <c r="B2" s="25" t="s">
        <v>55</v>
      </c>
      <c r="C2" s="25"/>
      <c r="D2" s="25"/>
      <c r="E2" s="25"/>
      <c r="F2" s="25"/>
      <c r="K2" s="24"/>
    </row>
    <row r="3" spans="2:28" ht="13" x14ac:dyDescent="0.3">
      <c r="B3" s="23" t="str">
        <f>Chart!B3</f>
        <v>Source:  based on UN Comtrade</v>
      </c>
      <c r="C3" s="23"/>
      <c r="D3" s="23"/>
      <c r="E3" s="23"/>
      <c r="F3" s="23"/>
    </row>
    <row r="4" spans="2:28" x14ac:dyDescent="0.25">
      <c r="B4" s="3" t="s">
        <v>13</v>
      </c>
      <c r="C4" s="3"/>
      <c r="D4" s="3"/>
      <c r="E4" s="3"/>
      <c r="F4" s="3"/>
    </row>
    <row r="5" spans="2:28" ht="9" customHeight="1" thickBot="1" x14ac:dyDescent="0.3"/>
    <row r="6" spans="2:28" ht="14.5" thickTop="1" x14ac:dyDescent="0.3">
      <c r="B6" s="57">
        <v>40011000</v>
      </c>
      <c r="C6" s="54">
        <f>DataSummary40011000!B$2</f>
        <v>1996</v>
      </c>
      <c r="D6" s="55">
        <f>DataSummary40011000!C$2</f>
        <v>1997</v>
      </c>
      <c r="E6" s="55">
        <f>DataSummary40011000!D$2</f>
        <v>1998</v>
      </c>
      <c r="F6" s="55">
        <f>DataSummary40011000!E$2</f>
        <v>1999</v>
      </c>
      <c r="G6" s="55">
        <f>DataSummary40011000!F$2</f>
        <v>2000</v>
      </c>
      <c r="H6" s="55">
        <f>DataSummary40011000!G$2</f>
        <v>2001</v>
      </c>
      <c r="I6" s="55">
        <f>DataSummary40011000!H$2</f>
        <v>2002</v>
      </c>
      <c r="J6" s="55">
        <f>DataSummary40011000!I$2</f>
        <v>2003</v>
      </c>
      <c r="K6" s="55">
        <f>DataSummary40011000!J$2</f>
        <v>2004</v>
      </c>
      <c r="L6" s="55">
        <f>DataSummary40011000!K$2</f>
        <v>2005</v>
      </c>
      <c r="M6" s="55">
        <f>DataSummary40011000!L$2</f>
        <v>2006</v>
      </c>
      <c r="N6" s="55">
        <f>DataSummary40011000!M$2</f>
        <v>2007</v>
      </c>
      <c r="O6" s="55">
        <f>DataSummary40011000!N$2</f>
        <v>2008</v>
      </c>
      <c r="P6" s="55">
        <f>DataSummary40011000!O$2</f>
        <v>2009</v>
      </c>
      <c r="Q6" s="55">
        <f>DataSummary40011000!P$2</f>
        <v>2010</v>
      </c>
      <c r="R6" s="55">
        <f>DataSummary40011000!Q$2</f>
        <v>2011</v>
      </c>
      <c r="S6" s="55">
        <f>DataSummary40011000!R$2</f>
        <v>2012</v>
      </c>
      <c r="T6" s="55">
        <f>DataSummary40011000!S$2</f>
        <v>2013</v>
      </c>
      <c r="U6" s="55">
        <f>DataSummary40011000!T$2</f>
        <v>2014</v>
      </c>
      <c r="V6" s="55">
        <f>DataSummary40011000!U$2</f>
        <v>2015</v>
      </c>
      <c r="W6" s="55">
        <f>DataSummary40011000!V$2</f>
        <v>2016</v>
      </c>
      <c r="X6" s="55">
        <f>DataSummary40011000!W$2</f>
        <v>2017</v>
      </c>
      <c r="Y6" s="55">
        <f>DataSummary40011000!X$2</f>
        <v>2018</v>
      </c>
      <c r="Z6" s="56">
        <f>DataSummary40011000!Y$2</f>
        <v>2019</v>
      </c>
      <c r="AA6" s="10"/>
      <c r="AB6" s="3"/>
    </row>
    <row r="7" spans="2:28" ht="14" x14ac:dyDescent="0.3">
      <c r="B7" s="22" t="s">
        <v>11</v>
      </c>
      <c r="C7" s="52">
        <f>1/1000*DataSummary40011000!B$1</f>
        <v>0.65014473490150559</v>
      </c>
      <c r="D7" s="53">
        <f>1/1000*DataSummary40011000!C$1</f>
        <v>0.75677853136037332</v>
      </c>
      <c r="E7" s="53">
        <f>1/1000*DataSummary40011000!D$1</f>
        <v>0.92066496655330254</v>
      </c>
      <c r="F7" s="53">
        <f>1/1000*DataSummary40011000!E$1</f>
        <v>0.90028551336559537</v>
      </c>
      <c r="G7" s="20">
        <f>1/1000*DataSummary40011000!F$1</f>
        <v>1.1936870603676066</v>
      </c>
      <c r="H7" s="20">
        <f>1/1000*DataSummary40011000!G$1</f>
        <v>1.0954444866421025</v>
      </c>
      <c r="I7" s="20">
        <f>1/1000*DataSummary40011000!H$1</f>
        <v>0.91152373471428561</v>
      </c>
      <c r="J7" s="20">
        <f>1/1000*DataSummary40011000!I$1</f>
        <v>1.0168355770414359</v>
      </c>
      <c r="K7" s="20">
        <f>1/1000*DataSummary40011000!J$1</f>
        <v>1.133357551038682</v>
      </c>
      <c r="L7" s="20">
        <f>1/1000*DataSummary40011000!K$1</f>
        <v>1.0623589119982639</v>
      </c>
      <c r="M7" s="20">
        <f>1/1000*DataSummary40011000!L$1</f>
        <v>1.1839261674653718</v>
      </c>
      <c r="N7" s="20">
        <f>1/1000*DataSummary40011000!M$1</f>
        <v>1.250672058948384</v>
      </c>
      <c r="O7" s="20">
        <f>1/1000*DataSummary40011000!N$1</f>
        <v>1.1668024011603642</v>
      </c>
      <c r="P7" s="20">
        <f>1/1000*DataSummary40011000!O$1</f>
        <v>1.1292684251054839</v>
      </c>
      <c r="Q7" s="20">
        <f>1/1000*DataSummary40011000!P$1</f>
        <v>1.1296000268005397</v>
      </c>
      <c r="R7" s="20">
        <f>1/1000*DataSummary40011000!Q$1</f>
        <v>1.0644804249052409</v>
      </c>
      <c r="S7" s="20">
        <f>1/1000*DataSummary40011000!R$1</f>
        <v>1.1031923981509566</v>
      </c>
      <c r="T7" s="20">
        <f>1/1000*DataSummary40011000!S$1</f>
        <v>1.1861804146221961</v>
      </c>
      <c r="U7" s="20">
        <f>1/1000*DataSummary40011000!T$1</f>
        <v>1.196884825917262</v>
      </c>
      <c r="V7" s="20">
        <f>1/1000*DataSummary40011000!U$1</f>
        <v>1.1279547120693265</v>
      </c>
      <c r="W7" s="20">
        <f>1/1000*DataSummary40011000!V$1</f>
        <v>1.1542219872942072</v>
      </c>
      <c r="X7" s="20">
        <f>1/1000*DataSummary40011000!W$1</f>
        <v>1.2260777918793766</v>
      </c>
      <c r="Y7" s="20">
        <f>1/1000*DataSummary40011000!X$1</f>
        <v>1.2884839704587339</v>
      </c>
      <c r="Z7" s="19">
        <f>1/1000*DataSummary40011000!Y$1</f>
        <v>1.2175574517237679</v>
      </c>
      <c r="AA7" s="10"/>
      <c r="AB7" s="3"/>
    </row>
    <row r="8" spans="2:28" x14ac:dyDescent="0.25">
      <c r="B8" s="18" t="s">
        <v>68</v>
      </c>
      <c r="C8" s="17">
        <f>1/1000*DataSummary40011000!B$38</f>
        <v>0.10800012199999999</v>
      </c>
      <c r="D8" s="16">
        <f>1/1000*DataSummary40011000!C$38</f>
        <v>0.105517518</v>
      </c>
      <c r="E8" s="16">
        <f>1/1000*DataSummary40011000!D$38</f>
        <v>9.7228341999999995E-2</v>
      </c>
      <c r="F8" s="16">
        <f>1/1000*DataSummary40011000!E$38</f>
        <v>0.11284497500000001</v>
      </c>
      <c r="G8" s="16">
        <f>1/1000*DataSummary40011000!F$38</f>
        <v>0.11700798899999999</v>
      </c>
      <c r="H8" s="16">
        <f>1/1000*DataSummary40011000!G$38</f>
        <v>0.12843696099999999</v>
      </c>
      <c r="I8" s="16">
        <f>1/1000*DataSummary40011000!H$38</f>
        <v>0.11966600899999999</v>
      </c>
      <c r="J8" s="16">
        <f>1/1000*DataSummary40011000!I$38</f>
        <v>0.15276742300000001</v>
      </c>
      <c r="K8" s="16">
        <f>1/1000*DataSummary40011000!J$38</f>
        <v>0.20793873500000001</v>
      </c>
      <c r="L8" s="16">
        <f>1/1000*DataSummary40011000!K$38</f>
        <v>0.19970205099999999</v>
      </c>
      <c r="M8" s="16">
        <f>1/1000*DataSummary40011000!L$38</f>
        <v>0.28075861800000002</v>
      </c>
      <c r="N8" s="16">
        <f>1/1000*DataSummary40011000!M$38</f>
        <v>0.25657314290529137</v>
      </c>
      <c r="O8" s="16">
        <f>1/1000*DataSummary40011000!N$38</f>
        <v>0.25634986099999996</v>
      </c>
      <c r="P8" s="16">
        <f>1/1000*DataSummary40011000!O$38</f>
        <v>0.30818735199999997</v>
      </c>
      <c r="Q8" s="16">
        <f>1/1000*DataSummary40011000!P$38</f>
        <v>0.25654160400000003</v>
      </c>
      <c r="R8" s="16">
        <f>1/1000*DataSummary40011000!Q$38</f>
        <v>0.27474690799999996</v>
      </c>
      <c r="S8" s="16">
        <f>1/1000*DataSummary40011000!R$38</f>
        <v>0.32141089699999997</v>
      </c>
      <c r="T8" s="16">
        <f>1/1000*DataSummary40011000!S$38</f>
        <v>0.33897121293018695</v>
      </c>
      <c r="U8" s="16">
        <f>1/1000*DataSummary40011000!T$38</f>
        <v>0.36781740899999998</v>
      </c>
      <c r="V8" s="16">
        <f>1/1000*DataSummary40011000!U$38</f>
        <v>0.37835789199999997</v>
      </c>
      <c r="W8" s="16">
        <f>1/1000*DataSummary40011000!V$38</f>
        <v>0.42517263000000005</v>
      </c>
      <c r="X8" s="16">
        <f>1/1000*DataSummary40011000!W$38</f>
        <v>0.494973477</v>
      </c>
      <c r="Y8" s="16">
        <f>1/1000*DataSummary40011000!X$38</f>
        <v>0.59135121699999993</v>
      </c>
      <c r="Z8" s="15">
        <f>1/1000*DataSummary40011000!Y$38</f>
        <v>0.55495222400668398</v>
      </c>
      <c r="AA8" s="10"/>
      <c r="AB8" s="58" t="str">
        <f>DataSummary40011000!A$38</f>
        <v>China</v>
      </c>
    </row>
    <row r="9" spans="2:28" x14ac:dyDescent="0.25">
      <c r="B9" s="18" t="s">
        <v>67</v>
      </c>
      <c r="C9" s="17">
        <f>1/1000*DataSummary40011000!B$3</f>
        <v>0.14264983811999768</v>
      </c>
      <c r="D9" s="16">
        <f>1/1000*DataSummary40011000!C$3</f>
        <v>0.141149995</v>
      </c>
      <c r="E9" s="16">
        <f>1/1000*DataSummary40011000!D$3</f>
        <v>0.152472895</v>
      </c>
      <c r="F9" s="16">
        <f>1/1000*DataSummary40011000!E$3</f>
        <v>0.14053419200000003</v>
      </c>
      <c r="G9" s="16">
        <f>1/1000*DataSummary40011000!F$3</f>
        <v>0.15450431600000003</v>
      </c>
      <c r="H9" s="16">
        <f>1/1000*DataSummary40011000!G$3</f>
        <v>0.16981007575188603</v>
      </c>
      <c r="I9" s="16">
        <f>1/1000*DataSummary40011000!H$3</f>
        <v>0.16977118399999999</v>
      </c>
      <c r="J9" s="16">
        <f>1/1000*DataSummary40011000!I$3</f>
        <v>0.1700345430052474</v>
      </c>
      <c r="K9" s="16">
        <f>1/1000*DataSummary40011000!J$3</f>
        <v>0.2062893021645564</v>
      </c>
      <c r="L9" s="16">
        <f>1/1000*DataSummary40011000!K$3</f>
        <v>0.19532501995497428</v>
      </c>
      <c r="M9" s="16">
        <f>1/1000*DataSummary40011000!L$3</f>
        <v>0.23904455037548919</v>
      </c>
      <c r="N9" s="16">
        <f>1/1000*DataSummary40011000!M$3</f>
        <v>0.31211583468324772</v>
      </c>
      <c r="O9" s="16">
        <f>1/1000*DataSummary40011000!N$3</f>
        <v>0.25121834323488784</v>
      </c>
      <c r="P9" s="16">
        <f>1/1000*DataSummary40011000!O$3</f>
        <v>0.187069628975471</v>
      </c>
      <c r="Q9" s="16">
        <f>1/1000*DataSummary40011000!P$3</f>
        <v>0.18743423893826466</v>
      </c>
      <c r="R9" s="16">
        <f>1/1000*DataSummary40011000!Q$3</f>
        <v>0.17138561721886456</v>
      </c>
      <c r="S9" s="16">
        <f>1/1000*DataSummary40011000!R$3</f>
        <v>0.16934454226750498</v>
      </c>
      <c r="T9" s="16">
        <f>1/1000*DataSummary40011000!S$3</f>
        <v>0.22448253949400621</v>
      </c>
      <c r="U9" s="16">
        <f>1/1000*DataSummary40011000!T$3</f>
        <v>0.19531898655433541</v>
      </c>
      <c r="V9" s="16">
        <f>1/1000*DataSummary40011000!U$3</f>
        <v>0.11711785907397271</v>
      </c>
      <c r="W9" s="16">
        <f>1/1000*DataSummary40011000!V$3</f>
        <v>0.10071344489026145</v>
      </c>
      <c r="X9" s="16">
        <f>1/1000*DataSummary40011000!W$3</f>
        <v>9.3431694261406892E-2</v>
      </c>
      <c r="Y9" s="16">
        <f>1/1000*DataSummary40011000!X$3</f>
        <v>8.7589792501461747E-2</v>
      </c>
      <c r="Z9" s="15">
        <f>1/1000*DataSummary40011000!Y$3</f>
        <v>8.5378258450427832E-2</v>
      </c>
      <c r="AA9" s="10"/>
      <c r="AB9" s="58" t="str">
        <f>DataSummary40011000!A$3</f>
        <v>EU-28</v>
      </c>
    </row>
    <row r="10" spans="2:28" x14ac:dyDescent="0.25">
      <c r="B10" s="18" t="s">
        <v>10</v>
      </c>
      <c r="C10" s="17">
        <f>1/1000*DataSummary40011000!B$19</f>
        <v>0.11506037499999999</v>
      </c>
      <c r="D10" s="16">
        <f>1/1000*DataSummary40011000!C$19</f>
        <v>0.17145675199999999</v>
      </c>
      <c r="E10" s="16">
        <f>1/1000*DataSummary40011000!D$19</f>
        <v>0.31531930000000002</v>
      </c>
      <c r="F10" s="16">
        <f>1/1000*DataSummary40011000!E$19</f>
        <v>0.29609903099999996</v>
      </c>
      <c r="G10" s="16">
        <f>1/1000*DataSummary40011000!F$19</f>
        <v>0.54667231199999988</v>
      </c>
      <c r="H10" s="16">
        <f>1/1000*DataSummary40011000!G$19</f>
        <v>0.43119374999999999</v>
      </c>
      <c r="I10" s="16">
        <f>1/1000*DataSummary40011000!H$19</f>
        <v>0.261627</v>
      </c>
      <c r="J10" s="16">
        <f>1/1000*DataSummary40011000!I$19</f>
        <v>0.29425499999999999</v>
      </c>
      <c r="K10" s="16">
        <f>1/1000*DataSummary40011000!J$19</f>
        <v>0.30334135399999995</v>
      </c>
      <c r="L10" s="16">
        <f>1/1000*DataSummary40011000!K$19</f>
        <v>0.30386001799999995</v>
      </c>
      <c r="M10" s="16">
        <f>1/1000*DataSummary40011000!L$19</f>
        <v>0.33041135600000004</v>
      </c>
      <c r="N10" s="16">
        <f>1/1000*DataSummary40011000!M$19</f>
        <v>0.35815192400000001</v>
      </c>
      <c r="O10" s="16">
        <f>1/1000*DataSummary40011000!N$19</f>
        <v>0.34119801</v>
      </c>
      <c r="P10" s="16">
        <f>1/1000*DataSummary40011000!O$19</f>
        <v>0.35725394300000002</v>
      </c>
      <c r="Q10" s="16">
        <f>1/1000*DataSummary40011000!P$19</f>
        <v>0.34848649700000001</v>
      </c>
      <c r="R10" s="16">
        <f>1/1000*DataSummary40011000!Q$19</f>
        <v>0.30656132600000002</v>
      </c>
      <c r="S10" s="16">
        <f>1/1000*DataSummary40011000!R$19</f>
        <v>0.33090951899999999</v>
      </c>
      <c r="T10" s="16">
        <f>1/1000*DataSummary40011000!S$19</f>
        <v>0.34458112999999996</v>
      </c>
      <c r="U10" s="16">
        <f>1/1000*DataSummary40011000!T$19</f>
        <v>0.31571077399999997</v>
      </c>
      <c r="V10" s="16">
        <f>1/1000*DataSummary40011000!U$19</f>
        <v>0.31829966900000001</v>
      </c>
      <c r="W10" s="16">
        <f>1/1000*DataSummary40011000!V$19</f>
        <v>0.31841897600000002</v>
      </c>
      <c r="X10" s="16">
        <f>1/1000*DataSummary40011000!W$19</f>
        <v>0.32312098</v>
      </c>
      <c r="Y10" s="16">
        <f>1/1000*DataSummary40011000!X$19</f>
        <v>0.33342715799999995</v>
      </c>
      <c r="Z10" s="15">
        <f>1/1000*DataSummary40011000!Y$19</f>
        <v>0.31200631599999995</v>
      </c>
      <c r="AA10" s="10"/>
      <c r="AB10" s="59" t="str">
        <f>DataSummary40011000!A$19</f>
        <v>Malaysia</v>
      </c>
    </row>
    <row r="11" spans="2:28" x14ac:dyDescent="0.25">
      <c r="B11" s="18" t="s">
        <v>9</v>
      </c>
      <c r="C11" s="17">
        <f>1/1000*DataSummary40011000!B$31</f>
        <v>9.4260562999999992E-2</v>
      </c>
      <c r="D11" s="16">
        <f>1/1000*DataSummary40011000!C$31</f>
        <v>9.1781785000000005E-2</v>
      </c>
      <c r="E11" s="16">
        <f>1/1000*DataSummary40011000!D$31</f>
        <v>0.11202574899999999</v>
      </c>
      <c r="F11" s="16">
        <f>1/1000*DataSummary40011000!E$31</f>
        <v>0.11216355499999998</v>
      </c>
      <c r="G11" s="16">
        <f>1/1000*DataSummary40011000!F$31</f>
        <v>0.121379591</v>
      </c>
      <c r="H11" s="16">
        <f>1/1000*DataSummary40011000!G$31</f>
        <v>0.115428357</v>
      </c>
      <c r="I11" s="16">
        <f>1/1000*DataSummary40011000!H$31</f>
        <v>0.11344725885714284</v>
      </c>
      <c r="J11" s="16">
        <f>1/1000*DataSummary40011000!I$31</f>
        <v>0.11388233</v>
      </c>
      <c r="K11" s="16">
        <f>1/1000*DataSummary40011000!J$31</f>
        <v>0.11283952601508829</v>
      </c>
      <c r="L11" s="16">
        <f>1/1000*DataSummary40011000!K$31</f>
        <v>9.7281023292114799E-2</v>
      </c>
      <c r="M11" s="16">
        <f>1/1000*DataSummary40011000!L$31</f>
        <v>6.8325493758158953E-2</v>
      </c>
      <c r="N11" s="16">
        <f>1/1000*DataSummary40011000!M$31</f>
        <v>8.9178051461614158E-2</v>
      </c>
      <c r="O11" s="16">
        <f>1/1000*DataSummary40011000!N$31</f>
        <v>9.3721154207065047E-2</v>
      </c>
      <c r="P11" s="16">
        <f>1/1000*DataSummary40011000!O$31</f>
        <v>6.994465411825676E-2</v>
      </c>
      <c r="Q11" s="16">
        <f>1/1000*DataSummary40011000!P$31</f>
        <v>5.3221592000000005E-2</v>
      </c>
      <c r="R11" s="16">
        <f>1/1000*DataSummary40011000!Q$31</f>
        <v>4.7469946910597333E-2</v>
      </c>
      <c r="S11" s="16">
        <f>1/1000*DataSummary40011000!R$31</f>
        <v>4.491359973191407E-2</v>
      </c>
      <c r="T11" s="16">
        <f>1/1000*DataSummary40011000!S$31</f>
        <v>4.6005830691279219E-2</v>
      </c>
      <c r="U11" s="16">
        <f>1/1000*DataSummary40011000!T$31</f>
        <v>4.9965282607925966E-2</v>
      </c>
      <c r="V11" s="16">
        <f>1/1000*DataSummary40011000!U$31</f>
        <v>5.0415123266076944E-2</v>
      </c>
      <c r="W11" s="16">
        <f>1/1000*DataSummary40011000!V$31</f>
        <v>5.0893374199256478E-2</v>
      </c>
      <c r="X11" s="16">
        <f>1/1000*DataSummary40011000!W$31</f>
        <v>5.1794181407388999E-2</v>
      </c>
      <c r="Y11" s="16">
        <f>1/1000*DataSummary40011000!X$31</f>
        <v>4.7806955999999998E-2</v>
      </c>
      <c r="Z11" s="15">
        <f>1/1000*DataSummary40011000!Y$31</f>
        <v>4.7454067978177347E-2</v>
      </c>
      <c r="AA11" s="10"/>
      <c r="AB11" s="58" t="str">
        <f>DataSummary40011000!A$31</f>
        <v>USA</v>
      </c>
    </row>
    <row r="12" spans="2:28" ht="13" thickBot="1" x14ac:dyDescent="0.3">
      <c r="B12" s="14" t="s">
        <v>8</v>
      </c>
      <c r="C12" s="13">
        <f t="shared" ref="C12:Z12" si="0">C7-SUM(C8:C11)</f>
        <v>0.1901738367815079</v>
      </c>
      <c r="D12" s="12">
        <f t="shared" si="0"/>
        <v>0.24687248136037332</v>
      </c>
      <c r="E12" s="12">
        <f t="shared" si="0"/>
        <v>0.2436186805533026</v>
      </c>
      <c r="F12" s="12">
        <f t="shared" si="0"/>
        <v>0.23864376036559531</v>
      </c>
      <c r="G12" s="12">
        <f t="shared" si="0"/>
        <v>0.25412285236760679</v>
      </c>
      <c r="H12" s="12">
        <f t="shared" si="0"/>
        <v>0.25057534289021655</v>
      </c>
      <c r="I12" s="12">
        <f t="shared" si="0"/>
        <v>0.24701228285714283</v>
      </c>
      <c r="J12" s="12">
        <f t="shared" si="0"/>
        <v>0.28589628103618847</v>
      </c>
      <c r="K12" s="12">
        <f t="shared" si="0"/>
        <v>0.30294863385903725</v>
      </c>
      <c r="L12" s="12">
        <f t="shared" si="0"/>
        <v>0.26619079975117499</v>
      </c>
      <c r="M12" s="12">
        <f t="shared" si="0"/>
        <v>0.26538614933172355</v>
      </c>
      <c r="N12" s="12">
        <f t="shared" si="0"/>
        <v>0.23465310589823085</v>
      </c>
      <c r="O12" s="12">
        <f t="shared" si="0"/>
        <v>0.22431503271841136</v>
      </c>
      <c r="P12" s="12">
        <f t="shared" si="0"/>
        <v>0.20681284701175606</v>
      </c>
      <c r="Q12" s="12">
        <f t="shared" si="0"/>
        <v>0.28391609486227509</v>
      </c>
      <c r="R12" s="12">
        <f t="shared" si="0"/>
        <v>0.26431662677577894</v>
      </c>
      <c r="S12" s="12">
        <f t="shared" si="0"/>
        <v>0.23661384015153752</v>
      </c>
      <c r="T12" s="12">
        <f t="shared" si="0"/>
        <v>0.23213970150672392</v>
      </c>
      <c r="U12" s="12">
        <f t="shared" si="0"/>
        <v>0.26807237375500059</v>
      </c>
      <c r="V12" s="12">
        <f t="shared" si="0"/>
        <v>0.26376416872927688</v>
      </c>
      <c r="W12" s="12">
        <f t="shared" si="0"/>
        <v>0.25902356220468925</v>
      </c>
      <c r="X12" s="12">
        <f t="shared" si="0"/>
        <v>0.26275745921058069</v>
      </c>
      <c r="Y12" s="12">
        <f t="shared" si="0"/>
        <v>0.22830884695727227</v>
      </c>
      <c r="Z12" s="11">
        <f t="shared" si="0"/>
        <v>0.21776658528847892</v>
      </c>
      <c r="AA12" s="10"/>
      <c r="AB12" s="60"/>
    </row>
    <row r="13" spans="2:28" ht="13.5" thickTop="1" thickBot="1" x14ac:dyDescent="0.3">
      <c r="AA13" s="10"/>
      <c r="AB13" s="60"/>
    </row>
    <row r="14" spans="2:28" ht="14.5" thickTop="1" x14ac:dyDescent="0.3">
      <c r="B14" s="57">
        <v>400121000</v>
      </c>
      <c r="C14" s="54">
        <f>DataSummary40012100!B$2</f>
        <v>1996</v>
      </c>
      <c r="D14" s="55">
        <f>DataSummary40012100!C$2</f>
        <v>1997</v>
      </c>
      <c r="E14" s="55">
        <f>DataSummary40012100!D$2</f>
        <v>1998</v>
      </c>
      <c r="F14" s="55">
        <f>DataSummary40012100!E$2</f>
        <v>1999</v>
      </c>
      <c r="G14" s="55">
        <f>DataSummary40012100!F$2</f>
        <v>2000</v>
      </c>
      <c r="H14" s="55">
        <f>DataSummary40012100!G$2</f>
        <v>2001</v>
      </c>
      <c r="I14" s="55">
        <f>DataSummary40012100!H$2</f>
        <v>2002</v>
      </c>
      <c r="J14" s="55">
        <f>DataSummary40012100!I$2</f>
        <v>2003</v>
      </c>
      <c r="K14" s="55">
        <f>DataSummary40012100!J$2</f>
        <v>2004</v>
      </c>
      <c r="L14" s="55">
        <f>DataSummary40012100!K$2</f>
        <v>2005</v>
      </c>
      <c r="M14" s="55">
        <f>DataSummary40012100!L$2</f>
        <v>2006</v>
      </c>
      <c r="N14" s="55">
        <f>DataSummary40012100!M$2</f>
        <v>2007</v>
      </c>
      <c r="O14" s="55">
        <f>DataSummary40012100!N$2</f>
        <v>2008</v>
      </c>
      <c r="P14" s="55">
        <f>DataSummary40012100!O$2</f>
        <v>2009</v>
      </c>
      <c r="Q14" s="55">
        <f>DataSummary40012100!P$2</f>
        <v>2010</v>
      </c>
      <c r="R14" s="55">
        <f>DataSummary40012100!Q$2</f>
        <v>2011</v>
      </c>
      <c r="S14" s="55">
        <f>DataSummary40012100!R$2</f>
        <v>2012</v>
      </c>
      <c r="T14" s="55">
        <f>DataSummary40012100!S$2</f>
        <v>2013</v>
      </c>
      <c r="U14" s="55">
        <f>DataSummary40012100!T$2</f>
        <v>2014</v>
      </c>
      <c r="V14" s="55">
        <f>DataSummary40012100!U$2</f>
        <v>2015</v>
      </c>
      <c r="W14" s="55">
        <f>DataSummary40012100!V$2</f>
        <v>2016</v>
      </c>
      <c r="X14" s="55">
        <f>DataSummary40012100!W$2</f>
        <v>2017</v>
      </c>
      <c r="Y14" s="55">
        <f>DataSummary40012100!X$2</f>
        <v>2018</v>
      </c>
      <c r="Z14" s="56">
        <f>DataSummary40012100!Y$2</f>
        <v>2019</v>
      </c>
      <c r="AA14" s="10"/>
      <c r="AB14" s="60"/>
    </row>
    <row r="15" spans="2:28" ht="14" x14ac:dyDescent="0.3">
      <c r="B15" s="22" t="s">
        <v>11</v>
      </c>
      <c r="C15" s="52">
        <f>1/1000*DataSummary40012100!B$1</f>
        <v>1.3795079550088791</v>
      </c>
      <c r="D15" s="53">
        <f>1/1000*DataSummary40012100!C$1</f>
        <v>1.2759251181928977</v>
      </c>
      <c r="E15" s="53">
        <f>1/1000*DataSummary40012100!D$1</f>
        <v>1.3274805831127088</v>
      </c>
      <c r="F15" s="53">
        <f>1/1000*DataSummary40012100!E$1</f>
        <v>1.3577838742806834</v>
      </c>
      <c r="G15" s="20">
        <f>1/1000*DataSummary40012100!F$1</f>
        <v>1.6279655954058443</v>
      </c>
      <c r="H15" s="20">
        <f>1/1000*DataSummary40012100!G$1</f>
        <v>1.3447920116714644</v>
      </c>
      <c r="I15" s="20">
        <f>1/1000*DataSummary40012100!H$1</f>
        <v>1.4136312500722314</v>
      </c>
      <c r="J15" s="20">
        <f>1/1000*DataSummary40012100!I$1</f>
        <v>1.4690861234978245</v>
      </c>
      <c r="K15" s="20">
        <f>1/1000*DataSummary40012100!J$1</f>
        <v>1.2941252298992605</v>
      </c>
      <c r="L15" s="20">
        <f>1/1000*DataSummary40012100!K$1</f>
        <v>1.2202434598463179</v>
      </c>
      <c r="M15" s="20">
        <f>1/1000*DataSummary40012100!L$1</f>
        <v>1.1716432981879894</v>
      </c>
      <c r="N15" s="20">
        <f>1/1000*DataSummary40012100!M$1</f>
        <v>1.2511009522270824</v>
      </c>
      <c r="O15" s="20">
        <f>1/1000*DataSummary40012100!N$1</f>
        <v>1.0455915353674721</v>
      </c>
      <c r="P15" s="20">
        <f>1/1000*DataSummary40012100!O$1</f>
        <v>0.839330391915869</v>
      </c>
      <c r="Q15" s="20">
        <f>1/1000*DataSummary40012100!P$1</f>
        <v>0.9334978101230218</v>
      </c>
      <c r="R15" s="20">
        <f>1/1000*DataSummary40012100!Q$1</f>
        <v>0.9770079089859901</v>
      </c>
      <c r="S15" s="20">
        <f>1/1000*DataSummary40012100!R$1</f>
        <v>0.94013744609433325</v>
      </c>
      <c r="T15" s="20">
        <f>1/1000*DataSummary40012100!S$1</f>
        <v>1.0985773009836877</v>
      </c>
      <c r="U15" s="20">
        <f>1/1000*DataSummary40012100!T$1</f>
        <v>1.0752965849117249</v>
      </c>
      <c r="V15" s="20">
        <f>1/1000*DataSummary40012100!U$1</f>
        <v>0.98681009099190542</v>
      </c>
      <c r="W15" s="20">
        <f>1/1000*DataSummary40012100!V$1</f>
        <v>0.91980174878562215</v>
      </c>
      <c r="X15" s="20">
        <f>1/1000*DataSummary40012100!W$1</f>
        <v>1.0333951535716193</v>
      </c>
      <c r="Y15" s="20">
        <f>1/1000*DataSummary40012100!X$1</f>
        <v>0.91249367453308416</v>
      </c>
      <c r="Z15" s="19">
        <f>1/1000*DataSummary40012100!Y$1</f>
        <v>0.79448031070718916</v>
      </c>
      <c r="AA15" s="10"/>
      <c r="AB15" s="60"/>
    </row>
    <row r="16" spans="2:28" x14ac:dyDescent="0.25">
      <c r="B16" s="18" t="s">
        <v>71</v>
      </c>
      <c r="C16" s="17">
        <f>1/1000*DataSummary40012100!B$9</f>
        <v>2.9177819000000001E-2</v>
      </c>
      <c r="D16" s="16">
        <f>1/1000*DataSummary40012100!C$9</f>
        <v>2.3938799E-2</v>
      </c>
      <c r="E16" s="16">
        <f>1/1000*DataSummary40012100!D$9</f>
        <v>2.5038569E-2</v>
      </c>
      <c r="F16" s="16">
        <f>1/1000*DataSummary40012100!E$9</f>
        <v>2.4319754999999998E-2</v>
      </c>
      <c r="G16" s="16">
        <f>1/1000*DataSummary40012100!F$9</f>
        <v>3.3821281999999994E-2</v>
      </c>
      <c r="H16" s="16">
        <f>1/1000*DataSummary40012100!G$9</f>
        <v>2.9439180999999998E-2</v>
      </c>
      <c r="I16" s="16">
        <f>1/1000*DataSummary40012100!H$9</f>
        <v>3.7821252E-2</v>
      </c>
      <c r="J16" s="16">
        <f>1/1000*DataSummary40012100!I$9</f>
        <v>4.3177948000000001E-2</v>
      </c>
      <c r="K16" s="16">
        <f>1/1000*DataSummary40012100!J$9</f>
        <v>4.1860918999999996E-2</v>
      </c>
      <c r="L16" s="16">
        <f>1/1000*DataSummary40012100!K$9</f>
        <v>4.1934463999999998E-2</v>
      </c>
      <c r="M16" s="16">
        <f>1/1000*DataSummary40012100!L$9</f>
        <v>4.3169703999999996E-2</v>
      </c>
      <c r="N16" s="16">
        <f>1/1000*DataSummary40012100!M$9</f>
        <v>4.9431494999999999E-2</v>
      </c>
      <c r="O16" s="16">
        <f>1/1000*DataSummary40012100!N$9</f>
        <v>5.0144676999999999E-2</v>
      </c>
      <c r="P16" s="16">
        <f>1/1000*DataSummary40012100!O$9</f>
        <v>3.353921E-2</v>
      </c>
      <c r="Q16" s="16">
        <f>1/1000*DataSummary40012100!P$9</f>
        <v>4.5828876999999997E-2</v>
      </c>
      <c r="R16" s="16">
        <f>1/1000*DataSummary40012100!Q$9</f>
        <v>3.7175644000000001E-2</v>
      </c>
      <c r="S16" s="16">
        <f>1/1000*DataSummary40012100!R$9</f>
        <v>2.9243681000000001E-2</v>
      </c>
      <c r="T16" s="16">
        <f>1/1000*DataSummary40012100!S$9</f>
        <v>3.1937417999999995E-2</v>
      </c>
      <c r="U16" s="16">
        <f>1/1000*DataSummary40012100!T$9</f>
        <v>2.8253659E-2</v>
      </c>
      <c r="V16" s="16">
        <f>1/1000*DataSummary40012100!U$9</f>
        <v>2.4899922000000001E-2</v>
      </c>
      <c r="W16" s="16">
        <f>1/1000*DataSummary40012100!V$9</f>
        <v>2.4259386000000001E-2</v>
      </c>
      <c r="X16" s="16">
        <f>1/1000*DataSummary40012100!W$9</f>
        <v>2.6109254000000002E-2</v>
      </c>
      <c r="Y16" s="16">
        <f>1/1000*DataSummary40012100!X$9</f>
        <v>2.6331106E-2</v>
      </c>
      <c r="Z16" s="15">
        <f>1/1000*DataSummary40012100!Y$9</f>
        <v>2.9441112999999998E-2</v>
      </c>
      <c r="AA16" s="10"/>
      <c r="AB16" s="58" t="str">
        <f>DataSummary40012100!A$9</f>
        <v>Brazil</v>
      </c>
    </row>
    <row r="17" spans="2:28" x14ac:dyDescent="0.25">
      <c r="B17" s="18" t="s">
        <v>72</v>
      </c>
      <c r="C17" s="17">
        <f>1/1000*DataSummary40012100!B$10</f>
        <v>2.5125637999999999E-2</v>
      </c>
      <c r="D17" s="16">
        <f>1/1000*DataSummary40012100!C$10</f>
        <v>2.4162101999999998E-2</v>
      </c>
      <c r="E17" s="16">
        <f>1/1000*DataSummary40012100!D$10</f>
        <v>2.8241078999999999E-2</v>
      </c>
      <c r="F17" s="16">
        <f>1/1000*DataSummary40012100!E$10</f>
        <v>2.5144215000000001E-2</v>
      </c>
      <c r="G17" s="16">
        <f>1/1000*DataSummary40012100!F$10</f>
        <v>1.6930615E-2</v>
      </c>
      <c r="H17" s="16">
        <f>1/1000*DataSummary40012100!G$10</f>
        <v>1.6243257000000001E-2</v>
      </c>
      <c r="I17" s="16">
        <f>1/1000*DataSummary40012100!H$10</f>
        <v>1.6722411E-2</v>
      </c>
      <c r="J17" s="16">
        <f>1/1000*DataSummary40012100!I$10</f>
        <v>1.8670025E-2</v>
      </c>
      <c r="K17" s="16">
        <f>1/1000*DataSummary40012100!J$10</f>
        <v>1.7959786999999998E-2</v>
      </c>
      <c r="L17" s="16">
        <f>1/1000*DataSummary40012100!K$10</f>
        <v>1.9810261000000003E-2</v>
      </c>
      <c r="M17" s="16">
        <f>1/1000*DataSummary40012100!L$10</f>
        <v>1.9488281E-2</v>
      </c>
      <c r="N17" s="16">
        <f>1/1000*DataSummary40012100!M$10</f>
        <v>2.4110872000000002E-2</v>
      </c>
      <c r="O17" s="16">
        <f>1/1000*DataSummary40012100!N$10</f>
        <v>2.5398546999999997E-2</v>
      </c>
      <c r="P17" s="16">
        <f>1/1000*DataSummary40012100!O$10</f>
        <v>1.4968624999999999E-2</v>
      </c>
      <c r="Q17" s="16">
        <f>1/1000*DataSummary40012100!P$10</f>
        <v>3.0184853000000001E-2</v>
      </c>
      <c r="R17" s="16">
        <f>1/1000*DataSummary40012100!Q$10</f>
        <v>2.4754068999999997E-2</v>
      </c>
      <c r="S17" s="16">
        <f>1/1000*DataSummary40012100!R$10</f>
        <v>2.0310618999999999E-2</v>
      </c>
      <c r="T17" s="16">
        <f>1/1000*DataSummary40012100!S$10</f>
        <v>1.9452366999999998E-2</v>
      </c>
      <c r="U17" s="16">
        <f>1/1000*DataSummary40012100!T$10</f>
        <v>1.6429558999999996E-2</v>
      </c>
      <c r="V17" s="16">
        <f>1/1000*DataSummary40012100!U$10</f>
        <v>1.5678849000000002E-2</v>
      </c>
      <c r="W17" s="16">
        <f>1/1000*DataSummary40012100!V$10</f>
        <v>1.4050407999999999E-2</v>
      </c>
      <c r="X17" s="16">
        <f>1/1000*DataSummary40012100!W$10</f>
        <v>1.3321610999999999E-2</v>
      </c>
      <c r="Y17" s="16">
        <f>1/1000*DataSummary40012100!X$10</f>
        <v>1.8296659999999999E-2</v>
      </c>
      <c r="Z17" s="15">
        <f>1/1000*DataSummary40012100!Y$10</f>
        <v>2.1661448999999999E-2</v>
      </c>
      <c r="AA17" s="10"/>
      <c r="AB17" s="58" t="str">
        <f>DataSummary40012100!A$10</f>
        <v>Canada</v>
      </c>
    </row>
    <row r="18" spans="2:28" x14ac:dyDescent="0.25">
      <c r="B18" s="18" t="s">
        <v>68</v>
      </c>
      <c r="C18" s="17">
        <f>1/1000*DataSummary40012100!B$38</f>
        <v>0.28337426800000004</v>
      </c>
      <c r="D18" s="16">
        <f>1/1000*DataSummary40012100!C$38</f>
        <v>0.20403180100000001</v>
      </c>
      <c r="E18" s="16">
        <f>1/1000*DataSummary40012100!D$38</f>
        <v>0.205380708</v>
      </c>
      <c r="F18" s="16">
        <f>1/1000*DataSummary40012100!E$38</f>
        <v>0.16915761300000001</v>
      </c>
      <c r="G18" s="16">
        <f>1/1000*DataSummary40012100!F$38</f>
        <v>0.41244668600000001</v>
      </c>
      <c r="H18" s="16">
        <f>1/1000*DataSummary40012100!G$38</f>
        <v>0.38375518799999997</v>
      </c>
      <c r="I18" s="16">
        <f>1/1000*DataSummary40012100!H$38</f>
        <v>0.41248638300000001</v>
      </c>
      <c r="J18" s="16">
        <f>1/1000*DataSummary40012100!I$38</f>
        <v>0.45024921699999998</v>
      </c>
      <c r="K18" s="16">
        <f>1/1000*DataSummary40012100!J$38</f>
        <v>0.32000912199999998</v>
      </c>
      <c r="L18" s="16">
        <f>1/1000*DataSummary40012100!K$38</f>
        <v>0.26807470999999999</v>
      </c>
      <c r="M18" s="16">
        <f>1/1000*DataSummary40012100!L$38</f>
        <v>0.28553244799999999</v>
      </c>
      <c r="N18" s="16">
        <f>1/1000*DataSummary40012100!M$38</f>
        <v>0.218850036</v>
      </c>
      <c r="O18" s="16">
        <f>1/1000*DataSummary40012100!N$38</f>
        <v>0.24606501199999997</v>
      </c>
      <c r="P18" s="16">
        <f>1/1000*DataSummary40012100!O$38</f>
        <v>0.23269351183744161</v>
      </c>
      <c r="Q18" s="16">
        <f>1/1000*DataSummary40012100!P$38</f>
        <v>0.21769409300000001</v>
      </c>
      <c r="R18" s="16">
        <f>1/1000*DataSummary40012100!Q$38</f>
        <v>0.21450704499999998</v>
      </c>
      <c r="S18" s="16">
        <f>1/1000*DataSummary40012100!R$38</f>
        <v>0.208420669</v>
      </c>
      <c r="T18" s="16">
        <f>1/1000*DataSummary40012100!S$38</f>
        <v>0.32653176099999998</v>
      </c>
      <c r="U18" s="16">
        <f>1/1000*DataSummary40012100!T$38</f>
        <v>0.31202576199999998</v>
      </c>
      <c r="V18" s="16">
        <f>1/1000*DataSummary40012100!U$38</f>
        <v>0.25548650100000003</v>
      </c>
      <c r="W18" s="16">
        <f>1/1000*DataSummary40012100!V$38</f>
        <v>0.20499887173483533</v>
      </c>
      <c r="X18" s="16">
        <f>1/1000*DataSummary40012100!W$38</f>
        <v>0.33112107400000002</v>
      </c>
      <c r="Y18" s="16">
        <f>1/1000*DataSummary40012100!X$38</f>
        <v>0.237963234</v>
      </c>
      <c r="Z18" s="15">
        <f>1/1000*DataSummary40012100!Y$38</f>
        <v>0.16251875799999999</v>
      </c>
      <c r="AA18" s="10"/>
      <c r="AB18" s="58" t="str">
        <f>DataSummary40012100!A$38</f>
        <v>China</v>
      </c>
    </row>
    <row r="19" spans="2:28" x14ac:dyDescent="0.25">
      <c r="B19" s="18" t="s">
        <v>67</v>
      </c>
      <c r="C19" s="17">
        <f>1/1000*DataSummary40012100!B$3</f>
        <v>0.264645044</v>
      </c>
      <c r="D19" s="16">
        <f>1/1000*DataSummary40012100!C$3</f>
        <v>0.25419888400000001</v>
      </c>
      <c r="E19" s="16">
        <f>1/1000*DataSummary40012100!D$3</f>
        <v>0.29050705699999996</v>
      </c>
      <c r="F19" s="16">
        <f>1/1000*DataSummary40012100!E$3</f>
        <v>0.27028941599999995</v>
      </c>
      <c r="G19" s="16">
        <f>1/1000*DataSummary40012100!F$3</f>
        <v>0.32355970199999995</v>
      </c>
      <c r="H19" s="16">
        <f>1/1000*DataSummary40012100!G$3</f>
        <v>0.27981946899999999</v>
      </c>
      <c r="I19" s="16">
        <f>1/1000*DataSummary40012100!H$3</f>
        <v>0.22216425099999998</v>
      </c>
      <c r="J19" s="16">
        <f>1/1000*DataSummary40012100!I$3</f>
        <v>0.21271445787220966</v>
      </c>
      <c r="K19" s="16">
        <f>1/1000*DataSummary40012100!J$3</f>
        <v>0.17349209700000001</v>
      </c>
      <c r="L19" s="16">
        <f>1/1000*DataSummary40012100!K$3</f>
        <v>0.16087379199999999</v>
      </c>
      <c r="M19" s="16">
        <f>1/1000*DataSummary40012100!L$3</f>
        <v>0.16978625941858666</v>
      </c>
      <c r="N19" s="16">
        <f>1/1000*DataSummary40012100!M$3</f>
        <v>0.16122203348549288</v>
      </c>
      <c r="O19" s="16">
        <f>1/1000*DataSummary40012100!N$3</f>
        <v>0.13884877207302401</v>
      </c>
      <c r="P19" s="16">
        <f>1/1000*DataSummary40012100!O$3</f>
        <v>9.2696204597576784E-2</v>
      </c>
      <c r="Q19" s="16">
        <f>1/1000*DataSummary40012100!P$3</f>
        <v>9.4559942999999994E-2</v>
      </c>
      <c r="R19" s="16">
        <f>1/1000*DataSummary40012100!Q$3</f>
        <v>0.11489496559086536</v>
      </c>
      <c r="S19" s="16">
        <f>1/1000*DataSummary40012100!R$3</f>
        <v>0.10537762139407213</v>
      </c>
      <c r="T19" s="16">
        <f>1/1000*DataSummary40012100!S$3</f>
        <v>0.11573561135855315</v>
      </c>
      <c r="U19" s="16">
        <f>1/1000*DataSummary40012100!T$3</f>
        <v>0.120191932</v>
      </c>
      <c r="V19" s="16">
        <f>1/1000*DataSummary40012100!U$3</f>
        <v>0.12209097199999999</v>
      </c>
      <c r="W19" s="16">
        <f>1/1000*DataSummary40012100!V$3</f>
        <v>0.13898707397877719</v>
      </c>
      <c r="X19" s="16">
        <f>1/1000*DataSummary40012100!W$3</f>
        <v>0.1373316388933114</v>
      </c>
      <c r="Y19" s="16">
        <f>1/1000*DataSummary40012100!X$3</f>
        <v>0.13448182048533322</v>
      </c>
      <c r="Z19" s="15">
        <f>1/1000*DataSummary40012100!Y$3</f>
        <v>0.1184622022546688</v>
      </c>
      <c r="AA19" s="10"/>
      <c r="AB19" s="59" t="str">
        <f>DataSummary40012100!A$3</f>
        <v>EU-28</v>
      </c>
    </row>
    <row r="20" spans="2:28" x14ac:dyDescent="0.25">
      <c r="B20" s="18" t="s">
        <v>12</v>
      </c>
      <c r="C20" s="17">
        <f>1/1000*DataSummary40012100!B$13</f>
        <v>3.7071869999999998E-3</v>
      </c>
      <c r="D20" s="16">
        <f>1/1000*DataSummary40012100!C$13</f>
        <v>5.0895109999999997E-3</v>
      </c>
      <c r="E20" s="16">
        <f>1/1000*DataSummary40012100!D$13</f>
        <v>5.7730920000000005E-3</v>
      </c>
      <c r="F20" s="16">
        <f>1/1000*DataSummary40012100!E$13</f>
        <v>5.6760220000000002E-3</v>
      </c>
      <c r="G20" s="16">
        <f>1/1000*DataSummary40012100!F$13</f>
        <v>3.42976E-3</v>
      </c>
      <c r="H20" s="16">
        <f>1/1000*DataSummary40012100!G$13</f>
        <v>1.4346039999999999E-2</v>
      </c>
      <c r="I20" s="16">
        <f>1/1000*DataSummary40012100!H$13</f>
        <v>4.967038E-3</v>
      </c>
      <c r="J20" s="16">
        <f>1/1000*DataSummary40012100!I$13</f>
        <v>1.5083615E-2</v>
      </c>
      <c r="K20" s="16">
        <f>1/1000*DataSummary40012100!J$13</f>
        <v>2.3806654E-2</v>
      </c>
      <c r="L20" s="16">
        <f>1/1000*DataSummary40012100!K$13</f>
        <v>4.8090556E-2</v>
      </c>
      <c r="M20" s="16">
        <f>1/1000*DataSummary40012100!L$13</f>
        <v>3.1982470999999998E-2</v>
      </c>
      <c r="N20" s="16">
        <f>1/1000*DataSummary40012100!M$13</f>
        <v>6.3774241999999995E-2</v>
      </c>
      <c r="O20" s="16">
        <f>1/1000*DataSummary40012100!N$13</f>
        <v>2.6299609999999998E-2</v>
      </c>
      <c r="P20" s="16">
        <f>1/1000*DataSummary40012100!O$13</f>
        <v>7.9204340999999998E-2</v>
      </c>
      <c r="Q20" s="16">
        <f>1/1000*DataSummary40012100!P$13</f>
        <v>8.2187738999999996E-2</v>
      </c>
      <c r="R20" s="16">
        <f>1/1000*DataSummary40012100!Q$13</f>
        <v>7.2301318000000003E-2</v>
      </c>
      <c r="S20" s="16">
        <f>1/1000*DataSummary40012100!R$13</f>
        <v>0.12933676199999999</v>
      </c>
      <c r="T20" s="16">
        <f>1/1000*DataSummary40012100!S$13</f>
        <v>0.122483093</v>
      </c>
      <c r="U20" s="16">
        <f>1/1000*DataSummary40012100!T$13</f>
        <v>0.142157165</v>
      </c>
      <c r="V20" s="16">
        <f>1/1000*DataSummary40012100!U$13</f>
        <v>0.10303920699999999</v>
      </c>
      <c r="W20" s="16">
        <f>1/1000*DataSummary40012100!V$13</f>
        <v>7.9982985000000006E-2</v>
      </c>
      <c r="X20" s="16">
        <f>1/1000*DataSummary40012100!W$13</f>
        <v>5.5924065999999995E-2</v>
      </c>
      <c r="Y20" s="16">
        <f>1/1000*DataSummary40012100!X$13</f>
        <v>0.107955146</v>
      </c>
      <c r="Z20" s="15">
        <f>1/1000*DataSummary40012100!Y$13</f>
        <v>7.2545931999999994E-2</v>
      </c>
      <c r="AA20" s="10"/>
      <c r="AB20" s="59" t="str">
        <f>DataSummary40012100!A$13</f>
        <v>India</v>
      </c>
    </row>
    <row r="21" spans="2:28" x14ac:dyDescent="0.25">
      <c r="B21" s="18" t="s">
        <v>70</v>
      </c>
      <c r="C21" s="17">
        <f>1/1000*DataSummary40012100!B$17</f>
        <v>0.43702200000000002</v>
      </c>
      <c r="D21" s="16">
        <f>1/1000*DataSummary40012100!C$17</f>
        <v>0.40403999999999995</v>
      </c>
      <c r="E21" s="16">
        <f>1/1000*DataSummary40012100!D$17</f>
        <v>0.38912399999999997</v>
      </c>
      <c r="F21" s="16">
        <f>1/1000*DataSummary40012100!E$17</f>
        <v>0.42078199999999999</v>
      </c>
      <c r="G21" s="16">
        <f>1/1000*DataSummary40012100!F$17</f>
        <v>0.42057299999999997</v>
      </c>
      <c r="H21" s="16">
        <f>1/1000*DataSummary40012100!G$17</f>
        <v>0.314805</v>
      </c>
      <c r="I21" s="16">
        <f>1/1000*DataSummary40012100!H$17</f>
        <v>0.34353699999999998</v>
      </c>
      <c r="J21" s="16">
        <f>1/1000*DataSummary40012100!I$17</f>
        <v>0.33499800000000002</v>
      </c>
      <c r="K21" s="16">
        <f>1/1000*DataSummary40012100!J$17</f>
        <v>0.29413800000000001</v>
      </c>
      <c r="L21" s="16">
        <f>1/1000*DataSummary40012100!K$17</f>
        <v>0.29253400799999996</v>
      </c>
      <c r="M21" s="16">
        <f>1/1000*DataSummary40012100!L$17</f>
        <v>0.28478400799999998</v>
      </c>
      <c r="N21" s="16">
        <f>1/1000*DataSummary40012100!M$17</f>
        <v>0.25009200799999998</v>
      </c>
      <c r="O21" s="16">
        <f>1/1000*DataSummary40012100!N$17</f>
        <v>0.23478575699999998</v>
      </c>
      <c r="P21" s="16">
        <f>1/1000*DataSummary40012100!O$17</f>
        <v>0.14529200799999997</v>
      </c>
      <c r="Q21" s="16">
        <f>1/1000*DataSummary40012100!P$17</f>
        <v>0.172977992</v>
      </c>
      <c r="R21" s="16">
        <f>1/1000*DataSummary40012100!Q$17</f>
        <v>0.18598300799999998</v>
      </c>
      <c r="S21" s="16">
        <f>1/1000*DataSummary40012100!R$17</f>
        <v>0.14443599200000001</v>
      </c>
      <c r="T21" s="16">
        <f>1/1000*DataSummary40012100!S$17</f>
        <v>0.155115896</v>
      </c>
      <c r="U21" s="16">
        <f>1/1000*DataSummary40012100!T$17</f>
        <v>0.14324092199999999</v>
      </c>
      <c r="V21" s="16">
        <f>1/1000*DataSummary40012100!U$17</f>
        <v>0.13997133</v>
      </c>
      <c r="W21" s="16">
        <f>1/1000*DataSummary40012100!V$17</f>
        <v>0.12783699999999998</v>
      </c>
      <c r="X21" s="16">
        <f>1/1000*DataSummary40012100!W$17</f>
        <v>0.124107208</v>
      </c>
      <c r="Y21" s="16">
        <f>1/1000*DataSummary40012100!X$17</f>
        <v>0.12097084172067649</v>
      </c>
      <c r="Z21" s="15">
        <f>1/1000*DataSummary40012100!Y$17</f>
        <v>0.12626399999999999</v>
      </c>
      <c r="AA21" s="10"/>
      <c r="AB21" s="58" t="str">
        <f>DataSummary40012100!A$17</f>
        <v>Japan</v>
      </c>
    </row>
    <row r="22" spans="2:28" x14ac:dyDescent="0.25">
      <c r="B22" s="18" t="s">
        <v>75</v>
      </c>
      <c r="C22" s="17">
        <f>1/1000*DataSummary40012100!B$18</f>
        <v>4.1069058999999998E-2</v>
      </c>
      <c r="D22" s="16">
        <f>1/1000*DataSummary40012100!C$18</f>
        <v>3.7401316999999996E-2</v>
      </c>
      <c r="E22" s="16">
        <f>1/1000*DataSummary40012100!D$18</f>
        <v>3.9556243999999997E-2</v>
      </c>
      <c r="F22" s="16">
        <f>1/1000*DataSummary40012100!E$18</f>
        <v>4.6291612000000003E-2</v>
      </c>
      <c r="G22" s="16">
        <f>1/1000*DataSummary40012100!F$18</f>
        <v>4.3235414999999999E-2</v>
      </c>
      <c r="H22" s="16">
        <f>1/1000*DataSummary40012100!G$18</f>
        <v>3.9533882999999999E-2</v>
      </c>
      <c r="I22" s="16">
        <f>1/1000*DataSummary40012100!H$18</f>
        <v>3.4553534999999996E-2</v>
      </c>
      <c r="J22" s="16">
        <f>1/1000*DataSummary40012100!I$18</f>
        <v>3.3819465E-2</v>
      </c>
      <c r="K22" s="16">
        <f>1/1000*DataSummary40012100!J$18</f>
        <v>3.1145250999999999E-2</v>
      </c>
      <c r="L22" s="16">
        <f>1/1000*DataSummary40012100!K$18</f>
        <v>3.2235397999999998E-2</v>
      </c>
      <c r="M22" s="16">
        <f>1/1000*DataSummary40012100!L$18</f>
        <v>3.1016814E-2</v>
      </c>
      <c r="N22" s="16">
        <f>1/1000*DataSummary40012100!M$18</f>
        <v>3.1051577E-2</v>
      </c>
      <c r="O22" s="16">
        <f>1/1000*DataSummary40012100!N$18</f>
        <v>2.7267178E-2</v>
      </c>
      <c r="P22" s="16">
        <f>1/1000*DataSummary40012100!O$18</f>
        <v>2.6322307E-2</v>
      </c>
      <c r="Q22" s="16">
        <f>1/1000*DataSummary40012100!P$18</f>
        <v>2.616605E-2</v>
      </c>
      <c r="R22" s="16">
        <f>1/1000*DataSummary40012100!Q$18</f>
        <v>2.690586E-2</v>
      </c>
      <c r="S22" s="16">
        <f>1/1000*DataSummary40012100!R$18</f>
        <v>2.7526653000000002E-2</v>
      </c>
      <c r="T22" s="16">
        <f>1/1000*DataSummary40012100!S$18</f>
        <v>2.8831546999999999E-2</v>
      </c>
      <c r="U22" s="16">
        <f>1/1000*DataSummary40012100!T$18</f>
        <v>2.6913727999999998E-2</v>
      </c>
      <c r="V22" s="16">
        <f>1/1000*DataSummary40012100!U$18</f>
        <v>2.6911299999999999E-2</v>
      </c>
      <c r="W22" s="16">
        <f>1/1000*DataSummary40012100!V$18</f>
        <v>2.1129379E-2</v>
      </c>
      <c r="X22" s="16">
        <f>1/1000*DataSummary40012100!W$18</f>
        <v>1.2793277863386496E-2</v>
      </c>
      <c r="Y22" s="16">
        <f>1/1000*DataSummary40012100!X$18</f>
        <v>9.4859560000000002E-3</v>
      </c>
      <c r="Z22" s="15">
        <f>1/1000*DataSummary40012100!Y$18</f>
        <v>1.19413E-2</v>
      </c>
      <c r="AA22" s="10"/>
      <c r="AB22" s="58" t="str">
        <f>DataSummary40012100!A$18</f>
        <v>Korea, South</v>
      </c>
    </row>
    <row r="23" spans="2:28" x14ac:dyDescent="0.25">
      <c r="B23" s="18" t="s">
        <v>10</v>
      </c>
      <c r="C23" s="17">
        <f>1/1000*DataSummary40012100!B$19</f>
        <v>5.2283251000000003E-2</v>
      </c>
      <c r="D23" s="16">
        <f>1/1000*DataSummary40012100!C$19</f>
        <v>5.6376449000000002E-2</v>
      </c>
      <c r="E23" s="16">
        <f>1/1000*DataSummary40012100!D$19</f>
        <v>4.9164400000000004E-2</v>
      </c>
      <c r="F23" s="16">
        <f>1/1000*DataSummary40012100!E$19</f>
        <v>8.3311285999999998E-2</v>
      </c>
      <c r="G23" s="16">
        <f>1/1000*DataSummary40012100!F$19</f>
        <v>5.9413885E-2</v>
      </c>
      <c r="H23" s="16">
        <f>1/1000*DataSummary40012100!G$19</f>
        <v>4.2645720999999998E-2</v>
      </c>
      <c r="I23" s="16">
        <f>1/1000*DataSummary40012100!H$19</f>
        <v>4.5366000000000004E-2</v>
      </c>
      <c r="J23" s="16">
        <f>1/1000*DataSummary40012100!I$19</f>
        <v>2.7280334999999999E-2</v>
      </c>
      <c r="K23" s="16">
        <f>1/1000*DataSummary40012100!J$19</f>
        <v>3.4786619999999997E-2</v>
      </c>
      <c r="L23" s="16">
        <f>1/1000*DataSummary40012100!K$19</f>
        <v>3.7006369999999997E-2</v>
      </c>
      <c r="M23" s="16">
        <f>1/1000*DataSummary40012100!L$19</f>
        <v>3.1181420000000001E-2</v>
      </c>
      <c r="N23" s="16">
        <f>1/1000*DataSummary40012100!M$19</f>
        <v>6.7854289999999998E-2</v>
      </c>
      <c r="O23" s="16">
        <f>1/1000*DataSummary40012100!N$19</f>
        <v>2.9563625999999999E-2</v>
      </c>
      <c r="P23" s="16">
        <f>1/1000*DataSummary40012100!O$19</f>
        <v>3.1104072E-2</v>
      </c>
      <c r="Q23" s="16">
        <f>1/1000*DataSummary40012100!P$19</f>
        <v>3.9452190000000005E-2</v>
      </c>
      <c r="R23" s="16">
        <f>1/1000*DataSummary40012100!Q$19</f>
        <v>3.5798271999999999E-2</v>
      </c>
      <c r="S23" s="16">
        <f>1/1000*DataSummary40012100!R$19</f>
        <v>4.0054415000000003E-2</v>
      </c>
      <c r="T23" s="16">
        <f>1/1000*DataSummary40012100!S$19</f>
        <v>8.5778411999999998E-2</v>
      </c>
      <c r="U23" s="16">
        <f>1/1000*DataSummary40012100!T$19</f>
        <v>5.8576963999999995E-2</v>
      </c>
      <c r="V23" s="16">
        <f>1/1000*DataSummary40012100!U$19</f>
        <v>5.0657616999999995E-2</v>
      </c>
      <c r="W23" s="16">
        <f>1/1000*DataSummary40012100!V$19</f>
        <v>4.5334890000000003E-2</v>
      </c>
      <c r="X23" s="16">
        <f>1/1000*DataSummary40012100!W$19</f>
        <v>5.6863340000000005E-2</v>
      </c>
      <c r="Y23" s="16">
        <f>1/1000*DataSummary40012100!X$19</f>
        <v>4.8100466999999994E-2</v>
      </c>
      <c r="Z23" s="15">
        <f>1/1000*DataSummary40012100!Y$19</f>
        <v>4.7134316000000002E-2</v>
      </c>
      <c r="AA23" s="10"/>
      <c r="AB23" s="58" t="str">
        <f>DataSummary40012100!A$19</f>
        <v>Malaysia</v>
      </c>
    </row>
    <row r="24" spans="2:28" x14ac:dyDescent="0.25">
      <c r="B24" s="18" t="s">
        <v>73</v>
      </c>
      <c r="C24" s="17">
        <f>1/1000*DataSummary40012100!B$28</f>
        <v>0</v>
      </c>
      <c r="D24" s="16">
        <f>1/1000*DataSummary40012100!C$28</f>
        <v>2.2090189E-2</v>
      </c>
      <c r="E24" s="16">
        <f>1/1000*DataSummary40012100!D$28</f>
        <v>1.464965E-2</v>
      </c>
      <c r="F24" s="16">
        <f>1/1000*DataSummary40012100!E$28</f>
        <v>1.3213526E-2</v>
      </c>
      <c r="G24" s="16">
        <f>1/1000*DataSummary40012100!F$28</f>
        <v>1.2543766E-2</v>
      </c>
      <c r="H24" s="16">
        <f>1/1000*DataSummary40012100!G$28</f>
        <v>1.2937773E-2</v>
      </c>
      <c r="I24" s="16">
        <f>1/1000*DataSummary40012100!H$28</f>
        <v>1.5030798E-2</v>
      </c>
      <c r="J24" s="16">
        <f>1/1000*DataSummary40012100!I$28</f>
        <v>1.7347462999999997E-2</v>
      </c>
      <c r="K24" s="16">
        <f>1/1000*DataSummary40012100!J$28</f>
        <v>2.0731823999999999E-2</v>
      </c>
      <c r="L24" s="16">
        <f>1/1000*DataSummary40012100!K$28</f>
        <v>2.1414177999999999E-2</v>
      </c>
      <c r="M24" s="16">
        <f>1/1000*DataSummary40012100!L$28</f>
        <v>2.1861360999999999E-2</v>
      </c>
      <c r="N24" s="16">
        <f>1/1000*DataSummary40012100!M$28</f>
        <v>2.0507658277772085E-2</v>
      </c>
      <c r="O24" s="16">
        <f>1/1000*DataSummary40012100!N$28</f>
        <v>1.7893987E-2</v>
      </c>
      <c r="P24" s="16">
        <f>1/1000*DataSummary40012100!O$28</f>
        <v>1.4406056E-2</v>
      </c>
      <c r="Q24" s="16">
        <f>1/1000*DataSummary40012100!P$28</f>
        <v>1.5855642E-2</v>
      </c>
      <c r="R24" s="16">
        <f>1/1000*DataSummary40012100!Q$28</f>
        <v>1.3713681E-2</v>
      </c>
      <c r="S24" s="16">
        <f>1/1000*DataSummary40012100!R$28</f>
        <v>1.6348205000000001E-2</v>
      </c>
      <c r="T24" s="16">
        <f>1/1000*DataSummary40012100!S$28</f>
        <v>2.8839102999999998E-2</v>
      </c>
      <c r="U24" s="16">
        <f>1/1000*DataSummary40012100!T$28</f>
        <v>3.2423538000000002E-2</v>
      </c>
      <c r="V24" s="16">
        <f>1/1000*DataSummary40012100!U$28</f>
        <v>3.4467939000000003E-2</v>
      </c>
      <c r="W24" s="16">
        <f>1/1000*DataSummary40012100!V$28</f>
        <v>3.4937556736916765E-2</v>
      </c>
      <c r="X24" s="16">
        <f>1/1000*DataSummary40012100!W$28</f>
        <v>3.9639528E-2</v>
      </c>
      <c r="Y24" s="16">
        <f>1/1000*DataSummary40012100!X$28</f>
        <v>3.4741872E-2</v>
      </c>
      <c r="Z24" s="15">
        <f>1/1000*DataSummary40012100!Y$28</f>
        <v>3.8717408000000002E-2</v>
      </c>
      <c r="AA24" s="10"/>
      <c r="AB24" s="58" t="str">
        <f>DataSummary40012100!A$28</f>
        <v>Taiwan</v>
      </c>
    </row>
    <row r="25" spans="2:28" x14ac:dyDescent="0.25">
      <c r="B25" s="18" t="s">
        <v>74</v>
      </c>
      <c r="C25" s="17">
        <f>1/1000*DataSummary40012100!B$29</f>
        <v>1.7040731E-2</v>
      </c>
      <c r="D25" s="16">
        <f>1/1000*DataSummary40012100!C$29</f>
        <v>1.9354990000000002E-2</v>
      </c>
      <c r="E25" s="16">
        <f>1/1000*DataSummary40012100!D$29</f>
        <v>1.6612167000000001E-2</v>
      </c>
      <c r="F25" s="16">
        <f>1/1000*DataSummary40012100!E$29</f>
        <v>1.7581815000000001E-2</v>
      </c>
      <c r="G25" s="16">
        <f>1/1000*DataSummary40012100!F$29</f>
        <v>2.2702997999999999E-2</v>
      </c>
      <c r="H25" s="16">
        <f>1/1000*DataSummary40012100!G$29</f>
        <v>2.1083876000000001E-2</v>
      </c>
      <c r="I25" s="16">
        <f>1/1000*DataSummary40012100!H$29</f>
        <v>2.7173900999999997E-2</v>
      </c>
      <c r="J25" s="16">
        <f>1/1000*DataSummary40012100!I$29</f>
        <v>3.2925401E-2</v>
      </c>
      <c r="K25" s="16">
        <f>1/1000*DataSummary40012100!J$29</f>
        <v>3.6776030000000001E-2</v>
      </c>
      <c r="L25" s="16">
        <f>1/1000*DataSummary40012100!K$29</f>
        <v>3.7334897999999998E-2</v>
      </c>
      <c r="M25" s="16">
        <f>1/1000*DataSummary40012100!L$29</f>
        <v>3.8805267999999997E-2</v>
      </c>
      <c r="N25" s="16">
        <f>1/1000*DataSummary40012100!M$29</f>
        <v>3.6123511999999997E-2</v>
      </c>
      <c r="O25" s="16">
        <f>1/1000*DataSummary40012100!N$29</f>
        <v>2.6175667999999999E-2</v>
      </c>
      <c r="P25" s="16">
        <f>1/1000*DataSummary40012100!O$29</f>
        <v>2.0032726000000001E-2</v>
      </c>
      <c r="Q25" s="16">
        <f>1/1000*DataSummary40012100!P$29</f>
        <v>2.5878007000000001E-2</v>
      </c>
      <c r="R25" s="16">
        <f>1/1000*DataSummary40012100!Q$29</f>
        <v>2.2431597999999997E-2</v>
      </c>
      <c r="S25" s="16">
        <f>1/1000*DataSummary40012100!R$29</f>
        <v>1.8841628999999999E-2</v>
      </c>
      <c r="T25" s="16">
        <f>1/1000*DataSummary40012100!S$29</f>
        <v>2.0390981999999998E-2</v>
      </c>
      <c r="U25" s="16">
        <f>1/1000*DataSummary40012100!T$29</f>
        <v>2.0555059999999997E-2</v>
      </c>
      <c r="V25" s="16">
        <f>1/1000*DataSummary40012100!U$29</f>
        <v>1.9543264000000001E-2</v>
      </c>
      <c r="W25" s="16">
        <f>1/1000*DataSummary40012100!V$29</f>
        <v>2.3653759999999999E-2</v>
      </c>
      <c r="X25" s="16">
        <f>1/1000*DataSummary40012100!W$29</f>
        <v>3.058288E-2</v>
      </c>
      <c r="Y25" s="16">
        <f>1/1000*DataSummary40012100!X$29</f>
        <v>2.394042E-2</v>
      </c>
      <c r="Z25" s="15">
        <f>1/1000*DataSummary40012100!Y$29</f>
        <v>2.0895896000000001E-2</v>
      </c>
      <c r="AA25" s="10"/>
      <c r="AB25" s="58" t="str">
        <f>DataSummary40012100!A$29</f>
        <v>Turkey</v>
      </c>
    </row>
    <row r="26" spans="2:28" x14ac:dyDescent="0.25">
      <c r="B26" s="18" t="s">
        <v>69</v>
      </c>
      <c r="C26" s="17">
        <f>1/1000*DataSummary40012100!B$31</f>
        <v>0.14231782300000001</v>
      </c>
      <c r="D26" s="16">
        <f>1/1000*DataSummary40012100!C$31</f>
        <v>0.13906308099999998</v>
      </c>
      <c r="E26" s="16">
        <f>1/1000*DataSummary40012100!D$31</f>
        <v>0.15736391599999999</v>
      </c>
      <c r="F26" s="16">
        <f>1/1000*DataSummary40012100!E$31</f>
        <v>0.16542463999999998</v>
      </c>
      <c r="G26" s="16">
        <f>1/1000*DataSummary40012100!F$31</f>
        <v>0.155095123</v>
      </c>
      <c r="H26" s="16">
        <f>1/1000*DataSummary40012100!G$31</f>
        <v>0.10547090199999999</v>
      </c>
      <c r="I26" s="16">
        <f>1/1000*DataSummary40012100!H$31</f>
        <v>0.13448443499999999</v>
      </c>
      <c r="J26" s="16">
        <f>1/1000*DataSummary40012100!I$31</f>
        <v>0.15763781699999999</v>
      </c>
      <c r="K26" s="16">
        <f>1/1000*DataSummary40012100!J$31</f>
        <v>0.152152968</v>
      </c>
      <c r="L26" s="16">
        <f>1/1000*DataSummary40012100!K$31</f>
        <v>0.12736118599999999</v>
      </c>
      <c r="M26" s="16">
        <f>1/1000*DataSummary40012100!L$31</f>
        <v>0.10641722000000001</v>
      </c>
      <c r="N26" s="16">
        <f>1/1000*DataSummary40012100!M$31</f>
        <v>0.226966627</v>
      </c>
      <c r="O26" s="16">
        <f>1/1000*DataSummary40012100!N$31</f>
        <v>0.12858490961047742</v>
      </c>
      <c r="P26" s="16">
        <f>1/1000*DataSummary40012100!O$31</f>
        <v>7.5390628130570611E-2</v>
      </c>
      <c r="Q26" s="16">
        <f>1/1000*DataSummary40012100!P$31</f>
        <v>9.7295312999999994E-2</v>
      </c>
      <c r="R26" s="16">
        <f>1/1000*DataSummary40012100!Q$31</f>
        <v>0.124435897</v>
      </c>
      <c r="S26" s="16">
        <f>1/1000*DataSummary40012100!R$31</f>
        <v>0.10487995666490656</v>
      </c>
      <c r="T26" s="16">
        <f>1/1000*DataSummary40012100!S$31</f>
        <v>9.3474301981399915E-2</v>
      </c>
      <c r="U26" s="16">
        <f>1/1000*DataSummary40012100!T$31</f>
        <v>8.7749847000000006E-2</v>
      </c>
      <c r="V26" s="16">
        <f>1/1000*DataSummary40012100!U$31</f>
        <v>9.6634969000000001E-2</v>
      </c>
      <c r="W26" s="16">
        <f>1/1000*DataSummary40012100!V$31</f>
        <v>0.10975716071075427</v>
      </c>
      <c r="X26" s="16">
        <f>1/1000*DataSummary40012100!W$31</f>
        <v>0.11772625354989941</v>
      </c>
      <c r="Y26" s="16">
        <f>1/1000*DataSummary40012100!X$31</f>
        <v>0.11627745</v>
      </c>
      <c r="Z26" s="15">
        <f>1/1000*DataSummary40012100!Y$31</f>
        <v>0.113300497</v>
      </c>
      <c r="AA26" s="10"/>
      <c r="AB26" s="59" t="str">
        <f>DataSummary40012100!A$31</f>
        <v>USA</v>
      </c>
    </row>
    <row r="27" spans="2:28" ht="13" thickBot="1" x14ac:dyDescent="0.3">
      <c r="B27" s="14" t="s">
        <v>8</v>
      </c>
      <c r="C27" s="13">
        <f t="shared" ref="C27:Z27" si="1">C15-SUM(C16:C26)</f>
        <v>8.3745135008879146E-2</v>
      </c>
      <c r="D27" s="12">
        <f t="shared" si="1"/>
        <v>8.6177995192897594E-2</v>
      </c>
      <c r="E27" s="12">
        <f t="shared" si="1"/>
        <v>0.10606970111270897</v>
      </c>
      <c r="F27" s="12">
        <f t="shared" si="1"/>
        <v>0.11659197428068357</v>
      </c>
      <c r="G27" s="12">
        <f t="shared" si="1"/>
        <v>0.12421336340584443</v>
      </c>
      <c r="H27" s="12">
        <f t="shared" si="1"/>
        <v>8.4711721671464568E-2</v>
      </c>
      <c r="I27" s="12">
        <f t="shared" si="1"/>
        <v>0.11932424607223147</v>
      </c>
      <c r="J27" s="12">
        <f t="shared" si="1"/>
        <v>0.12518237962561507</v>
      </c>
      <c r="K27" s="12">
        <f t="shared" si="1"/>
        <v>0.14726595789926056</v>
      </c>
      <c r="L27" s="12">
        <f t="shared" si="1"/>
        <v>0.13357363884631801</v>
      </c>
      <c r="M27" s="12">
        <f t="shared" si="1"/>
        <v>0.10761804376940276</v>
      </c>
      <c r="N27" s="12">
        <f t="shared" si="1"/>
        <v>0.1011166014638174</v>
      </c>
      <c r="O27" s="12">
        <f t="shared" si="1"/>
        <v>9.4563791683970666E-2</v>
      </c>
      <c r="P27" s="12">
        <f t="shared" si="1"/>
        <v>7.3680702350280014E-2</v>
      </c>
      <c r="Q27" s="12">
        <f t="shared" si="1"/>
        <v>8.5417111123021749E-2</v>
      </c>
      <c r="R27" s="12">
        <f t="shared" si="1"/>
        <v>0.1041065513951247</v>
      </c>
      <c r="S27" s="12">
        <f t="shared" si="1"/>
        <v>9.5361243035354648E-2</v>
      </c>
      <c r="T27" s="12">
        <f t="shared" si="1"/>
        <v>7.0006808643734653E-2</v>
      </c>
      <c r="U27" s="12">
        <f t="shared" si="1"/>
        <v>8.6778448911724926E-2</v>
      </c>
      <c r="V27" s="12">
        <f t="shared" si="1"/>
        <v>9.742822099190529E-2</v>
      </c>
      <c r="W27" s="12">
        <f t="shared" si="1"/>
        <v>9.4873277624338614E-2</v>
      </c>
      <c r="X27" s="12">
        <f t="shared" si="1"/>
        <v>8.7875022265021974E-2</v>
      </c>
      <c r="Y27" s="12">
        <f t="shared" si="1"/>
        <v>3.3948701327074393E-2</v>
      </c>
      <c r="Z27" s="11">
        <f t="shared" si="1"/>
        <v>3.159743945252047E-2</v>
      </c>
      <c r="AA27" s="10"/>
      <c r="AB27" s="60"/>
    </row>
    <row r="28" spans="2:28" ht="13.5" thickTop="1" thickBot="1" x14ac:dyDescent="0.3">
      <c r="AB28" s="60"/>
    </row>
    <row r="29" spans="2:28" ht="14.5" thickTop="1" x14ac:dyDescent="0.3">
      <c r="B29" s="57">
        <v>400122000</v>
      </c>
      <c r="C29" s="54">
        <f>DataSummary40012200!B$2</f>
        <v>1996</v>
      </c>
      <c r="D29" s="55">
        <f>DataSummary40012200!C$2</f>
        <v>1997</v>
      </c>
      <c r="E29" s="55">
        <f>DataSummary40012200!D$2</f>
        <v>1998</v>
      </c>
      <c r="F29" s="55">
        <f>DataSummary40012200!E$2</f>
        <v>1999</v>
      </c>
      <c r="G29" s="55">
        <f>DataSummary40012200!F$2</f>
        <v>2000</v>
      </c>
      <c r="H29" s="55">
        <f>DataSummary40012200!G$2</f>
        <v>2001</v>
      </c>
      <c r="I29" s="55">
        <f>DataSummary40012200!H$2</f>
        <v>2002</v>
      </c>
      <c r="J29" s="55">
        <f>DataSummary40012200!I$2</f>
        <v>2003</v>
      </c>
      <c r="K29" s="55">
        <f>DataSummary40012200!J$2</f>
        <v>2004</v>
      </c>
      <c r="L29" s="55">
        <f>DataSummary40012200!K$2</f>
        <v>2005</v>
      </c>
      <c r="M29" s="55">
        <f>DataSummary40012200!L$2</f>
        <v>2006</v>
      </c>
      <c r="N29" s="55">
        <f>DataSummary40012200!M$2</f>
        <v>2007</v>
      </c>
      <c r="O29" s="55">
        <f>DataSummary40012200!N$2</f>
        <v>2008</v>
      </c>
      <c r="P29" s="55">
        <f>DataSummary40012200!O$2</f>
        <v>2009</v>
      </c>
      <c r="Q29" s="55">
        <f>DataSummary40012200!P$2</f>
        <v>2010</v>
      </c>
      <c r="R29" s="55">
        <f>DataSummary40012200!Q$2</f>
        <v>2011</v>
      </c>
      <c r="S29" s="55">
        <f>DataSummary40012200!R$2</f>
        <v>2012</v>
      </c>
      <c r="T29" s="55">
        <f>DataSummary40012200!S$2</f>
        <v>2013</v>
      </c>
      <c r="U29" s="55">
        <f>DataSummary40012200!T$2</f>
        <v>2014</v>
      </c>
      <c r="V29" s="55">
        <f>DataSummary40012200!U$2</f>
        <v>2015</v>
      </c>
      <c r="W29" s="55">
        <f>DataSummary40012200!V$2</f>
        <v>2016</v>
      </c>
      <c r="X29" s="55">
        <f>DataSummary40012200!W$2</f>
        <v>2017</v>
      </c>
      <c r="Y29" s="55">
        <f>DataSummary40012200!X$2</f>
        <v>2018</v>
      </c>
      <c r="Z29" s="56">
        <f>DataSummary40012200!Y$2</f>
        <v>2019</v>
      </c>
      <c r="AA29" s="10"/>
      <c r="AB29" s="60"/>
    </row>
    <row r="30" spans="2:28" ht="14" x14ac:dyDescent="0.3">
      <c r="B30" s="22" t="s">
        <v>11</v>
      </c>
      <c r="C30" s="21">
        <f>1/1000*DataSummary40012200!B$1</f>
        <v>1.8430327992688296</v>
      </c>
      <c r="D30" s="20">
        <f>1/1000*DataSummary40012200!C$1</f>
        <v>2.057890398986935</v>
      </c>
      <c r="E30" s="20">
        <f>1/1000*DataSummary40012200!D$1</f>
        <v>2.2511979039999996</v>
      </c>
      <c r="F30" s="20">
        <f>1/1000*DataSummary40012200!E$1</f>
        <v>2.3316556669818533</v>
      </c>
      <c r="G30" s="20">
        <f>1/1000*DataSummary40012200!F$1</f>
        <v>2.7804084879893263</v>
      </c>
      <c r="H30" s="20">
        <f>1/1000*DataSummary40012200!G$1</f>
        <v>2.714101596194948</v>
      </c>
      <c r="I30" s="20">
        <f>1/1000*DataSummary40012200!H$1</f>
        <v>2.8963665407647272</v>
      </c>
      <c r="J30" s="20">
        <f>1/1000*DataSummary40012200!I$1</f>
        <v>3.2274327127105176</v>
      </c>
      <c r="K30" s="20">
        <f>1/1000*DataSummary40012200!J$1</f>
        <v>3.5131552074350987</v>
      </c>
      <c r="L30" s="20">
        <f>1/1000*DataSummary40012200!K$1</f>
        <v>3.8903718825580764</v>
      </c>
      <c r="M30" s="20">
        <f>1/1000*DataSummary40012200!L$1</f>
        <v>3.9305010081618921</v>
      </c>
      <c r="N30" s="20">
        <f>1/1000*DataSummary40012200!M$1</f>
        <v>3.974601606268668</v>
      </c>
      <c r="O30" s="20">
        <f>1/1000*DataSummary40012200!N$1</f>
        <v>4.1496509001672939</v>
      </c>
      <c r="P30" s="20">
        <f>1/1000*DataSummary40012200!O$1</f>
        <v>3.6186686215066546</v>
      </c>
      <c r="Q30" s="20">
        <f>1/1000*DataSummary40012200!P$1</f>
        <v>4.5475914969854276</v>
      </c>
      <c r="R30" s="20">
        <f>1/1000*DataSummary40012200!Q$1</f>
        <v>5.0690784353617016</v>
      </c>
      <c r="S30" s="20">
        <f>1/1000*DataSummary40012200!R$1</f>
        <v>5.1914170788010932</v>
      </c>
      <c r="T30" s="20">
        <f>1/1000*DataSummary40012200!S$1</f>
        <v>5.4494483832857137</v>
      </c>
      <c r="U30" s="20">
        <f>1/1000*DataSummary40012200!T$1</f>
        <v>5.8529558075516022</v>
      </c>
      <c r="V30" s="20">
        <f>1/1000*DataSummary40012200!U$1</f>
        <v>6.2000597845680678</v>
      </c>
      <c r="W30" s="20">
        <f>1/1000*DataSummary40012200!V$1</f>
        <v>5.9032600483511937</v>
      </c>
      <c r="X30" s="20">
        <f>1/1000*DataSummary40012200!W$1</f>
        <v>6.0127323842552682</v>
      </c>
      <c r="Y30" s="20">
        <f>1/1000*DataSummary40012200!X$1</f>
        <v>6.1568328625542783</v>
      </c>
      <c r="Z30" s="19">
        <f>1/1000*DataSummary40012200!Y$1</f>
        <v>6.1432037485222075</v>
      </c>
      <c r="AA30" s="10"/>
      <c r="AB30" s="60"/>
    </row>
    <row r="31" spans="2:28" x14ac:dyDescent="0.25">
      <c r="B31" s="18" t="s">
        <v>79</v>
      </c>
      <c r="C31" s="17">
        <f>1/1000*DataSummary40012200!B$6</f>
        <v>2.6016766E-2</v>
      </c>
      <c r="D31" s="16">
        <f>1/1000*DataSummary40012200!C$6</f>
        <v>3.2621581999999996E-2</v>
      </c>
      <c r="E31" s="16">
        <f>1/1000*DataSummary40012200!D$6</f>
        <v>3.6662785999999996E-2</v>
      </c>
      <c r="F31" s="16">
        <f>1/1000*DataSummary40012200!E$6</f>
        <v>1.8548448999999998E-2</v>
      </c>
      <c r="G31" s="16">
        <f>1/1000*DataSummary40012200!F$6</f>
        <v>2.2783919999999999E-2</v>
      </c>
      <c r="H31" s="16">
        <f>1/1000*DataSummary40012200!G$6</f>
        <v>1.9423698999999999E-2</v>
      </c>
      <c r="I31" s="16">
        <f>1/1000*DataSummary40012200!H$6</f>
        <v>2.2326874999999999E-2</v>
      </c>
      <c r="J31" s="16">
        <f>1/1000*DataSummary40012200!I$6</f>
        <v>3.0827302999999997E-2</v>
      </c>
      <c r="K31" s="16">
        <f>1/1000*DataSummary40012200!J$6</f>
        <v>3.2976680000000001E-2</v>
      </c>
      <c r="L31" s="16">
        <f>1/1000*DataSummary40012200!K$6</f>
        <v>3.7912266999999999E-2</v>
      </c>
      <c r="M31" s="16">
        <f>1/1000*DataSummary40012200!L$6</f>
        <v>3.8294373999999999E-2</v>
      </c>
      <c r="N31" s="16">
        <f>1/1000*DataSummary40012200!M$6</f>
        <v>3.6246952999999998E-2</v>
      </c>
      <c r="O31" s="16">
        <f>1/1000*DataSummary40012200!N$6</f>
        <v>3.1904889999999998E-2</v>
      </c>
      <c r="P31" s="16">
        <f>1/1000*DataSummary40012200!O$6</f>
        <v>3.2168684999999995E-2</v>
      </c>
      <c r="Q31" s="16">
        <f>1/1000*DataSummary40012200!P$6</f>
        <v>3.5617900000000001E-2</v>
      </c>
      <c r="R31" s="16">
        <f>1/1000*DataSummary40012200!Q$6</f>
        <v>3.3593867999999999E-2</v>
      </c>
      <c r="S31" s="16">
        <f>1/1000*DataSummary40012200!R$6</f>
        <v>3.8330169999999997E-2</v>
      </c>
      <c r="T31" s="16">
        <f>1/1000*DataSummary40012200!S$6</f>
        <v>4.1510030000000003E-2</v>
      </c>
      <c r="U31" s="16">
        <f>1/1000*DataSummary40012200!T$6</f>
        <v>3.9062159999999999E-2</v>
      </c>
      <c r="V31" s="16">
        <f>1/1000*DataSummary40012200!U$6</f>
        <v>4.0058699999999996E-2</v>
      </c>
      <c r="W31" s="16">
        <f>1/1000*DataSummary40012200!V$6</f>
        <v>3.7180119999999997E-2</v>
      </c>
      <c r="X31" s="16">
        <f>1/1000*DataSummary40012200!W$6</f>
        <v>3.658981E-2</v>
      </c>
      <c r="Y31" s="16">
        <f>1/1000*DataSummary40012200!X$6</f>
        <v>3.4159399999999999E-2</v>
      </c>
      <c r="Z31" s="15">
        <f>1/1000*DataSummary40012200!Y$6</f>
        <v>3.3322441967765168E-2</v>
      </c>
      <c r="AA31" s="10"/>
      <c r="AB31" s="58" t="str">
        <f>DataSummary40012200!A$6</f>
        <v>Argentina</v>
      </c>
    </row>
    <row r="32" spans="2:28" x14ac:dyDescent="0.25">
      <c r="B32" s="18" t="s">
        <v>71</v>
      </c>
      <c r="C32" s="17">
        <f>1/1000*DataSummary40012200!B$9</f>
        <v>6.0018999999999996E-5</v>
      </c>
      <c r="D32" s="16">
        <f>1/1000*DataSummary40012200!C$9</f>
        <v>3.2356199999999995E-4</v>
      </c>
      <c r="E32" s="16">
        <f>1/1000*DataSummary40012200!D$9</f>
        <v>2.91088E-4</v>
      </c>
      <c r="F32" s="16">
        <f>1/1000*DataSummary40012200!E$9</f>
        <v>1.9616599999999998E-4</v>
      </c>
      <c r="G32" s="16">
        <f>1/1000*DataSummary40012200!F$9</f>
        <v>2.40941E-4</v>
      </c>
      <c r="H32" s="16">
        <f>1/1000*DataSummary40012200!G$9</f>
        <v>2.4478500000000002E-4</v>
      </c>
      <c r="I32" s="16">
        <f>1/1000*DataSummary40012200!H$9</f>
        <v>1.86961E-4</v>
      </c>
      <c r="J32" s="16">
        <f>1/1000*DataSummary40012200!I$9</f>
        <v>4.9474000000000001E-5</v>
      </c>
      <c r="K32" s="16">
        <f>1/1000*DataSummary40012200!J$9</f>
        <v>3.1040000000000001E-4</v>
      </c>
      <c r="L32" s="16">
        <f>1/1000*DataSummary40012200!K$9</f>
        <v>9.0739E-5</v>
      </c>
      <c r="M32" s="16">
        <f>1/1000*DataSummary40012200!L$9</f>
        <v>2.7056E-5</v>
      </c>
      <c r="N32" s="16">
        <f>1/1000*DataSummary40012200!M$9</f>
        <v>6.6752999999999989E-5</v>
      </c>
      <c r="O32" s="16">
        <f>1/1000*DataSummary40012200!N$9</f>
        <v>9.804692436099622E-3</v>
      </c>
      <c r="P32" s="16">
        <f>1/1000*DataSummary40012200!O$9</f>
        <v>1.0013071626268088E-2</v>
      </c>
      <c r="Q32" s="16">
        <f>1/1000*DataSummary40012200!P$9</f>
        <v>3.0397304239716934E-2</v>
      </c>
      <c r="R32" s="16">
        <f>1/1000*DataSummary40012200!Q$9</f>
        <v>5.7318939999999999E-2</v>
      </c>
      <c r="S32" s="16">
        <f>1/1000*DataSummary40012200!R$9</f>
        <v>9.4623223534394743E-2</v>
      </c>
      <c r="T32" s="16">
        <f>1/1000*DataSummary40012200!S$9</f>
        <v>0.110754967</v>
      </c>
      <c r="U32" s="16">
        <f>1/1000*DataSummary40012200!T$9</f>
        <v>0.10805318699999999</v>
      </c>
      <c r="V32" s="16">
        <f>1/1000*DataSummary40012200!U$9</f>
        <v>0.12730509699999998</v>
      </c>
      <c r="W32" s="16">
        <f>1/1000*DataSummary40012200!V$9</f>
        <v>0.13673957321717031</v>
      </c>
      <c r="X32" s="16">
        <f>1/1000*DataSummary40012200!W$9</f>
        <v>0.1340135987783834</v>
      </c>
      <c r="Y32" s="16">
        <f>1/1000*DataSummary40012200!X$9</f>
        <v>0.14043018300210067</v>
      </c>
      <c r="Z32" s="15">
        <f>1/1000*DataSummary40012200!Y$9</f>
        <v>0.14367276485070252</v>
      </c>
      <c r="AA32" s="10"/>
      <c r="AB32" s="58" t="str">
        <f>DataSummary40012200!A$9</f>
        <v>Brazil</v>
      </c>
    </row>
    <row r="33" spans="2:28" x14ac:dyDescent="0.25">
      <c r="B33" s="18" t="s">
        <v>72</v>
      </c>
      <c r="C33" s="17">
        <f>1/1000*DataSummary40012200!B$10</f>
        <v>5.0747436999999999E-2</v>
      </c>
      <c r="D33" s="16">
        <f>1/1000*DataSummary40012200!C$10</f>
        <v>4.7342371000000001E-2</v>
      </c>
      <c r="E33" s="16">
        <f>1/1000*DataSummary40012200!D$10</f>
        <v>4.0638694000000003E-2</v>
      </c>
      <c r="F33" s="16">
        <f>1/1000*DataSummary40012200!E$10</f>
        <v>4.8619104999999996E-2</v>
      </c>
      <c r="G33" s="16">
        <f>1/1000*DataSummary40012200!F$10</f>
        <v>7.4293176000000002E-2</v>
      </c>
      <c r="H33" s="16">
        <f>1/1000*DataSummary40012200!G$10</f>
        <v>7.6012664000000008E-2</v>
      </c>
      <c r="I33" s="16">
        <f>1/1000*DataSummary40012200!H$10</f>
        <v>0.10055784799999999</v>
      </c>
      <c r="J33" s="16">
        <f>1/1000*DataSummary40012200!I$10</f>
        <v>8.3276996999999992E-2</v>
      </c>
      <c r="K33" s="16">
        <f>1/1000*DataSummary40012200!J$10</f>
        <v>7.4258135000000003E-2</v>
      </c>
      <c r="L33" s="16">
        <f>1/1000*DataSummary40012200!K$10</f>
        <v>7.4208420999999997E-2</v>
      </c>
      <c r="M33" s="16">
        <f>1/1000*DataSummary40012200!L$10</f>
        <v>6.5923896999999995E-2</v>
      </c>
      <c r="N33" s="16">
        <f>1/1000*DataSummary40012200!M$10</f>
        <v>6.3914918000000001E-2</v>
      </c>
      <c r="O33" s="16">
        <f>1/1000*DataSummary40012200!N$10</f>
        <v>6.6417897000000004E-2</v>
      </c>
      <c r="P33" s="16">
        <f>1/1000*DataSummary40012200!O$10</f>
        <v>5.2516774999999995E-2</v>
      </c>
      <c r="Q33" s="16">
        <f>1/1000*DataSummary40012200!P$10</f>
        <v>6.8440821999999998E-2</v>
      </c>
      <c r="R33" s="16">
        <f>1/1000*DataSummary40012200!Q$10</f>
        <v>7.1975217999999994E-2</v>
      </c>
      <c r="S33" s="16">
        <f>1/1000*DataSummary40012200!R$10</f>
        <v>6.857418400000001E-2</v>
      </c>
      <c r="T33" s="16">
        <f>1/1000*DataSummary40012200!S$10</f>
        <v>6.2666318999999998E-2</v>
      </c>
      <c r="U33" s="16">
        <f>1/1000*DataSummary40012200!T$10</f>
        <v>6.7008783999999988E-2</v>
      </c>
      <c r="V33" s="16">
        <f>1/1000*DataSummary40012200!U$10</f>
        <v>7.1177544999999995E-2</v>
      </c>
      <c r="W33" s="16">
        <f>1/1000*DataSummary40012200!V$10</f>
        <v>9.3005645126704714E-2</v>
      </c>
      <c r="X33" s="16">
        <f>1/1000*DataSummary40012200!W$10</f>
        <v>8.4687704251263499E-2</v>
      </c>
      <c r="Y33" s="16">
        <f>1/1000*DataSummary40012200!X$10</f>
        <v>9.3237687934712404E-2</v>
      </c>
      <c r="Z33" s="15">
        <f>1/1000*DataSummary40012200!Y$10</f>
        <v>9.6145484000000003E-2</v>
      </c>
      <c r="AA33" s="10"/>
      <c r="AB33" s="58" t="str">
        <f>DataSummary40012200!A$10</f>
        <v>Canada</v>
      </c>
    </row>
    <row r="34" spans="2:28" x14ac:dyDescent="0.25">
      <c r="B34" s="18" t="s">
        <v>68</v>
      </c>
      <c r="C34" s="17">
        <f>1/1000*DataSummary40012200!B$38</f>
        <v>0.10593560299999999</v>
      </c>
      <c r="D34" s="16">
        <f>1/1000*DataSummary40012200!C$38</f>
        <v>9.2846349000000009E-2</v>
      </c>
      <c r="E34" s="16">
        <f>1/1000*DataSummary40012200!D$38</f>
        <v>0.105563905</v>
      </c>
      <c r="F34" s="16">
        <f>1/1000*DataSummary40012200!E$38</f>
        <v>0.18183137999999999</v>
      </c>
      <c r="G34" s="63">
        <f>1/1000*DataSummary40012200!F$38</f>
        <v>0.32362652199999997</v>
      </c>
      <c r="H34" s="63">
        <f>1/1000*DataSummary40012200!G$38</f>
        <v>0.441583901</v>
      </c>
      <c r="I34" s="63">
        <f>1/1000*DataSummary40012200!H$38</f>
        <v>0.387291208</v>
      </c>
      <c r="J34" s="63">
        <f>1/1000*DataSummary40012200!I$38</f>
        <v>0.55495978200000007</v>
      </c>
      <c r="K34" s="63">
        <f>1/1000*DataSummary40012200!J$38</f>
        <v>0.70001747700000005</v>
      </c>
      <c r="L34" s="63">
        <f>1/1000*DataSummary40012200!K$38</f>
        <v>0.912618665</v>
      </c>
      <c r="M34" s="63">
        <f>1/1000*DataSummary40012200!L$38</f>
        <v>1.029020163</v>
      </c>
      <c r="N34" s="63">
        <f>1/1000*DataSummary40012200!M$38</f>
        <v>1.1515522409999999</v>
      </c>
      <c r="O34" s="63">
        <f>1/1000*DataSummary40012200!N$38</f>
        <v>1.143631184</v>
      </c>
      <c r="P34" s="63">
        <f>1/1000*DataSummary40012200!O$38</f>
        <v>1.145896059407006</v>
      </c>
      <c r="Q34" s="63">
        <f>1/1000*DataSummary40012200!P$38</f>
        <v>1.354313273</v>
      </c>
      <c r="R34" s="63">
        <f>1/1000*DataSummary40012200!Q$38</f>
        <v>1.5885559569999999</v>
      </c>
      <c r="S34" s="63">
        <f>1/1000*DataSummary40012200!R$38</f>
        <v>1.6271047379999999</v>
      </c>
      <c r="T34" s="63">
        <f>1/1000*DataSummary40012200!S$38</f>
        <v>1.793594532</v>
      </c>
      <c r="U34" s="63">
        <f>1/1000*DataSummary40012200!T$38</f>
        <v>1.913763246</v>
      </c>
      <c r="V34" s="63">
        <f>1/1000*DataSummary40012200!U$38</f>
        <v>1.9734137019999998</v>
      </c>
      <c r="W34" s="63">
        <f>1/1000*DataSummary40012200!V$38</f>
        <v>1.6577524899999998</v>
      </c>
      <c r="X34" s="63">
        <f>1/1000*DataSummary40012200!W$38</f>
        <v>1.6801264469999999</v>
      </c>
      <c r="Y34" s="63">
        <f>1/1000*DataSummary40012200!X$38</f>
        <v>1.6091927469999998</v>
      </c>
      <c r="Z34" s="64">
        <f>1/1000*DataSummary40012200!Y$38</f>
        <v>1.5250498539999999</v>
      </c>
      <c r="AA34" s="10"/>
      <c r="AB34" s="58" t="str">
        <f>DataSummary40012200!A$38</f>
        <v>China</v>
      </c>
    </row>
    <row r="35" spans="2:28" x14ac:dyDescent="0.25">
      <c r="B35" s="18" t="s">
        <v>67</v>
      </c>
      <c r="C35" s="17">
        <f>1/1000*DataSummary40012200!B$3</f>
        <v>0.31296679399999999</v>
      </c>
      <c r="D35" s="16">
        <f>1/1000*DataSummary40012200!C$3</f>
        <v>0.36973425600000004</v>
      </c>
      <c r="E35" s="16">
        <f>1/1000*DataSummary40012200!D$3</f>
        <v>0.44459978300000003</v>
      </c>
      <c r="F35" s="16">
        <f>1/1000*DataSummary40012200!E$3</f>
        <v>0.49262788699999993</v>
      </c>
      <c r="G35" s="63">
        <f>1/1000*DataSummary40012200!F$3</f>
        <v>0.54952028499999994</v>
      </c>
      <c r="H35" s="63">
        <f>1/1000*DataSummary40012200!G$3</f>
        <v>0.514050071</v>
      </c>
      <c r="I35" s="63">
        <f>1/1000*DataSummary40012200!H$3</f>
        <v>0.53256068999999995</v>
      </c>
      <c r="J35" s="63">
        <f>1/1000*DataSummary40012200!I$3</f>
        <v>0.5871888609999999</v>
      </c>
      <c r="K35" s="63">
        <f>1/1000*DataSummary40012200!J$3</f>
        <v>0.54098836131715322</v>
      </c>
      <c r="L35" s="63">
        <f>1/1000*DataSummary40012200!K$3</f>
        <v>0.53938132799999994</v>
      </c>
      <c r="M35" s="63">
        <f>1/1000*DataSummary40012200!L$3</f>
        <v>0.5477889680000001</v>
      </c>
      <c r="N35" s="63">
        <f>1/1000*DataSummary40012200!M$3</f>
        <v>0.58880146009030376</v>
      </c>
      <c r="O35" s="63">
        <f>1/1000*DataSummary40012200!N$3</f>
        <v>0.56084416482528832</v>
      </c>
      <c r="P35" s="63">
        <f>1/1000*DataSummary40012200!O$3</f>
        <v>0.39537608114897882</v>
      </c>
      <c r="Q35" s="63">
        <f>1/1000*DataSummary40012200!P$3</f>
        <v>0.63557885523299484</v>
      </c>
      <c r="R35" s="63">
        <f>1/1000*DataSummary40012200!Q$3</f>
        <v>0.78981768682978726</v>
      </c>
      <c r="S35" s="63">
        <f>1/1000*DataSummary40012200!R$3</f>
        <v>0.70300307044874977</v>
      </c>
      <c r="T35" s="63">
        <f>1/1000*DataSummary40012200!S$3</f>
        <v>0.75100665857142845</v>
      </c>
      <c r="U35" s="63">
        <f>1/1000*DataSummary40012200!T$3</f>
        <v>0.97177382639001186</v>
      </c>
      <c r="V35" s="63">
        <f>1/1000*DataSummary40012200!U$3</f>
        <v>1.1101537052674386</v>
      </c>
      <c r="W35" s="63">
        <f>1/1000*DataSummary40012200!V$3</f>
        <v>1.1069759527379976</v>
      </c>
      <c r="X35" s="63">
        <f>1/1000*DataSummary40012200!W$3</f>
        <v>1.1215854785215722</v>
      </c>
      <c r="Y35" s="63">
        <f>1/1000*DataSummary40012200!X$3</f>
        <v>1.1692345436326559</v>
      </c>
      <c r="Z35" s="64">
        <f>1/1000*DataSummary40012200!Y$3</f>
        <v>1.146735548372054</v>
      </c>
      <c r="AA35" s="10"/>
      <c r="AB35" s="58" t="str">
        <f>DataSummary40012200!A$3</f>
        <v>EU-28</v>
      </c>
    </row>
    <row r="36" spans="2:28" x14ac:dyDescent="0.25">
      <c r="B36" s="18" t="s">
        <v>12</v>
      </c>
      <c r="C36" s="17">
        <f>1/1000*DataSummary40012200!B$13</f>
        <v>1.2812729999999999E-3</v>
      </c>
      <c r="D36" s="16">
        <f>1/1000*DataSummary40012200!C$13</f>
        <v>3.0830289999999997E-3</v>
      </c>
      <c r="E36" s="16">
        <f>1/1000*DataSummary40012200!D$13</f>
        <v>5.2695839999999999E-3</v>
      </c>
      <c r="F36" s="16">
        <f>1/1000*DataSummary40012200!E$13</f>
        <v>3.901875E-3</v>
      </c>
      <c r="G36" s="16">
        <f>1/1000*DataSummary40012200!F$13</f>
        <v>1.09968E-3</v>
      </c>
      <c r="H36" s="16">
        <f>1/1000*DataSummary40012200!G$13</f>
        <v>9.2498709999999998E-3</v>
      </c>
      <c r="I36" s="16">
        <f>1/1000*DataSummary40012200!H$13</f>
        <v>1.0159003999999999E-2</v>
      </c>
      <c r="J36" s="16">
        <f>1/1000*DataSummary40012200!I$13</f>
        <v>6.7312149999999996E-3</v>
      </c>
      <c r="K36" s="16">
        <f>1/1000*DataSummary40012200!J$13</f>
        <v>6.7599039999999997E-3</v>
      </c>
      <c r="L36" s="16">
        <f>1/1000*DataSummary40012200!K$13</f>
        <v>5.0883600000000001E-3</v>
      </c>
      <c r="M36" s="16">
        <f>1/1000*DataSummary40012200!L$13</f>
        <v>9.4934379999999999E-3</v>
      </c>
      <c r="N36" s="16">
        <f>1/1000*DataSummary40012200!M$13</f>
        <v>4.4896248E-2</v>
      </c>
      <c r="O36" s="16">
        <f>1/1000*DataSummary40012200!N$13</f>
        <v>4.9500901999999999E-2</v>
      </c>
      <c r="P36" s="16">
        <f>1/1000*DataSummary40012200!O$13</f>
        <v>6.8104873999999996E-2</v>
      </c>
      <c r="Q36" s="16">
        <f>1/1000*DataSummary40012200!P$13</f>
        <v>9.3338836999999994E-2</v>
      </c>
      <c r="R36" s="16">
        <f>1/1000*DataSummary40012200!Q$13</f>
        <v>7.543589299999999E-2</v>
      </c>
      <c r="S36" s="16">
        <f>1/1000*DataSummary40012200!R$13</f>
        <v>0.14561887800000001</v>
      </c>
      <c r="T36" s="16">
        <f>1/1000*DataSummary40012200!S$13</f>
        <v>0.19594825000000002</v>
      </c>
      <c r="U36" s="16">
        <f>1/1000*DataSummary40012200!T$13</f>
        <v>0.243604614</v>
      </c>
      <c r="V36" s="16">
        <f>1/1000*DataSummary40012200!U$13</f>
        <v>0.30573686499999997</v>
      </c>
      <c r="W36" s="16">
        <f>1/1000*DataSummary40012200!V$13</f>
        <v>0.351635592</v>
      </c>
      <c r="X36" s="16">
        <f>1/1000*DataSummary40012200!W$13</f>
        <v>0.33073623599999996</v>
      </c>
      <c r="Y36" s="16">
        <f>1/1000*DataSummary40012200!X$13</f>
        <v>0.47488406</v>
      </c>
      <c r="Z36" s="15">
        <f>1/1000*DataSummary40012200!Y$13</f>
        <v>0.399669471</v>
      </c>
      <c r="AA36" s="10"/>
      <c r="AB36" s="58" t="str">
        <f>DataSummary40012200!A$13</f>
        <v>India</v>
      </c>
    </row>
    <row r="37" spans="2:28" x14ac:dyDescent="0.25">
      <c r="B37" s="18" t="s">
        <v>70</v>
      </c>
      <c r="C37" s="17">
        <f>1/1000*DataSummary40012200!B$17</f>
        <v>9.0646999999999991E-2</v>
      </c>
      <c r="D37" s="16">
        <f>1/1000*DataSummary40012200!C$17</f>
        <v>0.135934</v>
      </c>
      <c r="E37" s="16">
        <f>1/1000*DataSummary40012200!D$17</f>
        <v>0.18367</v>
      </c>
      <c r="F37" s="16">
        <f>1/1000*DataSummary40012200!E$17</f>
        <v>0.21816099999999999</v>
      </c>
      <c r="G37" s="16">
        <f>1/1000*DataSummary40012200!F$17</f>
        <v>0.24851000000000001</v>
      </c>
      <c r="H37" s="16">
        <f>1/1000*DataSummary40012200!G$17</f>
        <v>0.28909099999999999</v>
      </c>
      <c r="I37" s="16">
        <f>1/1000*DataSummary40012200!H$17</f>
        <v>0.351184</v>
      </c>
      <c r="J37" s="16">
        <f>1/1000*DataSummary40012200!I$17</f>
        <v>0.40996499999999997</v>
      </c>
      <c r="K37" s="16">
        <f>1/1000*DataSummary40012200!J$17</f>
        <v>0.46649993699999998</v>
      </c>
      <c r="L37" s="16">
        <f>1/1000*DataSummary40012200!K$17</f>
        <v>0.49783878999999998</v>
      </c>
      <c r="M37" s="16">
        <f>1/1000*DataSummary40012200!L$17</f>
        <v>0.48858999999999997</v>
      </c>
      <c r="N37" s="16">
        <f>1/1000*DataSummary40012200!M$17</f>
        <v>0.47167001599999997</v>
      </c>
      <c r="O37" s="16">
        <f>1/1000*DataSummary40012200!N$17</f>
        <v>0.52677698399999995</v>
      </c>
      <c r="P37" s="16">
        <f>1/1000*DataSummary40012200!O$17</f>
        <v>0.426423893</v>
      </c>
      <c r="Q37" s="16">
        <f>1/1000*DataSummary40012200!P$17</f>
        <v>0.54212622499999996</v>
      </c>
      <c r="R37" s="16">
        <f>1/1000*DataSummary40012200!Q$17</f>
        <v>0.57084851300000006</v>
      </c>
      <c r="S37" s="16">
        <f>1/1000*DataSummary40012200!R$17</f>
        <v>0.53056999199999999</v>
      </c>
      <c r="T37" s="16">
        <f>1/1000*DataSummary40012200!S$17</f>
        <v>0.54113499200000004</v>
      </c>
      <c r="U37" s="16">
        <f>1/1000*DataSummary40012200!T$17</f>
        <v>0.52178100799999994</v>
      </c>
      <c r="V37" s="16">
        <f>1/1000*DataSummary40012200!U$17</f>
        <v>0.52281300799999997</v>
      </c>
      <c r="W37" s="16">
        <f>1/1000*DataSummary40012200!V$17</f>
        <v>0.51205699199999999</v>
      </c>
      <c r="X37" s="16">
        <f>1/1000*DataSummary40012200!W$17</f>
        <v>0.50803706800000004</v>
      </c>
      <c r="Y37" s="16">
        <f>1/1000*DataSummary40012200!X$17</f>
        <v>0.52559310199999998</v>
      </c>
      <c r="Z37" s="15">
        <f>1/1000*DataSummary40012200!Y$17</f>
        <v>0.58843699999999999</v>
      </c>
      <c r="AA37" s="10"/>
      <c r="AB37" s="59" t="str">
        <f>DataSummary40012200!A$17</f>
        <v>Japan</v>
      </c>
    </row>
    <row r="38" spans="2:28" x14ac:dyDescent="0.25">
      <c r="B38" s="18" t="s">
        <v>75</v>
      </c>
      <c r="C38" s="17">
        <f>1/1000*DataSummary40012200!B$18</f>
        <v>0.105914429</v>
      </c>
      <c r="D38" s="16">
        <f>1/1000*DataSummary40012200!C$18</f>
        <v>0.12850458200000001</v>
      </c>
      <c r="E38" s="16">
        <f>1/1000*DataSummary40012200!D$18</f>
        <v>0.11174843600000001</v>
      </c>
      <c r="F38" s="16">
        <f>1/1000*DataSummary40012200!E$18</f>
        <v>0.13308882</v>
      </c>
      <c r="G38" s="16">
        <f>1/1000*DataSummary40012200!F$18</f>
        <v>0.13251384400000002</v>
      </c>
      <c r="H38" s="16">
        <f>1/1000*DataSummary40012200!G$18</f>
        <v>0.17049332099999998</v>
      </c>
      <c r="I38" s="16">
        <f>1/1000*DataSummary40012200!H$18</f>
        <v>0.20539471999999998</v>
      </c>
      <c r="J38" s="16">
        <f>1/1000*DataSummary40012200!I$18</f>
        <v>0.249762818</v>
      </c>
      <c r="K38" s="16">
        <f>1/1000*DataSummary40012200!J$18</f>
        <v>0.27895948599999998</v>
      </c>
      <c r="L38" s="16">
        <f>1/1000*DataSummary40012200!K$18</f>
        <v>0.29947190699999998</v>
      </c>
      <c r="M38" s="16">
        <f>1/1000*DataSummary40012200!L$18</f>
        <v>0.30225657500000003</v>
      </c>
      <c r="N38" s="16">
        <f>1/1000*DataSummary40012200!M$18</f>
        <v>0.29869143600000003</v>
      </c>
      <c r="O38" s="16">
        <f>1/1000*DataSummary40012200!N$18</f>
        <v>0.30094732499999999</v>
      </c>
      <c r="P38" s="16">
        <f>1/1000*DataSummary40012200!O$18</f>
        <v>0.27374188099999996</v>
      </c>
      <c r="Q38" s="16">
        <f>1/1000*DataSummary40012200!P$18</f>
        <v>0.33247796099999999</v>
      </c>
      <c r="R38" s="16">
        <f>1/1000*DataSummary40012200!Q$18</f>
        <v>0.349118859</v>
      </c>
      <c r="S38" s="16">
        <f>1/1000*DataSummary40012200!R$18</f>
        <v>0.343672056</v>
      </c>
      <c r="T38" s="16">
        <f>1/1000*DataSummary40012200!S$18</f>
        <v>0.33870177499999998</v>
      </c>
      <c r="U38" s="16">
        <f>1/1000*DataSummary40012200!T$18</f>
        <v>0.346397024</v>
      </c>
      <c r="V38" s="16">
        <f>1/1000*DataSummary40012200!U$18</f>
        <v>0.33171879411813987</v>
      </c>
      <c r="W38" s="16">
        <f>1/1000*DataSummary40012200!V$18</f>
        <v>0.33093534789138912</v>
      </c>
      <c r="X38" s="16">
        <f>1/1000*DataSummary40012200!W$18</f>
        <v>0.34353476619020196</v>
      </c>
      <c r="Y38" s="16">
        <f>1/1000*DataSummary40012200!X$18</f>
        <v>0.33534185199999994</v>
      </c>
      <c r="Z38" s="15">
        <f>1/1000*DataSummary40012200!Y$18</f>
        <v>0.32211048790514252</v>
      </c>
      <c r="AA38" s="10"/>
      <c r="AB38" s="58" t="str">
        <f>DataSummary40012200!A$18</f>
        <v>Korea, South</v>
      </c>
    </row>
    <row r="39" spans="2:28" x14ac:dyDescent="0.25">
      <c r="B39" s="18" t="s">
        <v>10</v>
      </c>
      <c r="C39" s="17">
        <f>1/1000*DataSummary40012200!B$19</f>
        <v>9.8198259999999985E-3</v>
      </c>
      <c r="D39" s="16">
        <f>1/1000*DataSummary40012200!C$19</f>
        <v>3.2962190999999995E-2</v>
      </c>
      <c r="E39" s="16">
        <f>1/1000*DataSummary40012200!D$19</f>
        <v>3.3708270999999998E-2</v>
      </c>
      <c r="F39" s="16">
        <f>1/1000*DataSummary40012200!E$19</f>
        <v>4.4319029000000003E-2</v>
      </c>
      <c r="G39" s="16">
        <f>1/1000*DataSummary40012200!F$19</f>
        <v>4.3021079999999996E-2</v>
      </c>
      <c r="H39" s="16">
        <f>1/1000*DataSummary40012200!G$19</f>
        <v>7.4745367000000007E-2</v>
      </c>
      <c r="I39" s="16">
        <f>1/1000*DataSummary40012200!H$19</f>
        <v>5.5037999999999997E-2</v>
      </c>
      <c r="J39" s="16">
        <f>1/1000*DataSummary40012200!I$19</f>
        <v>3.9106000000000002E-2</v>
      </c>
      <c r="K39" s="16">
        <f>1/1000*DataSummary40012200!J$19</f>
        <v>2.8528309999999998E-2</v>
      </c>
      <c r="L39" s="16">
        <f>1/1000*DataSummary40012200!K$19</f>
        <v>3.2810760000000001E-2</v>
      </c>
      <c r="M39" s="16">
        <f>1/1000*DataSummary40012200!L$19</f>
        <v>4.1463949999999999E-2</v>
      </c>
      <c r="N39" s="16">
        <f>1/1000*DataSummary40012200!M$19</f>
        <v>7.0964840000000001E-2</v>
      </c>
      <c r="O39" s="16">
        <f>1/1000*DataSummary40012200!N$19</f>
        <v>6.8054745E-2</v>
      </c>
      <c r="P39" s="16">
        <f>1/1000*DataSummary40012200!O$19</f>
        <v>0.198154833</v>
      </c>
      <c r="Q39" s="16">
        <f>1/1000*DataSummary40012200!P$19</f>
        <v>0.15808688200000001</v>
      </c>
      <c r="R39" s="16">
        <f>1/1000*DataSummary40012200!Q$19</f>
        <v>0.16603626099999999</v>
      </c>
      <c r="S39" s="16">
        <f>1/1000*DataSummary40012200!R$19</f>
        <v>0.30131833299999999</v>
      </c>
      <c r="T39" s="16">
        <f>1/1000*DataSummary40012200!S$19</f>
        <v>0.35645584899999999</v>
      </c>
      <c r="U39" s="16">
        <f>1/1000*DataSummary40012200!T$19</f>
        <v>0.33552562499999999</v>
      </c>
      <c r="V39" s="16">
        <f>1/1000*DataSummary40012200!U$19</f>
        <v>0.31615553299999999</v>
      </c>
      <c r="W39" s="16">
        <f>1/1000*DataSummary40012200!V$19</f>
        <v>0.26588941799999999</v>
      </c>
      <c r="X39" s="16">
        <f>1/1000*DataSummary40012200!W$19</f>
        <v>0.30519753499999996</v>
      </c>
      <c r="Y39" s="16">
        <f>1/1000*DataSummary40012200!X$19</f>
        <v>0.22715339499999998</v>
      </c>
      <c r="Z39" s="15">
        <f>1/1000*DataSummary40012200!Y$19</f>
        <v>0.22620161699999999</v>
      </c>
      <c r="AA39" s="10"/>
      <c r="AB39" s="59" t="str">
        <f>DataSummary40012200!A$19</f>
        <v>Malaysia</v>
      </c>
    </row>
    <row r="40" spans="2:28" x14ac:dyDescent="0.25">
      <c r="B40" s="18" t="s">
        <v>77</v>
      </c>
      <c r="C40" s="17">
        <f>1/1000*DataSummary40012200!B$20</f>
        <v>5.5656275999999998E-2</v>
      </c>
      <c r="D40" s="16">
        <f>1/1000*DataSummary40012200!C$20</f>
        <v>6.2346306999999997E-2</v>
      </c>
      <c r="E40" s="16">
        <f>1/1000*DataSummary40012200!D$20</f>
        <v>6.7838250000000003E-2</v>
      </c>
      <c r="F40" s="16">
        <f>1/1000*DataSummary40012200!E$20</f>
        <v>6.807295599999999E-2</v>
      </c>
      <c r="G40" s="16">
        <f>1/1000*DataSummary40012200!F$20</f>
        <v>7.4347337999999999E-2</v>
      </c>
      <c r="H40" s="16">
        <f>1/1000*DataSummary40012200!G$20</f>
        <v>5.2721513999999997E-2</v>
      </c>
      <c r="I40" s="16">
        <f>1/1000*DataSummary40012200!H$20</f>
        <v>4.7610015999999998E-2</v>
      </c>
      <c r="J40" s="16">
        <f>1/1000*DataSummary40012200!I$20</f>
        <v>5.5706212999999997E-2</v>
      </c>
      <c r="K40" s="16">
        <f>1/1000*DataSummary40012200!J$20</f>
        <v>5.9851758232038491E-2</v>
      </c>
      <c r="L40" s="16">
        <f>1/1000*DataSummary40012200!K$20</f>
        <v>6.0871093848139504E-2</v>
      </c>
      <c r="M40" s="16">
        <f>1/1000*DataSummary40012200!L$20</f>
        <v>5.7321754999999995E-2</v>
      </c>
      <c r="N40" s="16">
        <f>1/1000*DataSummary40012200!M$20</f>
        <v>5.3586659870215783E-2</v>
      </c>
      <c r="O40" s="16">
        <f>1/1000*DataSummary40012200!N$20</f>
        <v>5.2328523999999994E-2</v>
      </c>
      <c r="P40" s="16">
        <f>1/1000*DataSummary40012200!O$20</f>
        <v>4.3194125999999999E-2</v>
      </c>
      <c r="Q40" s="16">
        <f>1/1000*DataSummary40012200!P$20</f>
        <v>5.7104983999999998E-2</v>
      </c>
      <c r="R40" s="16">
        <f>1/1000*DataSummary40012200!Q$20</f>
        <v>5.4054212999999997E-2</v>
      </c>
      <c r="S40" s="16">
        <f>1/1000*DataSummary40012200!R$20</f>
        <v>6.4564365999999998E-2</v>
      </c>
      <c r="T40" s="16">
        <f>1/1000*DataSummary40012200!S$20</f>
        <v>5.5503298E-2</v>
      </c>
      <c r="U40" s="16">
        <f>1/1000*DataSummary40012200!T$20</f>
        <v>5.6580900120838676E-2</v>
      </c>
      <c r="V40" s="16">
        <f>1/1000*DataSummary40012200!U$20</f>
        <v>6.1707243999999994E-2</v>
      </c>
      <c r="W40" s="16">
        <f>1/1000*DataSummary40012200!V$20</f>
        <v>6.3785295000000006E-2</v>
      </c>
      <c r="X40" s="16">
        <f>1/1000*DataSummary40012200!W$20</f>
        <v>5.6357948494596778E-2</v>
      </c>
      <c r="Y40" s="16">
        <f>1/1000*DataSummary40012200!X$20</f>
        <v>6.289746264911418E-2</v>
      </c>
      <c r="Z40" s="15">
        <f>1/1000*DataSummary40012200!Y$20</f>
        <v>7.2966571682317904E-2</v>
      </c>
      <c r="AA40" s="10"/>
      <c r="AB40" s="58" t="str">
        <f>DataSummary40012200!A$20</f>
        <v>Mexico</v>
      </c>
    </row>
    <row r="41" spans="2:28" x14ac:dyDescent="0.25">
      <c r="B41" s="18" t="s">
        <v>78</v>
      </c>
      <c r="C41" s="17">
        <f>1/1000*DataSummary40012200!B$23</f>
        <v>1.2280899999999998E-3</v>
      </c>
      <c r="D41" s="16">
        <f>1/1000*DataSummary40012200!C$23</f>
        <v>9.4264300000000006E-4</v>
      </c>
      <c r="E41" s="16">
        <f>1/1000*DataSummary40012200!D$23</f>
        <v>1.2494259999999999E-3</v>
      </c>
      <c r="F41" s="16">
        <f>1/1000*DataSummary40012200!E$23</f>
        <v>2.9161429999999999E-3</v>
      </c>
      <c r="G41" s="16">
        <f>1/1000*DataSummary40012200!F$23</f>
        <v>1.7764336999999998E-2</v>
      </c>
      <c r="H41" s="16">
        <f>1/1000*DataSummary40012200!G$23</f>
        <v>1.4825726999999999E-2</v>
      </c>
      <c r="I41" s="16">
        <f>1/1000*DataSummary40012200!H$23</f>
        <v>5.6229720000000004E-3</v>
      </c>
      <c r="J41" s="16">
        <f>1/1000*DataSummary40012200!I$23</f>
        <v>6.4175839999999996E-3</v>
      </c>
      <c r="K41" s="16">
        <f>1/1000*DataSummary40012200!J$23</f>
        <v>4.6928179999999996E-3</v>
      </c>
      <c r="L41" s="16">
        <f>1/1000*DataSummary40012200!K$23</f>
        <v>3.87252E-3</v>
      </c>
      <c r="M41" s="16">
        <f>1/1000*DataSummary40012200!L$23</f>
        <v>2.20594E-3</v>
      </c>
      <c r="N41" s="16">
        <f>1/1000*DataSummary40012200!M$23</f>
        <v>1.3369426857414041E-2</v>
      </c>
      <c r="O41" s="16">
        <f>1/1000*DataSummary40012200!N$23</f>
        <v>2.6087640280811664E-2</v>
      </c>
      <c r="P41" s="16">
        <f>1/1000*DataSummary40012200!O$23</f>
        <v>2.1450898999999999E-2</v>
      </c>
      <c r="Q41" s="16">
        <f>1/1000*DataSummary40012200!P$23</f>
        <v>3.8988548000000005E-2</v>
      </c>
      <c r="R41" s="16">
        <f>1/1000*DataSummary40012200!Q$23</f>
        <v>3.9779652999999998E-2</v>
      </c>
      <c r="S41" s="16">
        <f>1/1000*DataSummary40012200!R$23</f>
        <v>5.0613194E-2</v>
      </c>
      <c r="T41" s="16">
        <f>1/1000*DataSummary40012200!S$23</f>
        <v>5.8727854000000003E-2</v>
      </c>
      <c r="U41" s="16">
        <f>1/1000*DataSummary40012200!T$23</f>
        <v>6.588920899999999E-2</v>
      </c>
      <c r="V41" s="16">
        <f>1/1000*DataSummary40012200!U$23</f>
        <v>8.4595993999999994E-2</v>
      </c>
      <c r="W41" s="16">
        <f>1/1000*DataSummary40012200!V$23</f>
        <v>9.9730325999999994E-2</v>
      </c>
      <c r="X41" s="16">
        <f>1/1000*DataSummary40012200!W$23</f>
        <v>0.111228832</v>
      </c>
      <c r="Y41" s="16">
        <f>1/1000*DataSummary40012200!X$23</f>
        <v>0.11423736</v>
      </c>
      <c r="Z41" s="15">
        <f>1/1000*DataSummary40012200!Y$23</f>
        <v>0.119189296</v>
      </c>
      <c r="AA41" s="10"/>
      <c r="AB41" s="58" t="str">
        <f>DataSummary40012200!A$23</f>
        <v>Russian Federation</v>
      </c>
    </row>
    <row r="42" spans="2:28" x14ac:dyDescent="0.25">
      <c r="B42" s="18" t="s">
        <v>54</v>
      </c>
      <c r="C42" s="17">
        <f>1/1000*DataSummary40012200!B$24</f>
        <v>0.13072842399999998</v>
      </c>
      <c r="D42" s="16">
        <f>1/1000*DataSummary40012200!C$24</f>
        <v>0.13086412199999997</v>
      </c>
      <c r="E42" s="16">
        <f>1/1000*DataSummary40012200!D$24</f>
        <v>0.117628369</v>
      </c>
      <c r="F42" s="16">
        <f>1/1000*DataSummary40012200!E$24</f>
        <v>0.12285749999999999</v>
      </c>
      <c r="G42" s="16">
        <f>1/1000*DataSummary40012200!F$24</f>
        <v>9.8292289999999991E-2</v>
      </c>
      <c r="H42" s="16">
        <f>1/1000*DataSummary40012200!G$24</f>
        <v>7.0330840999999991E-2</v>
      </c>
      <c r="I42" s="16">
        <f>1/1000*DataSummary40012200!H$24</f>
        <v>6.9974418999999996E-2</v>
      </c>
      <c r="J42" s="16">
        <f>1/1000*DataSummary40012200!I$24</f>
        <v>0.114754992</v>
      </c>
      <c r="K42" s="16">
        <f>1/1000*DataSummary40012200!J$24</f>
        <v>0.11208501799999999</v>
      </c>
      <c r="L42" s="16">
        <f>1/1000*DataSummary40012200!K$24</f>
        <v>0.128719577</v>
      </c>
      <c r="M42" s="16">
        <f>1/1000*DataSummary40012200!L$24</f>
        <v>0.12533663622780811</v>
      </c>
      <c r="N42" s="16">
        <f>1/1000*DataSummary40012200!M$24</f>
        <v>0.10920569399999999</v>
      </c>
      <c r="O42" s="16">
        <f>1/1000*DataSummary40012200!N$24</f>
        <v>9.347307644891871E-2</v>
      </c>
      <c r="P42" s="16">
        <f>1/1000*DataSummary40012200!O$24</f>
        <v>8.6837053999999997E-2</v>
      </c>
      <c r="Q42" s="16">
        <f>1/1000*DataSummary40012200!P$24</f>
        <v>8.7928647999999998E-2</v>
      </c>
      <c r="R42" s="16">
        <f>1/1000*DataSummary40012200!Q$24</f>
        <v>7.3607937872340434E-2</v>
      </c>
      <c r="S42" s="16">
        <f>1/1000*DataSummary40012200!R$24</f>
        <v>6.6117438996433395E-2</v>
      </c>
      <c r="T42" s="16">
        <f>1/1000*DataSummary40012200!S$24</f>
        <v>3.7147502142857142E-2</v>
      </c>
      <c r="U42" s="16">
        <f>1/1000*DataSummary40012200!T$24</f>
        <v>4.6794751999999995E-2</v>
      </c>
      <c r="V42" s="16">
        <f>1/1000*DataSummary40012200!U$24</f>
        <v>5.304569E-2</v>
      </c>
      <c r="W42" s="16">
        <f>1/1000*DataSummary40012200!V$24</f>
        <v>5.2824690000000001E-2</v>
      </c>
      <c r="X42" s="16">
        <f>1/1000*DataSummary40012200!W$24</f>
        <v>4.6099356000000001E-2</v>
      </c>
      <c r="Y42" s="16">
        <f>1/1000*DataSummary40012200!X$24</f>
        <v>4.5130146667188245E-2</v>
      </c>
      <c r="Z42" s="15">
        <f>1/1000*DataSummary40012200!Y$24</f>
        <v>6.4378476481944585E-2</v>
      </c>
      <c r="AA42" s="10"/>
      <c r="AB42" s="58" t="str">
        <f>DataSummary40012200!A$24</f>
        <v>Singapore</v>
      </c>
    </row>
    <row r="43" spans="2:28" x14ac:dyDescent="0.25">
      <c r="B43" s="18" t="s">
        <v>76</v>
      </c>
      <c r="C43" s="17">
        <f>1/1000*DataSummary40012200!B$39</f>
        <v>4.9228614000000004E-2</v>
      </c>
      <c r="D43" s="16">
        <f>1/1000*DataSummary40012200!C$39</f>
        <v>5.0690951999999997E-2</v>
      </c>
      <c r="E43" s="16">
        <f>1/1000*DataSummary40012200!D$39</f>
        <v>4.8946314999999997E-2</v>
      </c>
      <c r="F43" s="16">
        <f>1/1000*DataSummary40012200!E$39</f>
        <v>4.1726104E-2</v>
      </c>
      <c r="G43" s="16">
        <f>1/1000*DataSummary40012200!F$39</f>
        <v>5.2164789999999996E-2</v>
      </c>
      <c r="H43" s="16">
        <f>1/1000*DataSummary40012200!G$39</f>
        <v>4.6373297000000001E-2</v>
      </c>
      <c r="I43" s="16">
        <f>1/1000*DataSummary40012200!H$39</f>
        <v>5.9659940999999994E-2</v>
      </c>
      <c r="J43" s="16">
        <f>1/1000*DataSummary40012200!I$39</f>
        <v>5.8547107000000001E-2</v>
      </c>
      <c r="K43" s="16">
        <f>1/1000*DataSummary40012200!J$39</f>
        <v>6.1810319000000002E-2</v>
      </c>
      <c r="L43" s="16">
        <f>1/1000*DataSummary40012200!K$39</f>
        <v>6.0326586000000001E-2</v>
      </c>
      <c r="M43" s="16">
        <f>1/1000*DataSummary40012200!L$39</f>
        <v>5.5890905999999997E-2</v>
      </c>
      <c r="N43" s="16">
        <f>1/1000*DataSummary40012200!M$39</f>
        <v>6.0616665E-2</v>
      </c>
      <c r="O43" s="16">
        <f>1/1000*DataSummary40012200!N$39</f>
        <v>5.3242286753267656E-2</v>
      </c>
      <c r="P43" s="16">
        <f>1/1000*DataSummary40012200!O$39</f>
        <v>4.5598352000000002E-2</v>
      </c>
      <c r="Q43" s="16">
        <f>1/1000*DataSummary40012200!P$39</f>
        <v>4.6562979999999997E-2</v>
      </c>
      <c r="R43" s="16">
        <f>1/1000*DataSummary40012200!Q$39</f>
        <v>4.3471954234042556E-2</v>
      </c>
      <c r="S43" s="16">
        <f>1/1000*DataSummary40012200!R$39</f>
        <v>4.6105146E-2</v>
      </c>
      <c r="T43" s="16">
        <f>1/1000*DataSummary40012200!S$39</f>
        <v>4.1345031999999997E-2</v>
      </c>
      <c r="U43" s="16">
        <f>1/1000*DataSummary40012200!T$39</f>
        <v>3.5039484218543748E-2</v>
      </c>
      <c r="V43" s="16">
        <f>1/1000*DataSummary40012200!U$39</f>
        <v>3.9286893000000003E-2</v>
      </c>
      <c r="W43" s="16">
        <f>1/1000*DataSummary40012200!V$39</f>
        <v>2.8168485055149461E-2</v>
      </c>
      <c r="X43" s="16">
        <f>1/1000*DataSummary40012200!W$39</f>
        <v>2.797463300554745E-2</v>
      </c>
      <c r="Y43" s="16">
        <f>1/1000*DataSummary40012200!X$39</f>
        <v>4.3437261149091341E-2</v>
      </c>
      <c r="Z43" s="15">
        <f>1/1000*DataSummary40012200!Y$39</f>
        <v>3.9570907000000002E-2</v>
      </c>
      <c r="AA43" s="10"/>
      <c r="AB43" s="58" t="str">
        <f>DataSummary40012200!A$39</f>
        <v>South Africa</v>
      </c>
    </row>
    <row r="44" spans="2:28" x14ac:dyDescent="0.25">
      <c r="B44" s="18" t="s">
        <v>74</v>
      </c>
      <c r="C44" s="17">
        <f>1/1000*DataSummary40012200!B$29</f>
        <v>5.5935379999999993E-2</v>
      </c>
      <c r="D44" s="16">
        <f>1/1000*DataSummary40012200!C$29</f>
        <v>5.8235237000000002E-2</v>
      </c>
      <c r="E44" s="16">
        <f>1/1000*DataSummary40012200!D$29</f>
        <v>5.9383499999999999E-2</v>
      </c>
      <c r="F44" s="16">
        <f>1/1000*DataSummary40012200!E$29</f>
        <v>4.2801483000000001E-2</v>
      </c>
      <c r="G44" s="16">
        <f>1/1000*DataSummary40012200!F$29</f>
        <v>9.5292611999999999E-2</v>
      </c>
      <c r="H44" s="16">
        <f>1/1000*DataSummary40012200!G$29</f>
        <v>5.0149711E-2</v>
      </c>
      <c r="I44" s="16">
        <f>1/1000*DataSummary40012200!H$29</f>
        <v>5.8760660999999999E-2</v>
      </c>
      <c r="J44" s="16">
        <f>1/1000*DataSummary40012200!I$29</f>
        <v>6.3673083000000005E-2</v>
      </c>
      <c r="K44" s="16">
        <f>1/1000*DataSummary40012200!J$29</f>
        <v>6.9398466000000006E-2</v>
      </c>
      <c r="L44" s="16">
        <f>1/1000*DataSummary40012200!K$29</f>
        <v>8.0524867E-2</v>
      </c>
      <c r="M44" s="16">
        <f>1/1000*DataSummary40012200!L$29</f>
        <v>7.9731771999999992E-2</v>
      </c>
      <c r="N44" s="16">
        <f>1/1000*DataSummary40012200!M$29</f>
        <v>9.1911814999999994E-2</v>
      </c>
      <c r="O44" s="16">
        <f>1/1000*DataSummary40012200!N$29</f>
        <v>9.549704299999999E-2</v>
      </c>
      <c r="P44" s="16">
        <f>1/1000*DataSummary40012200!O$29</f>
        <v>7.1547836000000004E-2</v>
      </c>
      <c r="Q44" s="16">
        <f>1/1000*DataSummary40012200!P$29</f>
        <v>9.1717580000000007E-2</v>
      </c>
      <c r="R44" s="16">
        <f>1/1000*DataSummary40012200!Q$29</f>
        <v>0.108926206</v>
      </c>
      <c r="S44" s="16">
        <f>1/1000*DataSummary40012200!R$29</f>
        <v>9.1574792000000002E-2</v>
      </c>
      <c r="T44" s="16">
        <f>1/1000*DataSummary40012200!S$29</f>
        <v>9.8084876999999987E-2</v>
      </c>
      <c r="U44" s="16">
        <f>1/1000*DataSummary40012200!T$29</f>
        <v>0.10804296599999999</v>
      </c>
      <c r="V44" s="16">
        <f>1/1000*DataSummary40012200!U$29</f>
        <v>0.11819244599999999</v>
      </c>
      <c r="W44" s="16">
        <f>1/1000*DataSummary40012200!V$29</f>
        <v>0.11519715699999999</v>
      </c>
      <c r="X44" s="16">
        <f>1/1000*DataSummary40012200!W$29</f>
        <v>0.127270155</v>
      </c>
      <c r="Y44" s="16">
        <f>1/1000*DataSummary40012200!X$29</f>
        <v>0.16078677299999999</v>
      </c>
      <c r="Z44" s="15">
        <f>1/1000*DataSummary40012200!Y$29</f>
        <v>0.16225940599999999</v>
      </c>
      <c r="AA44" s="10"/>
      <c r="AB44" s="58" t="str">
        <f>DataSummary40012200!A$29</f>
        <v>Turkey</v>
      </c>
    </row>
    <row r="45" spans="2:28" x14ac:dyDescent="0.25">
      <c r="B45" s="18" t="s">
        <v>69</v>
      </c>
      <c r="C45" s="17">
        <f>1/1000*DataSummary40012200!B$31</f>
        <v>0.71236974200000003</v>
      </c>
      <c r="D45" s="16">
        <f>1/1000*DataSummary40012200!C$31</f>
        <v>0.79218348099999991</v>
      </c>
      <c r="E45" s="16">
        <f>1/1000*DataSummary40012200!D$31</f>
        <v>0.86698380499999994</v>
      </c>
      <c r="F45" s="16">
        <f>1/1000*DataSummary40012200!E$31</f>
        <v>0.791073939</v>
      </c>
      <c r="G45" s="63">
        <f>1/1000*DataSummary40012200!F$31</f>
        <v>0.88247934299999997</v>
      </c>
      <c r="H45" s="63">
        <f>1/1000*DataSummary40012200!G$31</f>
        <v>0.74923879900000001</v>
      </c>
      <c r="I45" s="63">
        <f>1/1000*DataSummary40012200!H$31</f>
        <v>0.84392073599999995</v>
      </c>
      <c r="J45" s="63">
        <f>1/1000*DataSummary40012200!I$31</f>
        <v>0.80875075699999988</v>
      </c>
      <c r="K45" s="63">
        <f>1/1000*DataSummary40012200!J$31</f>
        <v>0.87655345799999995</v>
      </c>
      <c r="L45" s="63">
        <f>1/1000*DataSummary40012200!K$31</f>
        <v>0.92662772199999999</v>
      </c>
      <c r="M45" s="63">
        <f>1/1000*DataSummary40012200!L$31</f>
        <v>0.81503428622979168</v>
      </c>
      <c r="N45" s="63">
        <f>1/1000*DataSummary40012200!M$31</f>
        <v>0.69221399488937618</v>
      </c>
      <c r="O45" s="63">
        <f>1/1000*DataSummary40012200!N$31</f>
        <v>0.89830251499609304</v>
      </c>
      <c r="P45" s="63">
        <f>1/1000*DataSummary40012200!O$31</f>
        <v>0.55116493469949124</v>
      </c>
      <c r="Q45" s="63">
        <f>1/1000*DataSummary40012200!P$31</f>
        <v>0.78340644699999995</v>
      </c>
      <c r="R45" s="63">
        <f>1/1000*DataSummary40012200!Q$31</f>
        <v>0.85181396519148933</v>
      </c>
      <c r="S45" s="63">
        <f>1/1000*DataSummary40012200!R$31</f>
        <v>0.80493447600000001</v>
      </c>
      <c r="T45" s="63">
        <f>1/1000*DataSummary40012200!S$31</f>
        <v>0.77015372042857144</v>
      </c>
      <c r="U45" s="63">
        <f>1/1000*DataSummary40012200!T$31</f>
        <v>0.79895276690647277</v>
      </c>
      <c r="V45" s="63">
        <f>1/1000*DataSummary40012200!U$31</f>
        <v>0.79523571407089888</v>
      </c>
      <c r="W45" s="63">
        <f>1/1000*DataSummary40012200!V$31</f>
        <v>0.77983193695823849</v>
      </c>
      <c r="X45" s="63">
        <f>1/1000*DataSummary40012200!W$31</f>
        <v>0.79275843215417185</v>
      </c>
      <c r="Y45" s="63">
        <f>1/1000*DataSummary40012200!X$31</f>
        <v>0.82652890460180928</v>
      </c>
      <c r="Z45" s="64">
        <f>1/1000*DataSummary40012200!Y$31</f>
        <v>0.84535777545931801</v>
      </c>
      <c r="AA45" s="10"/>
      <c r="AB45" s="59" t="str">
        <f>DataSummary40012200!A$31</f>
        <v>USA</v>
      </c>
    </row>
    <row r="46" spans="2:28" x14ac:dyDescent="0.25">
      <c r="B46" s="18" t="s">
        <v>9</v>
      </c>
      <c r="C46" s="17">
        <f>1/1000*DataSummary40012200!B$33</f>
        <v>0</v>
      </c>
      <c r="D46" s="16">
        <f>1/1000*DataSummary40012200!C$33</f>
        <v>0</v>
      </c>
      <c r="E46" s="16">
        <f>1/1000*DataSummary40012200!D$33</f>
        <v>0</v>
      </c>
      <c r="F46" s="16">
        <f>1/1000*DataSummary40012200!E$33</f>
        <v>0</v>
      </c>
      <c r="G46" s="16">
        <f>1/1000*DataSummary40012200!F$33</f>
        <v>2.3393000000000001E-2</v>
      </c>
      <c r="H46" s="16">
        <f>1/1000*DataSummary40012200!G$33</f>
        <v>1.292304E-3</v>
      </c>
      <c r="I46" s="16">
        <f>1/1000*DataSummary40012200!H$33</f>
        <v>3.3595518999999997E-2</v>
      </c>
      <c r="J46" s="16">
        <f>1/1000*DataSummary40012200!I$33</f>
        <v>4.4389333000000003E-2</v>
      </c>
      <c r="K46" s="16">
        <f>1/1000*DataSummary40012200!J$33</f>
        <v>5.5493657000000002E-2</v>
      </c>
      <c r="L46" s="16">
        <f>1/1000*DataSummary40012200!K$33</f>
        <v>7.8366377000000001E-2</v>
      </c>
      <c r="M46" s="16">
        <f>1/1000*DataSummary40012200!L$33</f>
        <v>0.117140153</v>
      </c>
      <c r="N46" s="16">
        <f>1/1000*DataSummary40012200!M$33</f>
        <v>7.2150603000000008E-2</v>
      </c>
      <c r="O46" s="16">
        <f>1/1000*DataSummary40012200!N$33</f>
        <v>4.0600097999999994E-2</v>
      </c>
      <c r="P46" s="16">
        <f>1/1000*DataSummary40012200!O$33</f>
        <v>7.9094217000000008E-2</v>
      </c>
      <c r="Q46" s="16">
        <f>1/1000*DataSummary40012200!P$33</f>
        <v>5.8381378999999997E-2</v>
      </c>
      <c r="R46" s="16">
        <f>1/1000*DataSummary40012200!Q$33</f>
        <v>4.9990605808510641E-2</v>
      </c>
      <c r="S46" s="16">
        <f>1/1000*DataSummary40012200!R$33</f>
        <v>5.8578849999999995E-2</v>
      </c>
      <c r="T46" s="16">
        <f>1/1000*DataSummary40012200!S$33</f>
        <v>5.5805423999999999E-2</v>
      </c>
      <c r="U46" s="16">
        <f>1/1000*DataSummary40012200!T$33</f>
        <v>6.0531656999999996E-2</v>
      </c>
      <c r="V46" s="16">
        <f>1/1000*DataSummary40012200!U$33</f>
        <v>9.5069112999999997E-2</v>
      </c>
      <c r="W46" s="16">
        <f>1/1000*DataSummary40012200!V$33</f>
        <v>0.10441012</v>
      </c>
      <c r="X46" s="16">
        <f>1/1000*DataSummary40012200!W$33</f>
        <v>0.13552219900000001</v>
      </c>
      <c r="Y46" s="16">
        <f>1/1000*DataSummary40012200!X$33</f>
        <v>0.13420322299999998</v>
      </c>
      <c r="Z46" s="15">
        <f>1/1000*DataSummary40012200!Y$33</f>
        <v>0.19842664600000001</v>
      </c>
      <c r="AA46" s="10"/>
      <c r="AB46" s="58" t="str">
        <f>DataSummary40012200!A$33</f>
        <v>Viet Nam</v>
      </c>
    </row>
    <row r="47" spans="2:28" ht="13" thickBot="1" x14ac:dyDescent="0.3">
      <c r="B47" s="14" t="s">
        <v>8</v>
      </c>
      <c r="C47" s="13">
        <f t="shared" ref="C47:Z47" si="2">C30-SUM(C31:C46)</f>
        <v>0.13449712626882948</v>
      </c>
      <c r="D47" s="12">
        <f t="shared" si="2"/>
        <v>0.11927573498693489</v>
      </c>
      <c r="E47" s="12">
        <f t="shared" si="2"/>
        <v>0.12701569199999962</v>
      </c>
      <c r="F47" s="12">
        <f t="shared" si="2"/>
        <v>0.12091383098185338</v>
      </c>
      <c r="G47" s="12">
        <f t="shared" si="2"/>
        <v>0.14106532998932675</v>
      </c>
      <c r="H47" s="12">
        <f t="shared" si="2"/>
        <v>0.13427472419494801</v>
      </c>
      <c r="I47" s="12">
        <f t="shared" si="2"/>
        <v>0.11252297076472795</v>
      </c>
      <c r="J47" s="12">
        <f t="shared" si="2"/>
        <v>0.11332619371051811</v>
      </c>
      <c r="K47" s="12">
        <f t="shared" si="2"/>
        <v>0.14397102288590613</v>
      </c>
      <c r="L47" s="12">
        <f t="shared" si="2"/>
        <v>0.15164190270993716</v>
      </c>
      <c r="M47" s="12">
        <f t="shared" si="2"/>
        <v>0.15498113870429275</v>
      </c>
      <c r="N47" s="12">
        <f t="shared" si="2"/>
        <v>0.15474188256135868</v>
      </c>
      <c r="O47" s="12">
        <f t="shared" si="2"/>
        <v>0.13223693242681556</v>
      </c>
      <c r="P47" s="12">
        <f t="shared" si="2"/>
        <v>0.11738504962491048</v>
      </c>
      <c r="Q47" s="12">
        <f t="shared" si="2"/>
        <v>0.13312287151271551</v>
      </c>
      <c r="R47" s="12">
        <f t="shared" si="2"/>
        <v>0.14473270442553154</v>
      </c>
      <c r="S47" s="12">
        <f t="shared" si="2"/>
        <v>0.1561141708215148</v>
      </c>
      <c r="T47" s="12">
        <f t="shared" si="2"/>
        <v>0.14090730314285782</v>
      </c>
      <c r="U47" s="12">
        <f t="shared" si="2"/>
        <v>0.13415459791573525</v>
      </c>
      <c r="V47" s="12">
        <f t="shared" si="2"/>
        <v>0.15439374111159054</v>
      </c>
      <c r="W47" s="12">
        <f t="shared" si="2"/>
        <v>0.16714090736454423</v>
      </c>
      <c r="X47" s="12">
        <f t="shared" si="2"/>
        <v>0.1710121848595314</v>
      </c>
      <c r="Y47" s="12">
        <f t="shared" si="2"/>
        <v>0.16038476091760678</v>
      </c>
      <c r="Z47" s="11">
        <f t="shared" si="2"/>
        <v>0.15971000080296349</v>
      </c>
      <c r="AA47" s="10"/>
      <c r="AB47" s="60"/>
    </row>
    <row r="48" spans="2:28" ht="13.5" thickTop="1" thickBot="1" x14ac:dyDescent="0.3">
      <c r="AB48" s="60"/>
    </row>
    <row r="49" spans="2:28" ht="14.5" thickTop="1" x14ac:dyDescent="0.3">
      <c r="B49" s="57">
        <v>400129000</v>
      </c>
      <c r="C49" s="54">
        <f>DataSummary40012900!B$2</f>
        <v>1996</v>
      </c>
      <c r="D49" s="55">
        <f>DataSummary40012900!C$2</f>
        <v>1997</v>
      </c>
      <c r="E49" s="55">
        <f>DataSummary40012900!D$2</f>
        <v>1998</v>
      </c>
      <c r="F49" s="55">
        <f>DataSummary40012900!E$2</f>
        <v>1999</v>
      </c>
      <c r="G49" s="55">
        <f>DataSummary40012900!F$2</f>
        <v>2000</v>
      </c>
      <c r="H49" s="55">
        <f>DataSummary40012900!G$2</f>
        <v>2001</v>
      </c>
      <c r="I49" s="55">
        <f>DataSummary40012900!H$2</f>
        <v>2002</v>
      </c>
      <c r="J49" s="55">
        <f>DataSummary40012900!I$2</f>
        <v>2003</v>
      </c>
      <c r="K49" s="55">
        <f>DataSummary40012900!J$2</f>
        <v>2004</v>
      </c>
      <c r="L49" s="55">
        <f>DataSummary40012900!K$2</f>
        <v>2005</v>
      </c>
      <c r="M49" s="55">
        <f>DataSummary40012900!L$2</f>
        <v>2006</v>
      </c>
      <c r="N49" s="55">
        <f>DataSummary40012900!M$2</f>
        <v>2007</v>
      </c>
      <c r="O49" s="55">
        <f>DataSummary40012900!N$2</f>
        <v>2008</v>
      </c>
      <c r="P49" s="55">
        <f>DataSummary40012900!O$2</f>
        <v>2009</v>
      </c>
      <c r="Q49" s="55">
        <f>DataSummary40012900!P$2</f>
        <v>2010</v>
      </c>
      <c r="R49" s="55">
        <f>DataSummary40012900!Q$2</f>
        <v>2011</v>
      </c>
      <c r="S49" s="55">
        <f>DataSummary40012900!R$2</f>
        <v>2012</v>
      </c>
      <c r="T49" s="55">
        <f>DataSummary40012900!S$2</f>
        <v>2013</v>
      </c>
      <c r="U49" s="55">
        <f>DataSummary40012900!T$2</f>
        <v>2014</v>
      </c>
      <c r="V49" s="55">
        <f>DataSummary40012900!U$2</f>
        <v>2015</v>
      </c>
      <c r="W49" s="55">
        <f>DataSummary40012900!V$2</f>
        <v>2016</v>
      </c>
      <c r="X49" s="55">
        <f>DataSummary40012900!W$2</f>
        <v>2017</v>
      </c>
      <c r="Y49" s="55">
        <f>DataSummary40012900!X$2</f>
        <v>2018</v>
      </c>
      <c r="Z49" s="56">
        <f>DataSummary40012900!Y$2</f>
        <v>2019</v>
      </c>
      <c r="AA49" s="10"/>
      <c r="AB49" s="60"/>
    </row>
    <row r="50" spans="2:28" ht="14" x14ac:dyDescent="0.3">
      <c r="B50" s="22" t="s">
        <v>11</v>
      </c>
      <c r="C50" s="52">
        <f>1/1000*DataSummary40012900!B$1</f>
        <v>1.1846579686989638</v>
      </c>
      <c r="D50" s="53">
        <f>1/1000*DataSummary40012900!C$1</f>
        <v>1.3325692217193055</v>
      </c>
      <c r="E50" s="53">
        <f>1/1000*DataSummary40012900!D$1</f>
        <v>1.3166784170615602</v>
      </c>
      <c r="F50" s="53">
        <f>1/1000*DataSummary40012900!E$1</f>
        <v>1.2166249789615775</v>
      </c>
      <c r="G50" s="20">
        <f>1/1000*DataSummary40012900!F$1</f>
        <v>1.256007460176739</v>
      </c>
      <c r="H50" s="20">
        <f>1/1000*DataSummary40012900!G$1</f>
        <v>1.1043444569784067</v>
      </c>
      <c r="I50" s="20">
        <f>1/1000*DataSummary40012900!H$1</f>
        <v>1.0568066462646277</v>
      </c>
      <c r="J50" s="20">
        <f>1/1000*DataSummary40012900!I$1</f>
        <v>1.1438518857689124</v>
      </c>
      <c r="K50" s="20">
        <f>1/1000*DataSummary40012900!J$1</f>
        <v>1.0872668934580314</v>
      </c>
      <c r="L50" s="20">
        <f>1/1000*DataSummary40012900!K$1</f>
        <v>1.152306363199777</v>
      </c>
      <c r="M50" s="20">
        <f>1/1000*DataSummary40012900!L$1</f>
        <v>1.1976147035905351</v>
      </c>
      <c r="N50" s="20">
        <f>1/1000*DataSummary40012900!M$1</f>
        <v>1.2351065059123127</v>
      </c>
      <c r="O50" s="20">
        <f>1/1000*DataSummary40012900!N$1</f>
        <v>1.0823790044707493</v>
      </c>
      <c r="P50" s="20">
        <f>1/1000*DataSummary40012900!O$1</f>
        <v>0.80787738123595987</v>
      </c>
      <c r="Q50" s="20">
        <f>1/1000*DataSummary40012900!P$1</f>
        <v>1.1092744339217742</v>
      </c>
      <c r="R50" s="20">
        <f>1/1000*DataSummary40012900!Q$1</f>
        <v>1.1141735817266856</v>
      </c>
      <c r="S50" s="20">
        <f>1/1000*DataSummary40012900!R$1</f>
        <v>0.88973778986337115</v>
      </c>
      <c r="T50" s="20">
        <f>1/1000*DataSummary40012900!S$1</f>
        <v>0.8647510304966094</v>
      </c>
      <c r="U50" s="20">
        <f>1/1000*DataSummary40012900!T$1</f>
        <v>0.70657890508944632</v>
      </c>
      <c r="V50" s="20">
        <f>1/1000*DataSummary40012900!U$1</f>
        <v>0.77148911314757407</v>
      </c>
      <c r="W50" s="20">
        <f>1/1000*DataSummary40012900!V$1</f>
        <v>0.88120816082809295</v>
      </c>
      <c r="X50" s="20">
        <f>1/1000*DataSummary40012900!W$1</f>
        <v>1.1083857415211569</v>
      </c>
      <c r="Y50" s="20">
        <f>1/1000*DataSummary40012900!X$1</f>
        <v>0.88608846149393039</v>
      </c>
      <c r="Z50" s="19">
        <f>1/1000*DataSummary40012900!Y$1</f>
        <v>1.0377104961365831</v>
      </c>
      <c r="AA50" s="10"/>
      <c r="AB50" s="60"/>
    </row>
    <row r="51" spans="2:28" x14ac:dyDescent="0.25">
      <c r="B51" s="18" t="s">
        <v>71</v>
      </c>
      <c r="C51" s="17">
        <f>1/1000*DataSummary40012900!B$9</f>
        <v>5.0701346000000001E-2</v>
      </c>
      <c r="D51" s="16">
        <f>1/1000*DataSummary40012900!C$9</f>
        <v>6.7369013999999991E-2</v>
      </c>
      <c r="E51" s="16">
        <f>1/1000*DataSummary40012900!D$9</f>
        <v>7.9320483999999997E-2</v>
      </c>
      <c r="F51" s="16">
        <f>1/1000*DataSummary40012900!E$9</f>
        <v>6.1782757999999993E-2</v>
      </c>
      <c r="G51" s="16">
        <f>1/1000*DataSummary40012900!F$9</f>
        <v>9.3066458000000005E-2</v>
      </c>
      <c r="H51" s="16">
        <f>1/1000*DataSummary40012900!G$9</f>
        <v>8.5315365000000004E-2</v>
      </c>
      <c r="I51" s="16">
        <f>1/1000*DataSummary40012900!H$9</f>
        <v>9.3637951999999997E-2</v>
      </c>
      <c r="J51" s="16">
        <f>1/1000*DataSummary40012900!I$9</f>
        <v>0.10685002399999999</v>
      </c>
      <c r="K51" s="16">
        <f>1/1000*DataSummary40012900!J$9</f>
        <v>0.12923784399999999</v>
      </c>
      <c r="L51" s="16">
        <f>1/1000*DataSummary40012900!K$9</f>
        <v>0.14130392999999999</v>
      </c>
      <c r="M51" s="16">
        <f>1/1000*DataSummary40012900!L$9</f>
        <v>0.12343732643537803</v>
      </c>
      <c r="N51" s="16">
        <f>1/1000*DataSummary40012900!M$9</f>
        <v>0.15895530800000002</v>
      </c>
      <c r="O51" s="16">
        <f>1/1000*DataSummary40012900!N$9</f>
        <v>0.16102902665018334</v>
      </c>
      <c r="P51" s="16">
        <f>1/1000*DataSummary40012900!O$9</f>
        <v>9.4470497E-2</v>
      </c>
      <c r="Q51" s="16">
        <f>1/1000*DataSummary40012900!P$9</f>
        <v>0.15593485899999998</v>
      </c>
      <c r="R51" s="16">
        <f>1/1000*DataSummary40012900!Q$9</f>
        <v>0.110855958</v>
      </c>
      <c r="S51" s="16">
        <f>1/1000*DataSummary40012900!R$9</f>
        <v>3.9877708416436237E-2</v>
      </c>
      <c r="T51" s="16">
        <f>1/1000*DataSummary40012900!S$9</f>
        <v>6.3216621264525957E-2</v>
      </c>
      <c r="U51" s="16">
        <f>1/1000*DataSummary40012900!T$9</f>
        <v>7.5536143E-2</v>
      </c>
      <c r="V51" s="16">
        <f>1/1000*DataSummary40012900!U$9</f>
        <v>3.8838655945023885E-2</v>
      </c>
      <c r="W51" s="16">
        <f>1/1000*DataSummary40012900!V$9</f>
        <v>4.5408392004587059E-2</v>
      </c>
      <c r="X51" s="16">
        <f>1/1000*DataSummary40012900!W$9</f>
        <v>3.5956594560567351E-2</v>
      </c>
      <c r="Y51" s="16">
        <f>1/1000*DataSummary40012900!X$9</f>
        <v>2.9578503353909585E-2</v>
      </c>
      <c r="Z51" s="15">
        <f>1/1000*DataSummary40012900!Y$9</f>
        <v>2.221365050837695E-2</v>
      </c>
      <c r="AA51" s="10"/>
      <c r="AB51" s="58" t="str">
        <f>DataSummary40012900!A$9</f>
        <v>Brazil</v>
      </c>
    </row>
    <row r="52" spans="2:28" x14ac:dyDescent="0.25">
      <c r="B52" s="18" t="s">
        <v>68</v>
      </c>
      <c r="C52" s="17">
        <f>1/1000*DataSummary40012900!B$38</f>
        <v>0.15054029299999999</v>
      </c>
      <c r="D52" s="16">
        <f>1/1000*DataSummary40012900!C$38</f>
        <v>0.12446380999999999</v>
      </c>
      <c r="E52" s="16">
        <f>1/1000*DataSummary40012900!D$38</f>
        <v>0.11013316599999999</v>
      </c>
      <c r="F52" s="16">
        <f>1/1000*DataSummary40012900!E$38</f>
        <v>0.10527296799999999</v>
      </c>
      <c r="G52" s="16">
        <f>1/1000*DataSummary40012900!F$38</f>
        <v>8.0468589999999993E-2</v>
      </c>
      <c r="H52" s="16">
        <f>1/1000*DataSummary40012900!G$38</f>
        <v>7.6033174999999981E-2</v>
      </c>
      <c r="I52" s="16">
        <f>1/1000*DataSummary40012900!H$38</f>
        <v>8.5855135999999985E-2</v>
      </c>
      <c r="J52" s="16">
        <f>1/1000*DataSummary40012900!I$38</f>
        <v>0.10997283199999999</v>
      </c>
      <c r="K52" s="16">
        <f>1/1000*DataSummary40012900!J$38</f>
        <v>8.9754973999999987E-2</v>
      </c>
      <c r="L52" s="16">
        <f>1/1000*DataSummary40012900!K$38</f>
        <v>5.7929086999999997E-2</v>
      </c>
      <c r="M52" s="16">
        <f>1/1000*DataSummary40012900!L$38</f>
        <v>5.4243574219799306E-2</v>
      </c>
      <c r="N52" s="16">
        <f>1/1000*DataSummary40012900!M$38</f>
        <v>4.5953437999999999E-2</v>
      </c>
      <c r="O52" s="16">
        <f>1/1000*DataSummary40012900!N$38</f>
        <v>5.3647201544624684E-2</v>
      </c>
      <c r="P52" s="16">
        <f>1/1000*DataSummary40012900!O$38</f>
        <v>3.7081226000000002E-2</v>
      </c>
      <c r="Q52" s="16">
        <f>1/1000*DataSummary40012900!P$38</f>
        <v>4.2429199294127598E-2</v>
      </c>
      <c r="R52" s="16">
        <f>1/1000*DataSummary40012900!Q$38</f>
        <v>3.0828713000000001E-2</v>
      </c>
      <c r="S52" s="16">
        <f>1/1000*DataSummary40012900!R$38</f>
        <v>2.7396407000000001E-2</v>
      </c>
      <c r="T52" s="16">
        <f>1/1000*DataSummary40012900!S$38</f>
        <v>1.9529336420180642E-2</v>
      </c>
      <c r="U52" s="16">
        <f>1/1000*DataSummary40012900!T$38</f>
        <v>2.0254999999999999E-2</v>
      </c>
      <c r="V52" s="16">
        <f>1/1000*DataSummary40012900!U$38</f>
        <v>0.13181669699999998</v>
      </c>
      <c r="W52" s="16">
        <f>1/1000*DataSummary40012900!V$38</f>
        <v>0.21713024424940697</v>
      </c>
      <c r="X52" s="16">
        <f>1/1000*DataSummary40012900!W$38</f>
        <v>0.28999940059455026</v>
      </c>
      <c r="Y52" s="16">
        <f>1/1000*DataSummary40012900!X$38</f>
        <v>0.16021856357153486</v>
      </c>
      <c r="Z52" s="15">
        <f>1/1000*DataSummary40012900!Y$38</f>
        <v>0.21132711699999998</v>
      </c>
      <c r="AA52" s="10"/>
      <c r="AB52" s="58" t="str">
        <f>DataSummary40012900!A$38</f>
        <v>China</v>
      </c>
    </row>
    <row r="53" spans="2:28" x14ac:dyDescent="0.25">
      <c r="B53" s="18" t="s">
        <v>72</v>
      </c>
      <c r="C53" s="17">
        <f>1/1000*DataSummary40012900!B$10</f>
        <v>3.7501297000000003E-2</v>
      </c>
      <c r="D53" s="16">
        <f>1/1000*DataSummary40012900!C$10</f>
        <v>5.8482869E-2</v>
      </c>
      <c r="E53" s="16">
        <f>1/1000*DataSummary40012900!D$10</f>
        <v>7.6051492999999998E-2</v>
      </c>
      <c r="F53" s="16">
        <f>1/1000*DataSummary40012900!E$10</f>
        <v>6.4185630000000007E-2</v>
      </c>
      <c r="G53" s="16">
        <f>1/1000*DataSummary40012900!F$10</f>
        <v>5.5016585E-2</v>
      </c>
      <c r="H53" s="16">
        <f>1/1000*DataSummary40012900!G$10</f>
        <v>3.6840269999999994E-2</v>
      </c>
      <c r="I53" s="16">
        <f>1/1000*DataSummary40012900!H$10</f>
        <v>3.8830146999999995E-2</v>
      </c>
      <c r="J53" s="16">
        <f>1/1000*DataSummary40012900!I$10</f>
        <v>3.8507168000000001E-2</v>
      </c>
      <c r="K53" s="16">
        <f>1/1000*DataSummary40012900!J$10</f>
        <v>4.1453218999999999E-2</v>
      </c>
      <c r="L53" s="16">
        <f>1/1000*DataSummary40012900!K$10</f>
        <v>4.8342313999999997E-2</v>
      </c>
      <c r="M53" s="16">
        <f>1/1000*DataSummary40012900!L$10</f>
        <v>4.4566306999999993E-2</v>
      </c>
      <c r="N53" s="16">
        <f>1/1000*DataSummary40012900!M$10</f>
        <v>3.5264755000000002E-2</v>
      </c>
      <c r="O53" s="16">
        <f>1/1000*DataSummary40012900!N$10</f>
        <v>3.0101663306207945E-2</v>
      </c>
      <c r="P53" s="16">
        <f>1/1000*DataSummary40012900!O$10</f>
        <v>2.4118855999999998E-2</v>
      </c>
      <c r="Q53" s="16">
        <f>1/1000*DataSummary40012900!P$10</f>
        <v>2.9461134999999999E-2</v>
      </c>
      <c r="R53" s="16">
        <f>1/1000*DataSummary40012900!Q$10</f>
        <v>2.8181355469870686E-2</v>
      </c>
      <c r="S53" s="16">
        <f>1/1000*DataSummary40012900!R$10</f>
        <v>3.1324292999999996E-2</v>
      </c>
      <c r="T53" s="16">
        <f>1/1000*DataSummary40012900!S$10</f>
        <v>2.7278164000000001E-2</v>
      </c>
      <c r="U53" s="16">
        <f>1/1000*DataSummary40012900!T$10</f>
        <v>2.7298551999999997E-2</v>
      </c>
      <c r="V53" s="16">
        <f>1/1000*DataSummary40012900!U$10</f>
        <v>2.6841762701529322E-2</v>
      </c>
      <c r="W53" s="16">
        <f>1/1000*DataSummary40012900!V$10</f>
        <v>2.3604725999999999E-2</v>
      </c>
      <c r="X53" s="16">
        <f>1/1000*DataSummary40012900!W$10</f>
        <v>2.7342254E-2</v>
      </c>
      <c r="Y53" s="16">
        <f>1/1000*DataSummary40012900!X$10</f>
        <v>2.7972234999999998E-2</v>
      </c>
      <c r="Z53" s="15">
        <f>1/1000*DataSummary40012900!Y$10</f>
        <v>2.3365941000000001E-2</v>
      </c>
      <c r="AA53" s="10"/>
      <c r="AB53" s="59" t="str">
        <f>DataSummary40012900!A$10</f>
        <v>Canada</v>
      </c>
    </row>
    <row r="54" spans="2:28" x14ac:dyDescent="0.25">
      <c r="B54" s="18" t="s">
        <v>67</v>
      </c>
      <c r="C54" s="17">
        <f>1/1000*DataSummary40012900!B$3</f>
        <v>0.32893781500000002</v>
      </c>
      <c r="D54" s="16">
        <f>1/1000*DataSummary40012900!C$3</f>
        <v>0.36819776495365275</v>
      </c>
      <c r="E54" s="16">
        <f>1/1000*DataSummary40012900!D$3</f>
        <v>0.41380997800000002</v>
      </c>
      <c r="F54" s="16">
        <f>1/1000*DataSummary40012900!E$3</f>
        <v>0.33528144199999999</v>
      </c>
      <c r="G54" s="16">
        <f>1/1000*DataSummary40012900!F$3</f>
        <v>0.38829131300000003</v>
      </c>
      <c r="H54" s="16">
        <f>1/1000*DataSummary40012900!G$3</f>
        <v>0.41705799394288323</v>
      </c>
      <c r="I54" s="16">
        <f>1/1000*DataSummary40012900!H$3</f>
        <v>0.39593357800000001</v>
      </c>
      <c r="J54" s="16">
        <f>1/1000*DataSummary40012900!I$3</f>
        <v>0.48723825099999996</v>
      </c>
      <c r="K54" s="16">
        <f>1/1000*DataSummary40012900!J$3</f>
        <v>0.47471849671871874</v>
      </c>
      <c r="L54" s="16">
        <f>1/1000*DataSummary40012900!K$3</f>
        <v>0.5295743085756407</v>
      </c>
      <c r="M54" s="16">
        <f>1/1000*DataSummary40012900!L$3</f>
        <v>0.5180046498026547</v>
      </c>
      <c r="N54" s="16">
        <f>1/1000*DataSummary40012900!M$3</f>
        <v>0.50105284002313444</v>
      </c>
      <c r="O54" s="16">
        <f>1/1000*DataSummary40012900!N$3</f>
        <v>0.44180017042067876</v>
      </c>
      <c r="P54" s="16">
        <f>1/1000*DataSummary40012900!O$3</f>
        <v>0.30991816032457087</v>
      </c>
      <c r="Q54" s="16">
        <f>1/1000*DataSummary40012900!P$3</f>
        <v>0.48562557657075456</v>
      </c>
      <c r="R54" s="16">
        <f>1/1000*DataSummary40012900!Q$3</f>
        <v>0.53276095795849487</v>
      </c>
      <c r="S54" s="16">
        <f>1/1000*DataSummary40012900!R$3</f>
        <v>0.39456972645728788</v>
      </c>
      <c r="T54" s="16">
        <f>1/1000*DataSummary40012900!S$3</f>
        <v>0.33172980927979928</v>
      </c>
      <c r="U54" s="16">
        <f>1/1000*DataSummary40012900!T$3</f>
        <v>0.18969475921193196</v>
      </c>
      <c r="V54" s="16">
        <f>1/1000*DataSummary40012900!U$3</f>
        <v>0.11106405215429797</v>
      </c>
      <c r="W54" s="16">
        <f>1/1000*DataSummary40012900!V$3</f>
        <v>9.0355977092700684E-2</v>
      </c>
      <c r="X54" s="16">
        <f>1/1000*DataSummary40012900!W$3</f>
        <v>8.304166071341805E-2</v>
      </c>
      <c r="Y54" s="16">
        <f>1/1000*DataSummary40012900!X$3</f>
        <v>7.6002041903695194E-2</v>
      </c>
      <c r="Z54" s="15">
        <f>1/1000*DataSummary40012900!Y$3</f>
        <v>8.4371043613312283E-2</v>
      </c>
      <c r="AA54" s="10"/>
      <c r="AB54" s="58" t="str">
        <f>DataSummary40012900!A$3</f>
        <v>EU-28</v>
      </c>
    </row>
    <row r="55" spans="2:28" x14ac:dyDescent="0.25">
      <c r="B55" s="18" t="s">
        <v>70</v>
      </c>
      <c r="C55" s="17">
        <f>1/1000*DataSummary40012900!B$17</f>
        <v>0.18613518700000001</v>
      </c>
      <c r="D55" s="16">
        <f>1/1000*DataSummary40012900!C$17</f>
        <v>0.17929</v>
      </c>
      <c r="E55" s="16">
        <f>1/1000*DataSummary40012900!D$17</f>
        <v>9.6521310999999999E-2</v>
      </c>
      <c r="F55" s="16">
        <f>1/1000*DataSummary40012900!E$17</f>
        <v>0.10769593700000001</v>
      </c>
      <c r="G55" s="16">
        <f>1/1000*DataSummary40012900!F$17</f>
        <v>0.12565309999999999</v>
      </c>
      <c r="H55" s="16">
        <f>1/1000*DataSummary40012900!G$17</f>
        <v>0.10173599999999999</v>
      </c>
      <c r="I55" s="16">
        <f>1/1000*DataSummary40012900!H$17</f>
        <v>7.5755124999999993E-2</v>
      </c>
      <c r="J55" s="16">
        <f>1/1000*DataSummary40012900!I$17</f>
        <v>4.89285E-2</v>
      </c>
      <c r="K55" s="16">
        <f>1/1000*DataSummary40012900!J$17</f>
        <v>3.4917999000000005E-2</v>
      </c>
      <c r="L55" s="16">
        <f>1/1000*DataSummary40012900!K$17</f>
        <v>5.2420352000000003E-2</v>
      </c>
      <c r="M55" s="16">
        <f>1/1000*DataSummary40012900!L$17</f>
        <v>0.106619305</v>
      </c>
      <c r="N55" s="16">
        <f>1/1000*DataSummary40012900!M$17</f>
        <v>0.12048880199999999</v>
      </c>
      <c r="O55" s="16">
        <f>1/1000*DataSummary40012900!N$17</f>
        <v>7.7613183999999988E-2</v>
      </c>
      <c r="P55" s="16">
        <f>1/1000*DataSummary40012900!O$17</f>
        <v>1.2875895E-2</v>
      </c>
      <c r="Q55" s="16">
        <f>1/1000*DataSummary40012900!P$17</f>
        <v>1.6395E-2</v>
      </c>
      <c r="R55" s="16">
        <f>1/1000*DataSummary40012900!Q$17</f>
        <v>1.3976877E-2</v>
      </c>
      <c r="S55" s="16">
        <f>1/1000*DataSummary40012900!R$17</f>
        <v>1.0970585999999999E-2</v>
      </c>
      <c r="T55" s="16">
        <f>1/1000*DataSummary40012900!S$17</f>
        <v>1.5265134300193205E-2</v>
      </c>
      <c r="U55" s="16">
        <f>1/1000*DataSummary40012900!T$17</f>
        <v>1.3918728999999999E-2</v>
      </c>
      <c r="V55" s="16">
        <f>1/1000*DataSummary40012900!U$17</f>
        <v>1.5046439E-2</v>
      </c>
      <c r="W55" s="16">
        <f>1/1000*DataSummary40012900!V$17</f>
        <v>1.5438934E-2</v>
      </c>
      <c r="X55" s="16">
        <f>1/1000*DataSummary40012900!W$17</f>
        <v>1.6465046000000001E-2</v>
      </c>
      <c r="Y55" s="16">
        <f>1/1000*DataSummary40012900!X$17</f>
        <v>1.8980657999999997E-2</v>
      </c>
      <c r="Z55" s="15">
        <f>1/1000*DataSummary40012900!Y$17</f>
        <v>1.2853123999999999E-2</v>
      </c>
      <c r="AA55" s="10"/>
      <c r="AB55" s="59" t="str">
        <f>DataSummary40012900!A$17</f>
        <v>Japan</v>
      </c>
    </row>
    <row r="56" spans="2:28" x14ac:dyDescent="0.25">
      <c r="B56" s="18" t="s">
        <v>75</v>
      </c>
      <c r="C56" s="17">
        <f>1/1000*DataSummary40012900!B$18</f>
        <v>0.13423521099999999</v>
      </c>
      <c r="D56" s="16">
        <f>1/1000*DataSummary40012900!C$18</f>
        <v>0.110896908</v>
      </c>
      <c r="E56" s="16">
        <f>1/1000*DataSummary40012900!D$18</f>
        <v>0.111452791</v>
      </c>
      <c r="F56" s="16">
        <f>1/1000*DataSummary40012900!E$18</f>
        <v>0.12697662400000001</v>
      </c>
      <c r="G56" s="16">
        <f>1/1000*DataSummary40012900!F$18</f>
        <v>0.129653832</v>
      </c>
      <c r="H56" s="16">
        <f>1/1000*DataSummary40012900!G$18</f>
        <v>9.5309328999999998E-2</v>
      </c>
      <c r="I56" s="16">
        <f>1/1000*DataSummary40012900!H$18</f>
        <v>5.9006690000000001E-2</v>
      </c>
      <c r="J56" s="16">
        <f>1/1000*DataSummary40012900!I$18</f>
        <v>3.2227561025598275E-2</v>
      </c>
      <c r="K56" s="16">
        <f>1/1000*DataSummary40012900!J$18</f>
        <v>1.8012059E-2</v>
      </c>
      <c r="L56" s="16">
        <f>1/1000*DataSummary40012900!K$18</f>
        <v>1.5158662999999999E-2</v>
      </c>
      <c r="M56" s="16">
        <f>1/1000*DataSummary40012900!L$18</f>
        <v>8.4989890000000002E-3</v>
      </c>
      <c r="N56" s="16">
        <f>1/1000*DataSummary40012900!M$18</f>
        <v>2.4810307E-2</v>
      </c>
      <c r="O56" s="16">
        <f>1/1000*DataSummary40012900!N$18</f>
        <v>9.5753369999999997E-3</v>
      </c>
      <c r="P56" s="16">
        <f>1/1000*DataSummary40012900!O$18</f>
        <v>1.1003053E-2</v>
      </c>
      <c r="Q56" s="16">
        <f>1/1000*DataSummary40012900!P$18</f>
        <v>7.7510179999999993E-3</v>
      </c>
      <c r="R56" s="16">
        <f>1/1000*DataSummary40012900!Q$18</f>
        <v>6.8832949999999993E-3</v>
      </c>
      <c r="S56" s="16">
        <f>1/1000*DataSummary40012900!R$18</f>
        <v>6.8193716747644226E-3</v>
      </c>
      <c r="T56" s="16">
        <f>1/1000*DataSummary40012900!S$18</f>
        <v>8.6852689329256962E-3</v>
      </c>
      <c r="U56" s="16">
        <f>1/1000*DataSummary40012900!T$18</f>
        <v>9.7398829999999995E-3</v>
      </c>
      <c r="V56" s="16">
        <f>1/1000*DataSummary40012900!U$18</f>
        <v>9.192249999999999E-3</v>
      </c>
      <c r="W56" s="16">
        <f>1/1000*DataSummary40012900!V$18</f>
        <v>9.9420330000000012E-3</v>
      </c>
      <c r="X56" s="16">
        <f>1/1000*DataSummary40012900!W$18</f>
        <v>8.4371395352891877E-3</v>
      </c>
      <c r="Y56" s="16">
        <f>1/1000*DataSummary40012900!X$18</f>
        <v>7.8503940000000001E-3</v>
      </c>
      <c r="Z56" s="15">
        <f>1/1000*DataSummary40012900!Y$18</f>
        <v>7.0679139999999998E-3</v>
      </c>
      <c r="AA56" s="10"/>
      <c r="AB56" s="59" t="str">
        <f>DataSummary40012900!A$18</f>
        <v>Korea, South</v>
      </c>
    </row>
    <row r="57" spans="2:28" x14ac:dyDescent="0.25">
      <c r="B57" s="18" t="s">
        <v>10</v>
      </c>
      <c r="C57" s="17">
        <f>1/1000*DataSummary40012900!B$19</f>
        <v>9.3446137999999998E-2</v>
      </c>
      <c r="D57" s="16">
        <f>1/1000*DataSummary40012900!C$19</f>
        <v>0.17068223499999999</v>
      </c>
      <c r="E57" s="16">
        <f>1/1000*DataSummary40012900!D$19</f>
        <v>0.165921022</v>
      </c>
      <c r="F57" s="16">
        <f>1/1000*DataSummary40012900!E$19</f>
        <v>0.12456168500000001</v>
      </c>
      <c r="G57" s="16">
        <f>1/1000*DataSummary40012900!F$19</f>
        <v>0.13245465300000001</v>
      </c>
      <c r="H57" s="16">
        <f>1/1000*DataSummary40012900!G$19</f>
        <v>0.10978903299999999</v>
      </c>
      <c r="I57" s="16">
        <f>1/1000*DataSummary40012900!H$19</f>
        <v>9.4756999999999994E-2</v>
      </c>
      <c r="J57" s="16">
        <f>1/1000*DataSummary40012900!I$19</f>
        <v>7.5666999999999998E-2</v>
      </c>
      <c r="K57" s="16">
        <f>1/1000*DataSummary40012900!J$19</f>
        <v>5.8970641000000004E-2</v>
      </c>
      <c r="L57" s="16">
        <f>1/1000*DataSummary40012900!K$19</f>
        <v>8.8181460000000003E-2</v>
      </c>
      <c r="M57" s="16">
        <f>1/1000*DataSummary40012900!L$19</f>
        <v>0.117628228</v>
      </c>
      <c r="N57" s="16">
        <f>1/1000*DataSummary40012900!M$19</f>
        <v>0.137628628</v>
      </c>
      <c r="O57" s="16">
        <f>1/1000*DataSummary40012900!N$19</f>
        <v>8.3114904000000003E-2</v>
      </c>
      <c r="P57" s="16">
        <f>1/1000*DataSummary40012900!O$19</f>
        <v>0.15219917008858239</v>
      </c>
      <c r="Q57" s="16">
        <f>1/1000*DataSummary40012900!P$19</f>
        <v>0.13214419499999999</v>
      </c>
      <c r="R57" s="16">
        <f>1/1000*DataSummary40012900!Q$19</f>
        <v>0.159037077</v>
      </c>
      <c r="S57" s="16">
        <f>1/1000*DataSummary40012900!R$19</f>
        <v>0.20014626699999999</v>
      </c>
      <c r="T57" s="16">
        <f>1/1000*DataSummary40012900!S$19</f>
        <v>0.21790190700000001</v>
      </c>
      <c r="U57" s="16">
        <f>1/1000*DataSummary40012900!T$19</f>
        <v>0.19522543299999998</v>
      </c>
      <c r="V57" s="16">
        <f>1/1000*DataSummary40012900!U$19</f>
        <v>0.272187399</v>
      </c>
      <c r="W57" s="16">
        <f>1/1000*DataSummary40012900!V$19</f>
        <v>0.30069203099999997</v>
      </c>
      <c r="X57" s="16">
        <f>1/1000*DataSummary40012900!W$19</f>
        <v>0.42782382400000002</v>
      </c>
      <c r="Y57" s="16">
        <f>1/1000*DataSummary40012900!X$19</f>
        <v>0.40610295500000004</v>
      </c>
      <c r="Z57" s="15">
        <f>1/1000*DataSummary40012900!Y$19</f>
        <v>0.49735803299999998</v>
      </c>
      <c r="AA57" s="10"/>
      <c r="AB57" s="59" t="str">
        <f>DataSummary40012900!A$19</f>
        <v>Malaysia</v>
      </c>
    </row>
    <row r="58" spans="2:28" x14ac:dyDescent="0.25">
      <c r="B58" s="18" t="s">
        <v>69</v>
      </c>
      <c r="C58" s="17">
        <f>1/1000*DataSummary40012900!B$31</f>
        <v>8.4731873999999999E-2</v>
      </c>
      <c r="D58" s="16">
        <f>1/1000*DataSummary40012900!C$31</f>
        <v>4.4219344000000001E-2</v>
      </c>
      <c r="E58" s="16">
        <f>1/1000*DataSummary40012900!D$31</f>
        <v>6.3299606999999994E-2</v>
      </c>
      <c r="F58" s="16">
        <f>1/1000*DataSummary40012900!E$31</f>
        <v>7.4684935999999993E-2</v>
      </c>
      <c r="G58" s="16">
        <f>1/1000*DataSummary40012900!F$31</f>
        <v>5.7380537999999995E-2</v>
      </c>
      <c r="H58" s="16">
        <f>1/1000*DataSummary40012900!G$31</f>
        <v>2.2567609471968182E-2</v>
      </c>
      <c r="I58" s="16">
        <f>1/1000*DataSummary40012900!H$31</f>
        <v>2.9133024E-2</v>
      </c>
      <c r="J58" s="16">
        <f>1/1000*DataSummary40012900!I$31</f>
        <v>3.9525228424852898E-2</v>
      </c>
      <c r="K58" s="16">
        <f>1/1000*DataSummary40012900!J$31</f>
        <v>1.6833620000000001E-2</v>
      </c>
      <c r="L58" s="16">
        <f>1/1000*DataSummary40012900!K$31</f>
        <v>1.7874932E-2</v>
      </c>
      <c r="M58" s="16">
        <f>1/1000*DataSummary40012900!L$31</f>
        <v>2.1907697E-2</v>
      </c>
      <c r="N58" s="16">
        <f>1/1000*DataSummary40012900!M$31</f>
        <v>2.0198903137907932E-2</v>
      </c>
      <c r="O58" s="16">
        <f>1/1000*DataSummary40012900!N$31</f>
        <v>1.9745168501013426E-2</v>
      </c>
      <c r="P58" s="16">
        <f>1/1000*DataSummary40012900!O$31</f>
        <v>8.3479554859321632E-3</v>
      </c>
      <c r="Q58" s="16">
        <f>1/1000*DataSummary40012900!P$31</f>
        <v>1.0986952988235063E-2</v>
      </c>
      <c r="R58" s="16">
        <f>1/1000*DataSummary40012900!Q$31</f>
        <v>2.3710031661522354E-2</v>
      </c>
      <c r="S58" s="16">
        <f>1/1000*DataSummary40012900!R$31</f>
        <v>1.4238273720610425E-2</v>
      </c>
      <c r="T58" s="16">
        <f>1/1000*DataSummary40012900!S$31</f>
        <v>1.853006209514416E-2</v>
      </c>
      <c r="U58" s="16">
        <f>1/1000*DataSummary40012900!T$31</f>
        <v>1.0323709325853504E-2</v>
      </c>
      <c r="V58" s="16">
        <f>1/1000*DataSummary40012900!U$31</f>
        <v>7.8564675144730586E-3</v>
      </c>
      <c r="W58" s="16">
        <f>1/1000*DataSummary40012900!V$31</f>
        <v>8.213180861812816E-3</v>
      </c>
      <c r="X58" s="16">
        <f>1/1000*DataSummary40012900!W$31</f>
        <v>7.3856579125248763E-3</v>
      </c>
      <c r="Y58" s="16">
        <f>1/1000*DataSummary40012900!X$31</f>
        <v>7.0551269801286867E-3</v>
      </c>
      <c r="Z58" s="15">
        <f>1/1000*DataSummary40012900!Y$31</f>
        <v>3.8126529999999996E-3</v>
      </c>
      <c r="AA58" s="10"/>
      <c r="AB58" s="58" t="str">
        <f>DataSummary40012900!A$31</f>
        <v>USA</v>
      </c>
    </row>
    <row r="59" spans="2:28" x14ac:dyDescent="0.25">
      <c r="B59" s="18" t="s">
        <v>73</v>
      </c>
      <c r="C59" s="17">
        <f>1/1000*DataSummary40012900!B$28</f>
        <v>0</v>
      </c>
      <c r="D59" s="16">
        <f>1/1000*DataSummary40012900!C$28</f>
        <v>6.9349921999999994E-2</v>
      </c>
      <c r="E59" s="16">
        <f>1/1000*DataSummary40012900!D$28</f>
        <v>7.4535175846882212E-2</v>
      </c>
      <c r="F59" s="16">
        <f>1/1000*DataSummary40012900!E$28</f>
        <v>8.3082492000000008E-2</v>
      </c>
      <c r="G59" s="16">
        <f>1/1000*DataSummary40012900!F$28</f>
        <v>7.1265293000000007E-2</v>
      </c>
      <c r="H59" s="16">
        <f>1/1000*DataSummary40012900!G$28</f>
        <v>6.9480312000000002E-2</v>
      </c>
      <c r="I59" s="16">
        <f>1/1000*DataSummary40012900!H$28</f>
        <v>8.5263276423582224E-2</v>
      </c>
      <c r="J59" s="16">
        <f>1/1000*DataSummary40012900!I$28</f>
        <v>9.0346137999999993E-2</v>
      </c>
      <c r="K59" s="16">
        <f>1/1000*DataSummary40012900!J$28</f>
        <v>9.3431641999999995E-2</v>
      </c>
      <c r="L59" s="16">
        <f>1/1000*DataSummary40012900!K$28</f>
        <v>8.6536081683194516E-2</v>
      </c>
      <c r="M59" s="16">
        <f>1/1000*DataSummary40012900!L$28</f>
        <v>7.3817062853968191E-2</v>
      </c>
      <c r="N59" s="16">
        <f>1/1000*DataSummary40012900!M$28</f>
        <v>8.9965372198418991E-2</v>
      </c>
      <c r="O59" s="16">
        <f>1/1000*DataSummary40012900!N$28</f>
        <v>7.5963545906183413E-2</v>
      </c>
      <c r="P59" s="16">
        <f>1/1000*DataSummary40012900!O$28</f>
        <v>7.0572901065166699E-2</v>
      </c>
      <c r="Q59" s="16">
        <f>1/1000*DataSummary40012900!P$28</f>
        <v>9.3839211799622665E-2</v>
      </c>
      <c r="R59" s="16">
        <f>1/1000*DataSummary40012900!Q$28</f>
        <v>8.8034551999007338E-2</v>
      </c>
      <c r="S59" s="16">
        <f>1/1000*DataSummary40012900!R$28</f>
        <v>8.3357428999999997E-2</v>
      </c>
      <c r="T59" s="16">
        <f>1/1000*DataSummary40012900!S$28</f>
        <v>7.3200854999999995E-2</v>
      </c>
      <c r="U59" s="16">
        <f>1/1000*DataSummary40012900!T$28</f>
        <v>7.4422414953567592E-2</v>
      </c>
      <c r="V59" s="16">
        <f>1/1000*DataSummary40012900!U$28</f>
        <v>6.530342805991711E-2</v>
      </c>
      <c r="W59" s="16">
        <f>1/1000*DataSummary40012900!V$28</f>
        <v>6.4129652973756807E-2</v>
      </c>
      <c r="X59" s="16">
        <f>1/1000*DataSummary40012900!W$28</f>
        <v>6.8933934999999988E-2</v>
      </c>
      <c r="Y59" s="16">
        <f>1/1000*DataSummary40012900!X$28</f>
        <v>6.3113699999999995E-2</v>
      </c>
      <c r="Z59" s="15">
        <f>1/1000*DataSummary40012900!Y$28</f>
        <v>6.1069158999999998E-2</v>
      </c>
      <c r="AA59" s="10"/>
      <c r="AB59" s="59" t="str">
        <f>DataSummary40012900!A$28</f>
        <v>Taiwan</v>
      </c>
    </row>
    <row r="60" spans="2:28" x14ac:dyDescent="0.25">
      <c r="B60" s="18" t="s">
        <v>9</v>
      </c>
      <c r="C60" s="17">
        <f>1/1000*DataSummary40012900!B$33</f>
        <v>0</v>
      </c>
      <c r="D60" s="16">
        <f>1/1000*DataSummary40012900!C$33</f>
        <v>0</v>
      </c>
      <c r="E60" s="16">
        <f>1/1000*DataSummary40012900!D$33</f>
        <v>0</v>
      </c>
      <c r="F60" s="16">
        <f>1/1000*DataSummary40012900!E$33</f>
        <v>0</v>
      </c>
      <c r="G60" s="16">
        <f>1/1000*DataSummary40012900!F$33</f>
        <v>3.1159999999999998E-3</v>
      </c>
      <c r="H60" s="16">
        <f>1/1000*DataSummary40012900!G$33</f>
        <v>2.033001E-3</v>
      </c>
      <c r="I60" s="16">
        <f>1/1000*DataSummary40012900!H$33</f>
        <v>3.8470150000000001E-3</v>
      </c>
      <c r="J60" s="16">
        <f>1/1000*DataSummary40012900!I$33</f>
        <v>3.2285740000000001E-3</v>
      </c>
      <c r="K60" s="16">
        <f>1/1000*DataSummary40012900!J$33</f>
        <v>8.14203E-4</v>
      </c>
      <c r="L60" s="16">
        <f>1/1000*DataSummary40012900!K$33</f>
        <v>2.2603559999999998E-3</v>
      </c>
      <c r="M60" s="16">
        <f>1/1000*DataSummary40012900!L$33</f>
        <v>9.8340560000000007E-3</v>
      </c>
      <c r="N60" s="16">
        <f>1/1000*DataSummary40012900!M$33</f>
        <v>4.1847189999999991E-3</v>
      </c>
      <c r="O60" s="16">
        <f>1/1000*DataSummary40012900!N$33</f>
        <v>5.6142059999999992E-3</v>
      </c>
      <c r="P60" s="16">
        <f>1/1000*DataSummary40012900!O$33</f>
        <v>1.6224782584135195E-2</v>
      </c>
      <c r="Q60" s="16">
        <f>1/1000*DataSummary40012900!P$33</f>
        <v>9.9732684824153199E-3</v>
      </c>
      <c r="R60" s="16">
        <f>1/1000*DataSummary40012900!Q$33</f>
        <v>1.283491882247036E-2</v>
      </c>
      <c r="S60" s="16">
        <f>1/1000*DataSummary40012900!R$33</f>
        <v>7.0131530000000003E-3</v>
      </c>
      <c r="T60" s="16">
        <f>1/1000*DataSummary40012900!S$33</f>
        <v>9.6595550000000002E-3</v>
      </c>
      <c r="U60" s="16">
        <f>1/1000*DataSummary40012900!T$33</f>
        <v>5.2381388335491878E-3</v>
      </c>
      <c r="V60" s="16">
        <f>1/1000*DataSummary40012900!U$33</f>
        <v>6.5957239999999999E-3</v>
      </c>
      <c r="W60" s="16">
        <f>1/1000*DataSummary40012900!V$33</f>
        <v>1.3062569999999999E-2</v>
      </c>
      <c r="X60" s="16">
        <f>1/1000*DataSummary40012900!W$33</f>
        <v>2.9395333999999999E-2</v>
      </c>
      <c r="Y60" s="16">
        <f>1/1000*DataSummary40012900!X$33</f>
        <v>1.9465751999999999E-2</v>
      </c>
      <c r="Z60" s="15">
        <f>1/1000*DataSummary40012900!Y$33</f>
        <v>6.4579768999999995E-2</v>
      </c>
      <c r="AA60" s="10"/>
      <c r="AB60" s="58" t="str">
        <f>DataSummary40012900!A$33</f>
        <v>Viet Nam</v>
      </c>
    </row>
    <row r="61" spans="2:28" ht="13" thickBot="1" x14ac:dyDescent="0.3">
      <c r="B61" s="14" t="s">
        <v>8</v>
      </c>
      <c r="C61" s="13">
        <f t="shared" ref="C61:Z61" si="3">C50-SUM(C51:C60)</f>
        <v>0.11842880769896369</v>
      </c>
      <c r="D61" s="12">
        <f t="shared" si="3"/>
        <v>0.13961735476565273</v>
      </c>
      <c r="E61" s="12">
        <f t="shared" si="3"/>
        <v>0.12563338921467793</v>
      </c>
      <c r="F61" s="12">
        <f t="shared" si="3"/>
        <v>0.1331005069615776</v>
      </c>
      <c r="G61" s="12">
        <f t="shared" si="3"/>
        <v>0.11964109817673907</v>
      </c>
      <c r="H61" s="12">
        <f t="shared" si="3"/>
        <v>8.8182368563555213E-2</v>
      </c>
      <c r="I61" s="12">
        <f t="shared" si="3"/>
        <v>9.4787702841045651E-2</v>
      </c>
      <c r="J61" s="12">
        <f t="shared" si="3"/>
        <v>0.11136060931846115</v>
      </c>
      <c r="K61" s="12">
        <f t="shared" si="3"/>
        <v>0.12912219573931261</v>
      </c>
      <c r="L61" s="12">
        <f t="shared" si="3"/>
        <v>0.11272487894094163</v>
      </c>
      <c r="M61" s="12">
        <f t="shared" si="3"/>
        <v>0.11905750827873485</v>
      </c>
      <c r="N61" s="12">
        <f t="shared" si="3"/>
        <v>9.6603433552851392E-2</v>
      </c>
      <c r="O61" s="12">
        <f t="shared" si="3"/>
        <v>0.12417459714185786</v>
      </c>
      <c r="P61" s="12">
        <f t="shared" si="3"/>
        <v>7.1064884687572549E-2</v>
      </c>
      <c r="Q61" s="12">
        <f t="shared" si="3"/>
        <v>0.12473401778661908</v>
      </c>
      <c r="R61" s="12">
        <f t="shared" si="3"/>
        <v>0.10706984581531986</v>
      </c>
      <c r="S61" s="12">
        <f t="shared" si="3"/>
        <v>7.4024574594272252E-2</v>
      </c>
      <c r="T61" s="12">
        <f t="shared" si="3"/>
        <v>7.9754317203840408E-2</v>
      </c>
      <c r="U61" s="12">
        <f t="shared" si="3"/>
        <v>8.4926142764544132E-2</v>
      </c>
      <c r="V61" s="12">
        <f t="shared" si="3"/>
        <v>8.6746237772332702E-2</v>
      </c>
      <c r="W61" s="12">
        <f t="shared" si="3"/>
        <v>9.3230419645828566E-2</v>
      </c>
      <c r="X61" s="12">
        <f t="shared" si="3"/>
        <v>0.1136048952048071</v>
      </c>
      <c r="Y61" s="12">
        <f t="shared" si="3"/>
        <v>6.9748531684662107E-2</v>
      </c>
      <c r="Z61" s="11">
        <f t="shared" si="3"/>
        <v>4.9692092014893996E-2</v>
      </c>
      <c r="AA61" s="10"/>
      <c r="AB61" s="3"/>
    </row>
    <row r="62" spans="2:28" ht="13" thickTop="1" x14ac:dyDescent="0.25"/>
  </sheetData>
  <sortState xmlns:xlrd2="http://schemas.microsoft.com/office/spreadsheetml/2017/richdata2" ref="B31:AB46">
    <sortCondition ref="B31:B46"/>
  </sortState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61E9E-E152-4683-8093-F62410496266}">
  <dimension ref="A1:Z36"/>
  <sheetViews>
    <sheetView workbookViewId="0">
      <pane xSplit="1" ySplit="2" topLeftCell="E22" activePane="bottomRight" state="frozen"/>
      <selection pane="topRight" activeCell="B1" sqref="B1"/>
      <selection pane="bottomLeft" activeCell="A3" sqref="A3"/>
      <selection pane="bottomRight" activeCell="Z24" sqref="Z24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5068.1442357720662</v>
      </c>
      <c r="C1" s="2">
        <f t="shared" si="0"/>
        <v>5432.9923355143683</v>
      </c>
      <c r="D1" s="2">
        <f t="shared" si="0"/>
        <v>5816.5120694873804</v>
      </c>
      <c r="E1" s="2">
        <f t="shared" si="0"/>
        <v>5803.7479381624753</v>
      </c>
      <c r="F1" s="2">
        <f t="shared" si="0"/>
        <v>6865.6472065996395</v>
      </c>
      <c r="G1" s="2">
        <f t="shared" si="0"/>
        <v>6272.199629233196</v>
      </c>
      <c r="H1" s="2">
        <f t="shared" si="0"/>
        <v>6284.0301467332692</v>
      </c>
      <c r="I1" s="2">
        <f t="shared" si="0"/>
        <v>6862.1361326948918</v>
      </c>
      <c r="J1" s="2">
        <f t="shared" si="0"/>
        <v>7033.9457256096075</v>
      </c>
      <c r="K1" s="2">
        <f t="shared" si="0"/>
        <v>7338.4075845670959</v>
      </c>
      <c r="L1" s="2">
        <f t="shared" si="0"/>
        <v>7493.0792160384854</v>
      </c>
      <c r="M1" s="2">
        <f t="shared" si="0"/>
        <v>7722.0023047022141</v>
      </c>
      <c r="N1" s="2">
        <f t="shared" si="0"/>
        <v>7457.241583639573</v>
      </c>
      <c r="O1" s="2">
        <f t="shared" si="0"/>
        <v>6400.8065876858082</v>
      </c>
      <c r="P1" s="2">
        <f t="shared" si="0"/>
        <v>7726.4939711243987</v>
      </c>
      <c r="Q1" s="2">
        <f t="shared" si="0"/>
        <v>8231.0565100916501</v>
      </c>
      <c r="R1" s="2">
        <f t="shared" si="0"/>
        <v>8129.8886765522475</v>
      </c>
      <c r="S1" s="2">
        <f t="shared" si="0"/>
        <v>8602.5926710662116</v>
      </c>
      <c r="T1" s="2">
        <f t="shared" si="0"/>
        <v>8831.5615919990178</v>
      </c>
      <c r="U1" s="2">
        <f t="shared" si="0"/>
        <v>9087.606037710193</v>
      </c>
      <c r="V1" s="2">
        <f t="shared" si="0"/>
        <v>8857.5916652134238</v>
      </c>
      <c r="W1" s="2">
        <f t="shared" si="0"/>
        <v>9378.8644026543043</v>
      </c>
      <c r="X1" s="2">
        <f t="shared" si="0"/>
        <v>9241.6113486445138</v>
      </c>
      <c r="Y1" s="2">
        <f t="shared" si="0"/>
        <v>9190.0501017678871</v>
      </c>
      <c r="Z1" s="2">
        <f t="shared" si="0"/>
        <v>2351.498240587644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SummaryAll!$C$2</f>
        <v>EU-28</v>
      </c>
      <c r="B3" s="2">
        <f>SummaryAll!$C$3</f>
        <v>1048.2124866815388</v>
      </c>
      <c r="C3" s="2">
        <f>SummaryAll!$C$4</f>
        <v>1131.7563719442771</v>
      </c>
      <c r="D3" s="2">
        <f>SummaryAll!$C$5</f>
        <v>1293.8867998100404</v>
      </c>
      <c r="E3" s="2">
        <f>SummaryAll!$C$6</f>
        <v>1229.7284059801295</v>
      </c>
      <c r="F3" s="2">
        <f>SummaryAll!$C$7</f>
        <v>1402.4369814870856</v>
      </c>
      <c r="G3" s="2">
        <f>SummaryAll!$C$8</f>
        <v>1379.4260399647726</v>
      </c>
      <c r="H3" s="2">
        <f>SummaryAll!$C$9</f>
        <v>1320.8312396342976</v>
      </c>
      <c r="I3" s="2">
        <f>SummaryAll!$C$10</f>
        <v>1456.3206851701923</v>
      </c>
      <c r="J3" s="2">
        <f>SummaryAll!$C$11</f>
        <v>1394.4911278484396</v>
      </c>
      <c r="K3" s="2">
        <f>SummaryAll!$C$12</f>
        <v>1425.00397944868</v>
      </c>
      <c r="L3" s="2">
        <f>SummaryAll!$C$13</f>
        <v>1473.1175258487356</v>
      </c>
      <c r="M3" s="2">
        <f>SummaryAll!$C$14</f>
        <v>1563.0196952626197</v>
      </c>
      <c r="N3" s="2">
        <f>SummaryAll!$C$15</f>
        <v>1391.9704931459917</v>
      </c>
      <c r="O3" s="2">
        <f>SummaryAll!$C$16</f>
        <v>984.64897609915874</v>
      </c>
      <c r="P3" s="2">
        <f>SummaryAll!$C$17</f>
        <v>1402.7899871317982</v>
      </c>
      <c r="Q3" s="2">
        <f>SummaryAll!$C$18</f>
        <v>1608.0066462044301</v>
      </c>
      <c r="R3" s="2">
        <f>SummaryAll!$C$19</f>
        <v>1370.7227118850744</v>
      </c>
      <c r="S3" s="2">
        <f>SummaryAll!$C$20</f>
        <v>1420.745117773492</v>
      </c>
      <c r="T3" s="2">
        <f>SummaryAll!$C$21</f>
        <v>1472.9295643638568</v>
      </c>
      <c r="U3" s="2">
        <f>SummaryAll!$C$22</f>
        <v>1457.7080937077385</v>
      </c>
      <c r="V3" s="2">
        <f>SummaryAll!$C$23</f>
        <v>1431.5232553739206</v>
      </c>
      <c r="W3" s="2">
        <f>SummaryAll!$C$24</f>
        <v>1430.4683683565568</v>
      </c>
      <c r="X3" s="2">
        <f>SummaryAll!$C$25</f>
        <v>1461.2062650659975</v>
      </c>
      <c r="Y3" s="2">
        <f>SummaryAll!$C$26</f>
        <v>1429.662644725187</v>
      </c>
      <c r="Z3" s="2">
        <f>SummaryAll!$C$27</f>
        <v>508.49350298058039</v>
      </c>
    </row>
    <row r="4" spans="1:26" x14ac:dyDescent="0.25">
      <c r="A4" t="str">
        <f>SummaryAll!$D$2</f>
        <v>China</v>
      </c>
      <c r="B4" s="2">
        <f>SummaryAll!$D$3</f>
        <v>553.32883600000002</v>
      </c>
      <c r="C4" s="2">
        <f>SummaryAll!$D$4</f>
        <v>431.59333999999996</v>
      </c>
      <c r="D4" s="2">
        <f>SummaryAll!$D$5</f>
        <v>431.830376</v>
      </c>
      <c r="E4" s="2">
        <f>SummaryAll!$D$6</f>
        <v>429.44284899999997</v>
      </c>
      <c r="F4" s="2">
        <f>SummaryAll!$D$7</f>
        <v>851.63770399999999</v>
      </c>
      <c r="G4" s="2">
        <f>SummaryAll!$D$8</f>
        <v>984.00518416857767</v>
      </c>
      <c r="H4" s="2">
        <f>SummaryAll!$D$9</f>
        <v>956.06754628068325</v>
      </c>
      <c r="I4" s="2">
        <f>SummaryAll!$D$10</f>
        <v>1203.132089</v>
      </c>
      <c r="J4" s="2">
        <f>SummaryAll!$D$11</f>
        <v>1284.3925788152208</v>
      </c>
      <c r="K4" s="2">
        <f>SummaryAll!$D$12</f>
        <v>1406.7885159047019</v>
      </c>
      <c r="L4" s="2">
        <f>SummaryAll!$D$13</f>
        <v>1612.1037839790276</v>
      </c>
      <c r="M4" s="2">
        <f>SummaryAll!$D$14</f>
        <v>1648.1319379052914</v>
      </c>
      <c r="N4" s="2">
        <f>SummaryAll!$D$15</f>
        <v>1681.558458391115</v>
      </c>
      <c r="O4" s="2">
        <f>SummaryAll!$D$16</f>
        <v>1710.7815665610519</v>
      </c>
      <c r="P4" s="2">
        <f>SummaryAll!$D$17</f>
        <v>1861.2108102941277</v>
      </c>
      <c r="Q4" s="2">
        <f>SummaryAll!$D$18</f>
        <v>2100.9236403779905</v>
      </c>
      <c r="R4" s="2">
        <f>SummaryAll!$D$19</f>
        <v>2177.4731999999999</v>
      </c>
      <c r="S4" s="2">
        <f>SummaryAll!$D$20</f>
        <v>2472.6458196855992</v>
      </c>
      <c r="T4" s="2">
        <f>SummaryAll!$D$21</f>
        <v>2610.0302389999997</v>
      </c>
      <c r="U4" s="2">
        <f>SummaryAll!$D$22</f>
        <v>2735.1792</v>
      </c>
      <c r="V4" s="2">
        <f>SummaryAll!$D$23</f>
        <v>2501.6956521411871</v>
      </c>
      <c r="W4" s="2">
        <f>SummaryAll!$D$24</f>
        <v>2793.2223995945501</v>
      </c>
      <c r="X4" s="2">
        <f>SummaryAll!$D$25</f>
        <v>2595.9504216970777</v>
      </c>
      <c r="Y4" s="2">
        <f>SummaryAll!$D$26</f>
        <v>2451.1172328250032</v>
      </c>
      <c r="Z4" s="2">
        <f>SummaryAll!$D$27</f>
        <v>0</v>
      </c>
    </row>
    <row r="5" spans="1:26" x14ac:dyDescent="0.25">
      <c r="A5" t="str">
        <f>SummaryAll!$E$2</f>
        <v>Hong Kong</v>
      </c>
      <c r="B5" s="2">
        <f>SummaryAll!$E$3</f>
        <v>96.819914999999995</v>
      </c>
      <c r="C5" s="2">
        <f>SummaryAll!$E$4</f>
        <v>96.982264999999998</v>
      </c>
      <c r="D5" s="2">
        <f>SummaryAll!$E$5</f>
        <v>86.801216999999994</v>
      </c>
      <c r="E5" s="2">
        <f>SummaryAll!$E$6</f>
        <v>140.058843</v>
      </c>
      <c r="F5" s="2">
        <f>SummaryAll!$E$7</f>
        <v>82.444502999999997</v>
      </c>
      <c r="G5" s="2">
        <f>SummaryAll!$E$8</f>
        <v>46.157052</v>
      </c>
      <c r="H5" s="2">
        <f>SummaryAll!$E$9</f>
        <v>49.375347999999995</v>
      </c>
      <c r="I5" s="2">
        <f>SummaryAll!$E$10</f>
        <v>64.850246999999996</v>
      </c>
      <c r="J5" s="2">
        <f>SummaryAll!$E$11</f>
        <v>33.385292</v>
      </c>
      <c r="K5" s="2">
        <f>SummaryAll!$E$12</f>
        <v>31.654347999999999</v>
      </c>
      <c r="L5" s="2">
        <f>SummaryAll!$E$13</f>
        <v>37.590671219799312</v>
      </c>
      <c r="M5" s="2">
        <f>SummaryAll!$E$14</f>
        <v>24.858725999999997</v>
      </c>
      <c r="N5" s="2">
        <f>SummaryAll!$E$15</f>
        <v>18.265601544624687</v>
      </c>
      <c r="O5" s="2">
        <f>SummaryAll!$E$16</f>
        <v>13.256229244447846</v>
      </c>
      <c r="P5" s="2">
        <f>SummaryAll!$E$17</f>
        <v>9.9081989999999998</v>
      </c>
      <c r="Q5" s="2">
        <f>SummaryAll!$E$18</f>
        <v>7.7291499999999997</v>
      </c>
      <c r="R5" s="2">
        <f>SummaryAll!$E$19</f>
        <v>6.9037519999999999</v>
      </c>
      <c r="S5" s="2">
        <f>SummaryAll!$E$20</f>
        <v>6.0433899999999996</v>
      </c>
      <c r="T5" s="2">
        <f>SummaryAll!$E$21</f>
        <v>3.8647499999999999</v>
      </c>
      <c r="U5" s="2">
        <f>SummaryAll!$E$22</f>
        <v>3.9128499999999997</v>
      </c>
      <c r="V5" s="2">
        <f>SummaryAll!$E$23</f>
        <v>3.3587818430551342</v>
      </c>
      <c r="W5" s="2">
        <f>SummaryAll!$E$24</f>
        <v>2.9996389999999997</v>
      </c>
      <c r="X5" s="2">
        <f>SummaryAll!$E$25</f>
        <v>2.7845605715348336</v>
      </c>
      <c r="Y5" s="2">
        <f>SummaryAll!$E$26</f>
        <v>2.7317390066839966</v>
      </c>
      <c r="Z5" s="2">
        <f>SummaryAll!$E$27</f>
        <v>1.3226052111299378</v>
      </c>
    </row>
    <row r="6" spans="1:26" x14ac:dyDescent="0.25">
      <c r="A6" t="str">
        <f>SummaryAll!$F$2</f>
        <v>Argentina</v>
      </c>
      <c r="B6" s="2">
        <f>SummaryAll!$F$3</f>
        <v>32.784411999999996</v>
      </c>
      <c r="C6" s="2">
        <f>SummaryAll!$F$4</f>
        <v>39.706924000000001</v>
      </c>
      <c r="D6" s="2">
        <f>SummaryAll!$F$5</f>
        <v>43.362417999999998</v>
      </c>
      <c r="E6" s="2">
        <f>SummaryAll!$F$6</f>
        <v>24.708413999999998</v>
      </c>
      <c r="F6" s="2">
        <f>SummaryAll!$F$7</f>
        <v>28.150375999999998</v>
      </c>
      <c r="G6" s="2">
        <f>SummaryAll!$F$8</f>
        <v>23.898165190751627</v>
      </c>
      <c r="H6" s="2">
        <f>SummaryAll!$F$9</f>
        <v>26.294730999999999</v>
      </c>
      <c r="I6" s="2">
        <f>SummaryAll!$F$10</f>
        <v>35.633119999999998</v>
      </c>
      <c r="J6" s="2">
        <f>SummaryAll!$F$11</f>
        <v>37.199300000000001</v>
      </c>
      <c r="K6" s="2">
        <f>SummaryAll!$F$12</f>
        <v>42.126582999999997</v>
      </c>
      <c r="L6" s="2">
        <f>SummaryAll!$F$13</f>
        <v>42.627699999999997</v>
      </c>
      <c r="M6" s="2">
        <f>SummaryAll!$F$14</f>
        <v>40.411404999999995</v>
      </c>
      <c r="N6" s="2">
        <f>SummaryAll!$F$15</f>
        <v>35.340807999999996</v>
      </c>
      <c r="O6" s="2">
        <f>SummaryAll!$F$16</f>
        <v>35.450642999999999</v>
      </c>
      <c r="P6" s="2">
        <f>SummaryAll!$F$17</f>
        <v>38.938556332079635</v>
      </c>
      <c r="Q6" s="2">
        <f>SummaryAll!$F$18</f>
        <v>36.703910999999998</v>
      </c>
      <c r="R6" s="2">
        <f>SummaryAll!$F$19</f>
        <v>41.840944</v>
      </c>
      <c r="S6" s="2">
        <f>SummaryAll!$F$20</f>
        <v>45.082974</v>
      </c>
      <c r="T6" s="2">
        <f>SummaryAll!$F$21</f>
        <v>42.865453708131227</v>
      </c>
      <c r="U6" s="2">
        <f>SummaryAll!$F$22</f>
        <v>43.765014999999998</v>
      </c>
      <c r="V6" s="2">
        <f>SummaryAll!$F$23</f>
        <v>39.984865999999997</v>
      </c>
      <c r="W6" s="2">
        <f>SummaryAll!$F$24</f>
        <v>40.677763999999996</v>
      </c>
      <c r="X6" s="2">
        <f>SummaryAll!$F$25</f>
        <v>36.966920750066443</v>
      </c>
      <c r="Y6" s="2">
        <f>SummaryAll!$F$26</f>
        <v>35.440847753612459</v>
      </c>
      <c r="Z6" s="2">
        <f>SummaryAll!$F$27</f>
        <v>0</v>
      </c>
    </row>
    <row r="7" spans="1:26" x14ac:dyDescent="0.25">
      <c r="A7" t="str">
        <f>SummaryAll!$G$2</f>
        <v>Australia</v>
      </c>
      <c r="B7" s="2">
        <f>SummaryAll!$G$3</f>
        <v>46.677729999999997</v>
      </c>
      <c r="C7" s="2">
        <f>SummaryAll!$G$4</f>
        <v>46.594435999999995</v>
      </c>
      <c r="D7" s="2">
        <f>SummaryAll!$G$5</f>
        <v>45.365640999999997</v>
      </c>
      <c r="E7" s="2">
        <f>SummaryAll!$G$6</f>
        <v>46.529654999999998</v>
      </c>
      <c r="F7" s="2">
        <f>SummaryAll!$G$7</f>
        <v>39.303553999999998</v>
      </c>
      <c r="G7" s="2">
        <f>SummaryAll!$G$8</f>
        <v>30.443255999999998</v>
      </c>
      <c r="H7" s="2">
        <f>SummaryAll!$G$9</f>
        <v>27.347815285714287</v>
      </c>
      <c r="I7" s="2">
        <f>SummaryAll!$G$10</f>
        <v>28.656950713778439</v>
      </c>
      <c r="J7" s="2">
        <f>SummaryAll!$G$11</f>
        <v>27.28564993544898</v>
      </c>
      <c r="K7" s="2">
        <f>SummaryAll!$G$12</f>
        <v>26.579475051202685</v>
      </c>
      <c r="L7" s="2">
        <f>SummaryAll!$G$13</f>
        <v>24.666221999999998</v>
      </c>
      <c r="M7" s="2">
        <f>SummaryAll!$G$14</f>
        <v>24.542640989730032</v>
      </c>
      <c r="N7" s="2">
        <f>SummaryAll!$G$15</f>
        <v>24.994290823356085</v>
      </c>
      <c r="O7" s="2">
        <f>SummaryAll!$G$16</f>
        <v>16.515038999999998</v>
      </c>
      <c r="P7" s="2">
        <f>SummaryAll!$G$17</f>
        <v>10.58174</v>
      </c>
      <c r="Q7" s="2">
        <f>SummaryAll!$G$18</f>
        <v>9.1331889999999998</v>
      </c>
      <c r="R7" s="2">
        <f>SummaryAll!$G$19</f>
        <v>8.2048081199772529</v>
      </c>
      <c r="S7" s="2">
        <f>SummaryAll!$G$20</f>
        <v>7.5887799999999999</v>
      </c>
      <c r="T7" s="2">
        <f>SummaryAll!$G$21</f>
        <v>7.7870979999999994</v>
      </c>
      <c r="U7" s="2">
        <f>SummaryAll!$G$22</f>
        <v>6.1345799999999997</v>
      </c>
      <c r="V7" s="2">
        <f>SummaryAll!$G$23</f>
        <v>6.0676189999999997</v>
      </c>
      <c r="W7" s="2">
        <f>SummaryAll!$G$24</f>
        <v>7.2754749999999992</v>
      </c>
      <c r="X7" s="2">
        <f>SummaryAll!$G$25</f>
        <v>6.9180259999999993</v>
      </c>
      <c r="Y7" s="2">
        <f>SummaryAll!$G$26</f>
        <v>7.5277639999999995</v>
      </c>
      <c r="Z7" s="2">
        <f>SummaryAll!$G$27</f>
        <v>0</v>
      </c>
    </row>
    <row r="8" spans="1:26" x14ac:dyDescent="0.25">
      <c r="A8" t="str">
        <f>SummaryAll!$H$2</f>
        <v>Belarus</v>
      </c>
      <c r="B8" s="2">
        <f>SummaryAll!$H$3</f>
        <v>0</v>
      </c>
      <c r="C8" s="2">
        <f>SummaryAll!$H$4</f>
        <v>0</v>
      </c>
      <c r="D8" s="2">
        <f>SummaryAll!$H$5</f>
        <v>9.8358559999999997</v>
      </c>
      <c r="E8" s="2">
        <f>SummaryAll!$H$6</f>
        <v>10.498505</v>
      </c>
      <c r="F8" s="2">
        <f>SummaryAll!$H$7</f>
        <v>15.612083</v>
      </c>
      <c r="G8" s="2">
        <f>SummaryAll!$H$8</f>
        <v>12.143037</v>
      </c>
      <c r="H8" s="2">
        <f>SummaryAll!$H$9</f>
        <v>7.4163169999999994</v>
      </c>
      <c r="I8" s="2">
        <f>SummaryAll!$H$10</f>
        <v>8.5238309999999995</v>
      </c>
      <c r="J8" s="2">
        <f>SummaryAll!$H$11</f>
        <v>12.780429</v>
      </c>
      <c r="K8" s="2">
        <f>SummaryAll!$H$12</f>
        <v>19.948003999999997</v>
      </c>
      <c r="L8" s="2">
        <f>SummaryAll!$H$13</f>
        <v>34.346786000000002</v>
      </c>
      <c r="M8" s="2">
        <f>SummaryAll!$H$14</f>
        <v>36.577444</v>
      </c>
      <c r="N8" s="2">
        <f>SummaryAll!$H$15</f>
        <v>29.005147918098373</v>
      </c>
      <c r="O8" s="2">
        <f>SummaryAll!$H$16</f>
        <v>28.830190128698582</v>
      </c>
      <c r="P8" s="2">
        <f>SummaryAll!$H$17</f>
        <v>28.233445999999997</v>
      </c>
      <c r="Q8" s="2">
        <f>SummaryAll!$H$18</f>
        <v>34.251725</v>
      </c>
      <c r="R8" s="2">
        <f>SummaryAll!$H$19</f>
        <v>50.641794999999995</v>
      </c>
      <c r="S8" s="2">
        <f>SummaryAll!$H$20</f>
        <v>33.31803</v>
      </c>
      <c r="T8" s="2">
        <f>SummaryAll!$H$21</f>
        <v>27.583715999999999</v>
      </c>
      <c r="U8" s="2">
        <f>SummaryAll!$H$22</f>
        <v>19.478593</v>
      </c>
      <c r="V8" s="2">
        <f>SummaryAll!$H$23</f>
        <v>22.891527</v>
      </c>
      <c r="W8" s="2">
        <f>SummaryAll!$H$24</f>
        <v>21.693279</v>
      </c>
      <c r="X8" s="2">
        <f>SummaryAll!$H$25</f>
        <v>23.602795999999998</v>
      </c>
      <c r="Y8" s="2">
        <f>SummaryAll!$H$26</f>
        <v>23.61702</v>
      </c>
      <c r="Z8" s="2">
        <f>SummaryAll!$H$27</f>
        <v>0</v>
      </c>
    </row>
    <row r="9" spans="1:26" x14ac:dyDescent="0.25">
      <c r="A9" t="str">
        <f>SummaryAll!$I$2</f>
        <v>Brazil</v>
      </c>
      <c r="B9" s="2">
        <f>SummaryAll!$I$3</f>
        <v>92.915869999999998</v>
      </c>
      <c r="C9" s="2">
        <f>SummaryAll!$I$4</f>
        <v>105.53766899999999</v>
      </c>
      <c r="D9" s="2">
        <f>SummaryAll!$I$5</f>
        <v>122.473838</v>
      </c>
      <c r="E9" s="2">
        <f>SummaryAll!$I$6</f>
        <v>105.493995</v>
      </c>
      <c r="F9" s="2">
        <f>SummaryAll!$I$7</f>
        <v>147.333021</v>
      </c>
      <c r="G9" s="2">
        <f>SummaryAll!$I$8</f>
        <v>136.67692399999999</v>
      </c>
      <c r="H9" s="2">
        <f>SummaryAll!$I$9</f>
        <v>153.61057696511622</v>
      </c>
      <c r="I9" s="2">
        <f>SummaryAll!$I$10</f>
        <v>169.63775799999999</v>
      </c>
      <c r="J9" s="2">
        <f>SummaryAll!$I$11</f>
        <v>191.987798</v>
      </c>
      <c r="K9" s="2">
        <f>SummaryAll!$I$12</f>
        <v>203.9619242651757</v>
      </c>
      <c r="L9" s="2">
        <f>SummaryAll!$I$13</f>
        <v>186.83408704169833</v>
      </c>
      <c r="M9" s="2">
        <f>SummaryAll!$I$14</f>
        <v>230.18071234668975</v>
      </c>
      <c r="N9" s="2">
        <f>SummaryAll!$I$15</f>
        <v>243.73147208628296</v>
      </c>
      <c r="O9" s="2">
        <f>SummaryAll!$I$16</f>
        <v>161.36332742045633</v>
      </c>
      <c r="P9" s="2">
        <f>SummaryAll!$I$17</f>
        <v>260.80490623971696</v>
      </c>
      <c r="Q9" s="2">
        <f>SummaryAll!$I$18</f>
        <v>234.94909058951288</v>
      </c>
      <c r="R9" s="2">
        <f>SummaryAll!$I$19</f>
        <v>192.74589073878195</v>
      </c>
      <c r="S9" s="2">
        <f>SummaryAll!$I$20</f>
        <v>235.67063370162759</v>
      </c>
      <c r="T9" s="2">
        <f>SummaryAll!$I$21</f>
        <v>241.45771580067171</v>
      </c>
      <c r="U9" s="2">
        <f>SummaryAll!$I$22</f>
        <v>219.09760594502387</v>
      </c>
      <c r="V9" s="2">
        <f>SummaryAll!$I$23</f>
        <v>234.24045522175737</v>
      </c>
      <c r="W9" s="2">
        <f>SummaryAll!$I$24</f>
        <v>224.64155123110254</v>
      </c>
      <c r="X9" s="2">
        <f>SummaryAll!$I$25</f>
        <v>226.05209256464502</v>
      </c>
      <c r="Y9" s="2">
        <f>SummaryAll!$I$26</f>
        <v>225.50928262501728</v>
      </c>
      <c r="Z9" s="2">
        <f>SummaryAll!$I$27</f>
        <v>0</v>
      </c>
    </row>
    <row r="10" spans="1:26" x14ac:dyDescent="0.25">
      <c r="A10" t="str">
        <f>SummaryAll!$J$2</f>
        <v>Canada</v>
      </c>
      <c r="B10" s="2">
        <f>SummaryAll!$J$3</f>
        <v>118.574905</v>
      </c>
      <c r="C10" s="2">
        <f>SummaryAll!$J$4</f>
        <v>135.454137</v>
      </c>
      <c r="D10" s="2">
        <f>SummaryAll!$J$5</f>
        <v>148.88767899999999</v>
      </c>
      <c r="E10" s="2">
        <f>SummaryAll!$J$6</f>
        <v>141.77953299999999</v>
      </c>
      <c r="F10" s="2">
        <f>SummaryAll!$J$7</f>
        <v>150.85448299999999</v>
      </c>
      <c r="G10" s="2">
        <f>SummaryAll!$J$8</f>
        <v>133.52023199999999</v>
      </c>
      <c r="H10" s="2">
        <f>SummaryAll!$J$9</f>
        <v>159.81079699999998</v>
      </c>
      <c r="I10" s="2">
        <f>SummaryAll!$J$10</f>
        <v>148.945368</v>
      </c>
      <c r="J10" s="2">
        <f>SummaryAll!$J$11</f>
        <v>152.63232099999999</v>
      </c>
      <c r="K10" s="2">
        <f>SummaryAll!$J$12</f>
        <v>160.09977799999999</v>
      </c>
      <c r="L10" s="2">
        <f>SummaryAll!$J$13</f>
        <v>149.801974</v>
      </c>
      <c r="M10" s="2">
        <f>SummaryAll!$J$14</f>
        <v>143.70207179165641</v>
      </c>
      <c r="N10" s="2">
        <f>SummaryAll!$J$15</f>
        <v>142.54260524011809</v>
      </c>
      <c r="O10" s="2">
        <f>SummaryAll!$J$16</f>
        <v>105.8394757569318</v>
      </c>
      <c r="P10" s="2">
        <f>SummaryAll!$J$17</f>
        <v>150.35426899999999</v>
      </c>
      <c r="Q10" s="2">
        <f>SummaryAll!$J$18</f>
        <v>147.99759146987068</v>
      </c>
      <c r="R10" s="2">
        <f>SummaryAll!$J$19</f>
        <v>143.55713599999999</v>
      </c>
      <c r="S10" s="2">
        <f>SummaryAll!$J$20</f>
        <v>131.74830399999999</v>
      </c>
      <c r="T10" s="2">
        <f>SummaryAll!$J$21</f>
        <v>129.64788099999998</v>
      </c>
      <c r="U10" s="2">
        <f>SummaryAll!$J$22</f>
        <v>132.55225270152931</v>
      </c>
      <c r="V10" s="2">
        <f>SummaryAll!$J$23</f>
        <v>133.81856589290979</v>
      </c>
      <c r="W10" s="2">
        <f>SummaryAll!$J$24</f>
        <v>127.68418608197497</v>
      </c>
      <c r="X10" s="2">
        <f>SummaryAll!$J$25</f>
        <v>141.75044491483547</v>
      </c>
      <c r="Y10" s="2">
        <f>SummaryAll!$J$26</f>
        <v>142.51298800354007</v>
      </c>
      <c r="Z10" s="2">
        <f>SummaryAll!$J$27</f>
        <v>0</v>
      </c>
    </row>
    <row r="11" spans="1:26" x14ac:dyDescent="0.25">
      <c r="A11" t="str">
        <f>SummaryAll!$K$2</f>
        <v>Côte d'Ivoire</v>
      </c>
      <c r="B11" s="2">
        <f>SummaryAll!$K$3</f>
        <v>4.3999999999999999E-5</v>
      </c>
      <c r="C11" s="2">
        <f>SummaryAll!$K$4</f>
        <v>0.54028100000000001</v>
      </c>
      <c r="D11" s="2">
        <f>SummaryAll!$K$5</f>
        <v>7.7690209999999995</v>
      </c>
      <c r="E11" s="2">
        <f>SummaryAll!$K$6</f>
        <v>16.28837</v>
      </c>
      <c r="F11" s="2">
        <f>SummaryAll!$K$7</f>
        <v>17.922923999999998</v>
      </c>
      <c r="G11" s="2">
        <f>SummaryAll!$K$8</f>
        <v>2.2330669999999997</v>
      </c>
      <c r="H11" s="2">
        <f>SummaryAll!$K$9</f>
        <v>13.357332982258351</v>
      </c>
      <c r="I11" s="2">
        <f>SummaryAll!$K$10</f>
        <v>2.8412679999999999</v>
      </c>
      <c r="J11" s="2">
        <f>SummaryAll!$K$11</f>
        <v>9.8510010000000001</v>
      </c>
      <c r="K11" s="2">
        <f>SummaryAll!$K$12</f>
        <v>12.095352</v>
      </c>
      <c r="L11" s="2">
        <f>SummaryAll!$K$13</f>
        <v>10.215052</v>
      </c>
      <c r="M11" s="2">
        <f>SummaryAll!$K$14</f>
        <v>8.1955380036533985</v>
      </c>
      <c r="N11" s="2">
        <f>SummaryAll!$K$15</f>
        <v>9.1048041239700037</v>
      </c>
      <c r="O11" s="2">
        <f>SummaryAll!$K$16</f>
        <v>12.568695903807402</v>
      </c>
      <c r="P11" s="2">
        <f>SummaryAll!$K$17</f>
        <v>9.5744305824388132</v>
      </c>
      <c r="Q11" s="2">
        <f>SummaryAll!$K$18</f>
        <v>9.1438069999999989</v>
      </c>
      <c r="R11" s="2">
        <f>SummaryAll!$K$19</f>
        <v>5.1752287728540063</v>
      </c>
      <c r="S11" s="2">
        <f>SummaryAll!$K$20</f>
        <v>1.2908208301807358</v>
      </c>
      <c r="T11" s="2">
        <f>SummaryAll!$K$21</f>
        <v>4.6119999999999998E-3</v>
      </c>
      <c r="U11" s="2">
        <f>SummaryAll!$K$22</f>
        <v>0.32175954729034889</v>
      </c>
      <c r="V11" s="2">
        <f>SummaryAll!$K$23</f>
        <v>0.14204061259635101</v>
      </c>
      <c r="W11" s="2">
        <f>SummaryAll!$K$24</f>
        <v>2.3649132146303577E-2</v>
      </c>
      <c r="X11" s="2">
        <f>SummaryAll!$K$25</f>
        <v>2.6401502647674619E-2</v>
      </c>
      <c r="Y11" s="2">
        <f>SummaryAll!$K$26</f>
        <v>2.9306646958869757E-2</v>
      </c>
      <c r="Z11" s="2">
        <f>SummaryAll!$K$27</f>
        <v>0</v>
      </c>
    </row>
    <row r="12" spans="1:26" x14ac:dyDescent="0.25">
      <c r="A12" t="str">
        <f>SummaryAll!$L$2</f>
        <v>Egypt</v>
      </c>
      <c r="B12" s="2">
        <f>SummaryAll!$L$3</f>
        <v>17.328869999999998</v>
      </c>
      <c r="C12" s="2">
        <f>SummaryAll!$L$4</f>
        <v>14.793778</v>
      </c>
      <c r="D12" s="2">
        <f>SummaryAll!$L$5</f>
        <v>18.362010999999999</v>
      </c>
      <c r="E12" s="2">
        <f>SummaryAll!$L$6</f>
        <v>14.584904999999999</v>
      </c>
      <c r="F12" s="2">
        <f>SummaryAll!$L$7</f>
        <v>10.823886999999999</v>
      </c>
      <c r="G12" s="2">
        <f>SummaryAll!$L$8</f>
        <v>7.907629</v>
      </c>
      <c r="H12" s="2">
        <f>SummaryAll!$L$9</f>
        <v>7.7543609999999994</v>
      </c>
      <c r="I12" s="2">
        <f>SummaryAll!$L$10</f>
        <v>7.9497679999999997</v>
      </c>
      <c r="J12" s="2">
        <f>SummaryAll!$L$11</f>
        <v>12.348094960558782</v>
      </c>
      <c r="K12" s="2">
        <f>SummaryAll!$L$12</f>
        <v>9.1616239999999998</v>
      </c>
      <c r="L12" s="2">
        <f>SummaryAll!$L$13</f>
        <v>9.4277139999999999</v>
      </c>
      <c r="M12" s="2">
        <f>SummaryAll!$L$14</f>
        <v>7.9262069999999998</v>
      </c>
      <c r="N12" s="2">
        <f>SummaryAll!$L$15</f>
        <v>21.654876999999999</v>
      </c>
      <c r="O12" s="2">
        <f>SummaryAll!$L$16</f>
        <v>10.83728336592538</v>
      </c>
      <c r="P12" s="2">
        <f>SummaryAll!$L$17</f>
        <v>36.043602952201546</v>
      </c>
      <c r="Q12" s="2">
        <f>SummaryAll!$L$18</f>
        <v>25.727907999999999</v>
      </c>
      <c r="R12" s="2">
        <f>SummaryAll!$L$19</f>
        <v>17.249130000000001</v>
      </c>
      <c r="S12" s="2">
        <f>SummaryAll!$L$20</f>
        <v>25.48255902240539</v>
      </c>
      <c r="T12" s="2">
        <f>SummaryAll!$L$21</f>
        <v>26.622536999999998</v>
      </c>
      <c r="U12" s="2">
        <f>SummaryAll!$L$22</f>
        <v>22.741301999999997</v>
      </c>
      <c r="V12" s="2">
        <f>SummaryAll!$L$23</f>
        <v>25.015632</v>
      </c>
      <c r="W12" s="2">
        <f>SummaryAll!$L$24</f>
        <v>26.190369</v>
      </c>
      <c r="X12" s="2">
        <f>SummaryAll!$L$25</f>
        <v>27.209081257968474</v>
      </c>
      <c r="Y12" s="2">
        <f>SummaryAll!$L$26</f>
        <v>28.74039813847973</v>
      </c>
      <c r="Z12" s="2">
        <f>SummaryAll!$L$27</f>
        <v>0</v>
      </c>
    </row>
    <row r="13" spans="1:26" x14ac:dyDescent="0.25">
      <c r="A13" t="str">
        <f>SummaryAll!$M$2</f>
        <v>India</v>
      </c>
      <c r="B13" s="2">
        <f>SummaryAll!$M$3</f>
        <v>19.769750999999999</v>
      </c>
      <c r="C13" s="2">
        <f>SummaryAll!$M$4</f>
        <v>32.070085999999996</v>
      </c>
      <c r="D13" s="2">
        <f>SummaryAll!$M$5</f>
        <v>29.537257999999998</v>
      </c>
      <c r="E13" s="2">
        <f>SummaryAll!$M$6</f>
        <v>20.212574</v>
      </c>
      <c r="F13" s="2">
        <f>SummaryAll!$M$7</f>
        <v>11.266318999999999</v>
      </c>
      <c r="G13" s="2">
        <f>SummaryAll!$M$8</f>
        <v>38.282720999999995</v>
      </c>
      <c r="H13" s="2">
        <f>SummaryAll!$M$9</f>
        <v>25.780535999999998</v>
      </c>
      <c r="I13" s="2">
        <f>SummaryAll!$M$10</f>
        <v>45.582228999999998</v>
      </c>
      <c r="J13" s="2">
        <f>SummaryAll!$M$11</f>
        <v>62.992092999999997</v>
      </c>
      <c r="K13" s="2">
        <f>SummaryAll!$M$12</f>
        <v>61.865869999999994</v>
      </c>
      <c r="L13" s="2">
        <f>SummaryAll!$M$13</f>
        <v>49.608228999999994</v>
      </c>
      <c r="M13" s="2">
        <f>SummaryAll!$M$14</f>
        <v>113.473157</v>
      </c>
      <c r="N13" s="2">
        <f>SummaryAll!$M$15</f>
        <v>80.805762999999999</v>
      </c>
      <c r="O13" s="2">
        <f>SummaryAll!$M$16</f>
        <v>159.77650197803658</v>
      </c>
      <c r="P13" s="2">
        <f>SummaryAll!$M$17</f>
        <v>198.883137</v>
      </c>
      <c r="Q13" s="2">
        <f>SummaryAll!$M$18</f>
        <v>159.80013</v>
      </c>
      <c r="R13" s="2">
        <f>SummaryAll!$M$19</f>
        <v>291.40399199999996</v>
      </c>
      <c r="S13" s="2">
        <f>SummaryAll!$M$20</f>
        <v>336.18562900000001</v>
      </c>
      <c r="T13" s="2">
        <f>SummaryAll!$M$21</f>
        <v>423.00090188970512</v>
      </c>
      <c r="U13" s="2">
        <f>SummaryAll!$M$22</f>
        <v>449.67878594449542</v>
      </c>
      <c r="V13" s="2">
        <f>SummaryAll!$M$23</f>
        <v>461.91873339512466</v>
      </c>
      <c r="W13" s="2">
        <f>SummaryAll!$M$24</f>
        <v>410.274608</v>
      </c>
      <c r="X13" s="2">
        <f>SummaryAll!$M$25</f>
        <v>596.56591700000001</v>
      </c>
      <c r="Y13" s="2">
        <f>SummaryAll!$M$26</f>
        <v>487.32676531388927</v>
      </c>
      <c r="Z13" s="2">
        <f>SummaryAll!$M$27</f>
        <v>377.71710871779652</v>
      </c>
    </row>
    <row r="14" spans="1:26" x14ac:dyDescent="0.25">
      <c r="A14" t="str">
        <f>SummaryAll!$N$2</f>
        <v>Indonesia</v>
      </c>
      <c r="B14" s="2">
        <f>SummaryAll!$N$3</f>
        <v>4.7298609999999996</v>
      </c>
      <c r="C14" s="2">
        <f>SummaryAll!$N$4</f>
        <v>6.5983450000000001</v>
      </c>
      <c r="D14" s="2">
        <f>SummaryAll!$N$5</f>
        <v>13.893103</v>
      </c>
      <c r="E14" s="2">
        <f>SummaryAll!$N$6</f>
        <v>18.033564999999999</v>
      </c>
      <c r="F14" s="2">
        <f>SummaryAll!$N$7</f>
        <v>32.560724</v>
      </c>
      <c r="G14" s="2">
        <f>SummaryAll!$N$8</f>
        <v>9.6987906291702135</v>
      </c>
      <c r="H14" s="2">
        <f>SummaryAll!$N$9</f>
        <v>16.226566006414586</v>
      </c>
      <c r="I14" s="2">
        <f>SummaryAll!$N$10</f>
        <v>14.230073059086077</v>
      </c>
      <c r="J14" s="2">
        <f>SummaryAll!$N$11</f>
        <v>7.5021049999999994</v>
      </c>
      <c r="K14" s="2">
        <f>SummaryAll!$N$12</f>
        <v>6.5924039999999993</v>
      </c>
      <c r="L14" s="2">
        <f>SummaryAll!$N$13</f>
        <v>8.6081900013475661</v>
      </c>
      <c r="M14" s="2">
        <f>SummaryAll!$N$14</f>
        <v>9.8815200290262002</v>
      </c>
      <c r="N14" s="2">
        <f>SummaryAll!$N$15</f>
        <v>13.104056504392803</v>
      </c>
      <c r="O14" s="2">
        <f>SummaryAll!$N$16</f>
        <v>13.058971948495479</v>
      </c>
      <c r="P14" s="2">
        <f>SummaryAll!$N$17</f>
        <v>17.189326999999999</v>
      </c>
      <c r="Q14" s="2">
        <f>SummaryAll!$N$18</f>
        <v>16.668039999999998</v>
      </c>
      <c r="R14" s="2">
        <f>SummaryAll!$N$19</f>
        <v>27.183462598674673</v>
      </c>
      <c r="S14" s="2">
        <f>SummaryAll!$N$20</f>
        <v>24.744656917818247</v>
      </c>
      <c r="T14" s="2">
        <f>SummaryAll!$N$21</f>
        <v>28.927470331580288</v>
      </c>
      <c r="U14" s="2">
        <f>SummaryAll!$N$22</f>
        <v>32.861426624638909</v>
      </c>
      <c r="V14" s="2">
        <f>SummaryAll!$N$23</f>
        <v>30.32791672226184</v>
      </c>
      <c r="W14" s="2">
        <f>SummaryAll!$N$24</f>
        <v>30.23752815941474</v>
      </c>
      <c r="X14" s="2">
        <f>SummaryAll!$N$25</f>
        <v>46.960711274633319</v>
      </c>
      <c r="Y14" s="2">
        <f>SummaryAll!$N$26</f>
        <v>31.847128357355775</v>
      </c>
      <c r="Z14" s="2">
        <f>SummaryAll!$N$27</f>
        <v>0</v>
      </c>
    </row>
    <row r="15" spans="1:26" x14ac:dyDescent="0.25">
      <c r="A15" t="str">
        <f>SummaryAll!$O$2</f>
        <v>Iran</v>
      </c>
      <c r="B15" s="2">
        <f>SummaryAll!$O$3</f>
        <v>0</v>
      </c>
      <c r="C15" s="2">
        <f>SummaryAll!$O$4</f>
        <v>43.098782</v>
      </c>
      <c r="D15" s="2">
        <f>SummaryAll!$O$5</f>
        <v>42.012854999999995</v>
      </c>
      <c r="E15" s="2">
        <f>SummaryAll!$O$6</f>
        <v>40.135141999999995</v>
      </c>
      <c r="F15" s="2">
        <f>SummaryAll!$O$7</f>
        <v>45.423853000000001</v>
      </c>
      <c r="G15" s="2">
        <f>SummaryAll!$O$8</f>
        <v>63.082386999999997</v>
      </c>
      <c r="H15" s="2">
        <f>SummaryAll!$O$9</f>
        <v>60.844033361679593</v>
      </c>
      <c r="I15" s="2">
        <f>SummaryAll!$O$10</f>
        <v>69.288272382221322</v>
      </c>
      <c r="J15" s="2">
        <f>SummaryAll!$O$11</f>
        <v>73.62420028389397</v>
      </c>
      <c r="K15" s="2">
        <f>SummaryAll!$O$12</f>
        <v>61.630887320994887</v>
      </c>
      <c r="L15" s="2">
        <f>SummaryAll!$O$13</f>
        <v>42.825626</v>
      </c>
      <c r="M15" s="2">
        <f>SummaryAll!$O$14</f>
        <v>0</v>
      </c>
      <c r="N15" s="2">
        <f>SummaryAll!$O$15</f>
        <v>0</v>
      </c>
      <c r="O15" s="2">
        <f>SummaryAll!$O$16</f>
        <v>0</v>
      </c>
      <c r="P15" s="2">
        <f>SummaryAll!$O$17</f>
        <v>68.624096999999992</v>
      </c>
      <c r="Q15" s="2">
        <f>SummaryAll!$O$18</f>
        <v>68.578216999999995</v>
      </c>
      <c r="R15" s="2">
        <f>SummaryAll!$O$19</f>
        <v>0</v>
      </c>
      <c r="S15" s="2">
        <f>SummaryAll!$O$20</f>
        <v>0</v>
      </c>
      <c r="T15" s="2">
        <f>SummaryAll!$O$21</f>
        <v>0</v>
      </c>
      <c r="U15" s="2">
        <f>SummaryAll!$O$22</f>
        <v>0</v>
      </c>
      <c r="V15" s="2">
        <f>SummaryAll!$O$23</f>
        <v>61.596702000000001</v>
      </c>
      <c r="W15" s="2">
        <f>SummaryAll!$O$24</f>
        <v>75.777164999999997</v>
      </c>
      <c r="X15" s="2">
        <f>SummaryAll!$O$25</f>
        <v>0</v>
      </c>
      <c r="Y15" s="2">
        <f>SummaryAll!$O$26</f>
        <v>0</v>
      </c>
      <c r="Z15" s="2">
        <f>SummaryAll!$O$27</f>
        <v>0</v>
      </c>
    </row>
    <row r="16" spans="1:26" x14ac:dyDescent="0.25">
      <c r="A16" t="str">
        <f>SummaryAll!$P$2</f>
        <v>Israel</v>
      </c>
      <c r="B16" s="2">
        <f>SummaryAll!$P$3</f>
        <v>11.844896034518502</v>
      </c>
      <c r="C16" s="2">
        <f>SummaryAll!$P$4</f>
        <v>9.1894755876098309</v>
      </c>
      <c r="D16" s="2">
        <f>SummaryAll!$P$5</f>
        <v>9.8471339388256744</v>
      </c>
      <c r="E16" s="2">
        <f>SummaryAll!$P$6</f>
        <v>11.126935804442249</v>
      </c>
      <c r="F16" s="2">
        <f>SummaryAll!$P$7</f>
        <v>10.066027364318572</v>
      </c>
      <c r="G16" s="2">
        <f>SummaryAll!$P$8</f>
        <v>10.892775</v>
      </c>
      <c r="H16" s="2">
        <f>SummaryAll!$P$9</f>
        <v>9.474182727274286</v>
      </c>
      <c r="I16" s="2">
        <f>SummaryAll!$P$10</f>
        <v>9.8596749999999993</v>
      </c>
      <c r="J16" s="2">
        <f>SummaryAll!$P$11</f>
        <v>11.359164999999999</v>
      </c>
      <c r="K16" s="2">
        <f>SummaryAll!$P$12</f>
        <v>13.163504999999999</v>
      </c>
      <c r="L16" s="2">
        <f>SummaryAll!$P$13</f>
        <v>19.902995999999998</v>
      </c>
      <c r="M16" s="2">
        <f>SummaryAll!$P$14</f>
        <v>15.839359</v>
      </c>
      <c r="N16" s="2">
        <f>SummaryAll!$P$15</f>
        <v>20.021740999999999</v>
      </c>
      <c r="O16" s="2">
        <f>SummaryAll!$P$16</f>
        <v>9.8479240717787917</v>
      </c>
      <c r="P16" s="2">
        <f>SummaryAll!$P$17</f>
        <v>9.6972503598791331</v>
      </c>
      <c r="Q16" s="2">
        <f>SummaryAll!$P$18</f>
        <v>15.542247</v>
      </c>
      <c r="R16" s="2">
        <f>SummaryAll!$P$19</f>
        <v>9.2258809999999993</v>
      </c>
      <c r="S16" s="2">
        <f>SummaryAll!$P$20</f>
        <v>8.6157120000000003</v>
      </c>
      <c r="T16" s="2">
        <f>SummaryAll!$P$21</f>
        <v>9.8956289999999996</v>
      </c>
      <c r="U16" s="2">
        <f>SummaryAll!$P$22</f>
        <v>8.8754299999999997</v>
      </c>
      <c r="V16" s="2">
        <f>SummaryAll!$P$23</f>
        <v>8.2460649999999998</v>
      </c>
      <c r="W16" s="2">
        <f>SummaryAll!$P$24</f>
        <v>9.3780409999999996</v>
      </c>
      <c r="X16" s="2">
        <f>SummaryAll!$P$25</f>
        <v>10.116023</v>
      </c>
      <c r="Y16" s="2">
        <f>SummaryAll!$P$26</f>
        <v>7.5376399999999997</v>
      </c>
      <c r="Z16" s="2">
        <f>SummaryAll!$P$27</f>
        <v>7.828538</v>
      </c>
    </row>
    <row r="17" spans="1:26" x14ac:dyDescent="0.25">
      <c r="A17" t="str">
        <f>SummaryAll!$Q$2</f>
        <v>Japan</v>
      </c>
      <c r="B17" s="2">
        <f>SummaryAll!$Q$3</f>
        <v>732.83477699999992</v>
      </c>
      <c r="C17" s="2">
        <f>SummaryAll!$Q$4</f>
        <v>740.44022499999994</v>
      </c>
      <c r="D17" s="2">
        <f>SummaryAll!$Q$5</f>
        <v>686.21484999999996</v>
      </c>
      <c r="E17" s="2">
        <f>SummaryAll!$Q$6</f>
        <v>762.36870699999997</v>
      </c>
      <c r="F17" s="2">
        <f>SummaryAll!$Q$7</f>
        <v>810.98826399999996</v>
      </c>
      <c r="G17" s="2">
        <f>SummaryAll!$Q$8</f>
        <v>719.97987799999999</v>
      </c>
      <c r="H17" s="2">
        <f>SummaryAll!$Q$9</f>
        <v>782.95453799999996</v>
      </c>
      <c r="I17" s="2">
        <f>SummaryAll!$Q$10</f>
        <v>806.08508099999995</v>
      </c>
      <c r="J17" s="2">
        <f>SummaryAll!$Q$11</f>
        <v>807.81142299999999</v>
      </c>
      <c r="K17" s="2">
        <f>SummaryAll!$Q$12</f>
        <v>854.02754199999993</v>
      </c>
      <c r="L17" s="2">
        <f>SummaryAll!$Q$13</f>
        <v>891.68070499999999</v>
      </c>
      <c r="M17" s="2">
        <f>SummaryAll!$Q$14</f>
        <v>855.79447099999993</v>
      </c>
      <c r="N17" s="2">
        <f>SummaryAll!$Q$15</f>
        <v>857.68805299999997</v>
      </c>
      <c r="O17" s="2">
        <f>SummaryAll!$Q$16</f>
        <v>605.42944899999998</v>
      </c>
      <c r="P17" s="2">
        <f>SummaryAll!$Q$17</f>
        <v>758.096813</v>
      </c>
      <c r="Q17" s="2">
        <f>SummaryAll!$Q$18</f>
        <v>795.42951599999992</v>
      </c>
      <c r="R17" s="2">
        <f>SummaryAll!$Q$19</f>
        <v>709.99363499999993</v>
      </c>
      <c r="S17" s="2">
        <f>SummaryAll!$Q$20</f>
        <v>728.94558241435516</v>
      </c>
      <c r="T17" s="2">
        <f>SummaryAll!$Q$21</f>
        <v>696.72753</v>
      </c>
      <c r="U17" s="2">
        <f>SummaryAll!$Q$22</f>
        <v>685.33554666164787</v>
      </c>
      <c r="V17" s="2">
        <f>SummaryAll!$Q$23</f>
        <v>662.81843842439605</v>
      </c>
      <c r="W17" s="2">
        <f>SummaryAll!$Q$24</f>
        <v>656.70093399999996</v>
      </c>
      <c r="X17" s="2">
        <f>SummaryAll!$Q$25</f>
        <v>673.33891172067638</v>
      </c>
      <c r="Y17" s="2">
        <f>SummaryAll!$Q$26</f>
        <v>734.10880987327994</v>
      </c>
      <c r="Z17" s="2">
        <f>SummaryAll!$Q$27</f>
        <v>560.10147699999993</v>
      </c>
    </row>
    <row r="18" spans="1:26" x14ac:dyDescent="0.25">
      <c r="A18" t="str">
        <f>SummaryAll!$R$2</f>
        <v>Korea, South</v>
      </c>
      <c r="B18" s="2">
        <f>SummaryAll!$R$3</f>
        <v>321.33283799999998</v>
      </c>
      <c r="C18" s="2">
        <f>SummaryAll!$R$4</f>
        <v>318.91944999999998</v>
      </c>
      <c r="D18" s="2">
        <f>SummaryAll!$R$5</f>
        <v>296.86669899999998</v>
      </c>
      <c r="E18" s="2">
        <f>SummaryAll!$R$6</f>
        <v>349.87466000000001</v>
      </c>
      <c r="F18" s="2">
        <f>SummaryAll!$R$7</f>
        <v>349.74726899999996</v>
      </c>
      <c r="G18" s="2">
        <f>SummaryAll!$R$8</f>
        <v>349.2243816887314</v>
      </c>
      <c r="H18" s="2">
        <f>SummaryAll!$R$9</f>
        <v>340.78487000000001</v>
      </c>
      <c r="I18" s="2">
        <f>SummaryAll!$R$10</f>
        <v>358.68474385530078</v>
      </c>
      <c r="J18" s="2">
        <f>SummaryAll!$R$11</f>
        <v>368.70325499999996</v>
      </c>
      <c r="K18" s="2">
        <f>SummaryAll!$R$12</f>
        <v>386.565067</v>
      </c>
      <c r="L18" s="2">
        <f>SummaryAll!$R$13</f>
        <v>380.30593264477443</v>
      </c>
      <c r="M18" s="2">
        <f>SummaryAll!$R$14</f>
        <v>393.75165699999997</v>
      </c>
      <c r="N18" s="2">
        <f>SummaryAll!$R$15</f>
        <v>373.57941499999998</v>
      </c>
      <c r="O18" s="2">
        <f>SummaryAll!$R$16</f>
        <v>346.3436641038997</v>
      </c>
      <c r="P18" s="2">
        <f>SummaryAll!$R$17</f>
        <v>402.14034299999997</v>
      </c>
      <c r="Q18" s="2">
        <f>SummaryAll!$R$18</f>
        <v>415.24161378497246</v>
      </c>
      <c r="R18" s="2">
        <f>SummaryAll!$R$19</f>
        <v>410.341114109074</v>
      </c>
      <c r="S18" s="2">
        <f>SummaryAll!$R$20</f>
        <v>409.93152073623099</v>
      </c>
      <c r="T18" s="2">
        <f>SummaryAll!$R$21</f>
        <v>416.89920999999998</v>
      </c>
      <c r="U18" s="2">
        <f>SummaryAll!$R$22</f>
        <v>402.37611925338206</v>
      </c>
      <c r="V18" s="2">
        <f>SummaryAll!$R$23</f>
        <v>396.48468636552292</v>
      </c>
      <c r="W18" s="2">
        <f>SummaryAll!$R$24</f>
        <v>397.607452373917</v>
      </c>
      <c r="X18" s="2">
        <f>SummaryAll!$R$25</f>
        <v>379.09083052677573</v>
      </c>
      <c r="Y18" s="2">
        <f>SummaryAll!$R$26</f>
        <v>365.35752896470132</v>
      </c>
      <c r="Z18" s="2">
        <f>SummaryAll!$R$27</f>
        <v>0</v>
      </c>
    </row>
    <row r="19" spans="1:26" x14ac:dyDescent="0.25">
      <c r="A19" t="str">
        <f>SummaryAll!$S$2</f>
        <v>Malaysia</v>
      </c>
      <c r="B19" s="2">
        <f>SummaryAll!$S$3</f>
        <v>270.68120999999996</v>
      </c>
      <c r="C19" s="2">
        <f>SummaryAll!$S$4</f>
        <v>432.281184</v>
      </c>
      <c r="D19" s="2">
        <f>SummaryAll!$S$5</f>
        <v>564.247792</v>
      </c>
      <c r="E19" s="2">
        <f>SummaryAll!$S$6</f>
        <v>548.30284299999994</v>
      </c>
      <c r="F19" s="2">
        <f>SummaryAll!$S$7</f>
        <v>781.56374199999993</v>
      </c>
      <c r="G19" s="2">
        <f>SummaryAll!$S$8</f>
        <v>658.37649599999997</v>
      </c>
      <c r="H19" s="2">
        <f>SummaryAll!$S$9</f>
        <v>456.791875</v>
      </c>
      <c r="I19" s="2">
        <f>SummaryAll!$S$10</f>
        <v>436.32314600000001</v>
      </c>
      <c r="J19" s="2">
        <f>SummaryAll!$S$11</f>
        <v>425.65294399999999</v>
      </c>
      <c r="K19" s="2">
        <f>SummaryAll!$S$12</f>
        <v>461.86041599999999</v>
      </c>
      <c r="L19" s="2">
        <f>SummaryAll!$S$13</f>
        <v>520.76266501690088</v>
      </c>
      <c r="M19" s="2">
        <f>SummaryAll!$S$14</f>
        <v>634.94423099999995</v>
      </c>
      <c r="N19" s="2">
        <f>SummaryAll!$S$15</f>
        <v>522.47360200000003</v>
      </c>
      <c r="O19" s="2">
        <f>SummaryAll!$S$16</f>
        <v>739.38672308858236</v>
      </c>
      <c r="P19" s="2">
        <f>SummaryAll!$S$17</f>
        <v>678.882341</v>
      </c>
      <c r="Q19" s="2">
        <f>SummaryAll!$S$18</f>
        <v>667.81210799999997</v>
      </c>
      <c r="R19" s="2">
        <f>SummaryAll!$S$19</f>
        <v>872.6810539999999</v>
      </c>
      <c r="S19" s="2">
        <f>SummaryAll!$S$20</f>
        <v>1004.8543129999999</v>
      </c>
      <c r="T19" s="2">
        <f>SummaryAll!$S$21</f>
        <v>905.09633599999995</v>
      </c>
      <c r="U19" s="2">
        <f>SummaryAll!$S$22</f>
        <v>957.385718</v>
      </c>
      <c r="V19" s="2">
        <f>SummaryAll!$S$23</f>
        <v>930.33531499999992</v>
      </c>
      <c r="W19" s="2">
        <f>SummaryAll!$S$24</f>
        <v>1113.106479</v>
      </c>
      <c r="X19" s="2">
        <f>SummaryAll!$S$25</f>
        <v>1014.7851979999999</v>
      </c>
      <c r="Y19" s="2">
        <f>SummaryAll!$S$26</f>
        <v>1082.700282</v>
      </c>
      <c r="Z19" s="2">
        <f>SummaryAll!$S$27</f>
        <v>0</v>
      </c>
    </row>
    <row r="20" spans="1:26" x14ac:dyDescent="0.25">
      <c r="A20" t="str">
        <f>SummaryAll!$T$2</f>
        <v>Mexico</v>
      </c>
      <c r="B20" s="2">
        <f>SummaryAll!$T$3</f>
        <v>81.656660000000002</v>
      </c>
      <c r="C20" s="2">
        <f>SummaryAll!$T$4</f>
        <v>93.70979404972357</v>
      </c>
      <c r="D20" s="2">
        <f>SummaryAll!$T$5</f>
        <v>100.37605838392668</v>
      </c>
      <c r="E20" s="2">
        <f>SummaryAll!$T$6</f>
        <v>101.07651086767784</v>
      </c>
      <c r="F20" s="2">
        <f>SummaryAll!$T$7</f>
        <v>100.638514</v>
      </c>
      <c r="G20" s="2">
        <f>SummaryAll!$T$8</f>
        <v>77.803122999999999</v>
      </c>
      <c r="H20" s="2">
        <f>SummaryAll!$T$9</f>
        <v>77.506796999999992</v>
      </c>
      <c r="I20" s="2">
        <f>SummaryAll!$T$10</f>
        <v>84.552855999999991</v>
      </c>
      <c r="J20" s="2">
        <f>SummaryAll!$T$11</f>
        <v>103.66714295985734</v>
      </c>
      <c r="K20" s="2">
        <f>SummaryAll!$T$12</f>
        <v>88.917856848139508</v>
      </c>
      <c r="L20" s="2">
        <f>SummaryAll!$T$13</f>
        <v>84.230730005766191</v>
      </c>
      <c r="M20" s="2">
        <f>SummaryAll!$T$14</f>
        <v>80.789185612197372</v>
      </c>
      <c r="N20" s="2">
        <f>SummaryAll!$T$15</f>
        <v>79.532645638923256</v>
      </c>
      <c r="O20" s="2">
        <f>SummaryAll!$T$16</f>
        <v>67.051369068684963</v>
      </c>
      <c r="P20" s="2">
        <f>SummaryAll!$T$17</f>
        <v>82.88885599999999</v>
      </c>
      <c r="Q20" s="2">
        <f>SummaryAll!$T$18</f>
        <v>78.596340086775569</v>
      </c>
      <c r="R20" s="2">
        <f>SummaryAll!$T$19</f>
        <v>89.841312339190608</v>
      </c>
      <c r="S20" s="2">
        <f>SummaryAll!$T$20</f>
        <v>81.692294081050662</v>
      </c>
      <c r="T20" s="2">
        <f>SummaryAll!$T$21</f>
        <v>87.27587737342283</v>
      </c>
      <c r="U20" s="2">
        <f>SummaryAll!$T$22</f>
        <v>94.432398381972888</v>
      </c>
      <c r="V20" s="2">
        <f>SummaryAll!$T$23</f>
        <v>104.4933712519334</v>
      </c>
      <c r="W20" s="2">
        <f>SummaryAll!$T$24</f>
        <v>87.417169099931883</v>
      </c>
      <c r="X20" s="2">
        <f>SummaryAll!$T$25</f>
        <v>97.854417401355988</v>
      </c>
      <c r="Y20" s="2">
        <f>SummaryAll!$T$26</f>
        <v>101.48852103187133</v>
      </c>
      <c r="Z20" s="2">
        <f>SummaryAll!$T$27</f>
        <v>0</v>
      </c>
    </row>
    <row r="21" spans="1:26" x14ac:dyDescent="0.25">
      <c r="A21" t="str">
        <f>SummaryAll!$U$2</f>
        <v>Pakistan</v>
      </c>
      <c r="B21" s="2">
        <f>SummaryAll!$U$3</f>
        <v>0</v>
      </c>
      <c r="C21" s="2">
        <f>SummaryAll!$U$4</f>
        <v>0</v>
      </c>
      <c r="D21" s="2">
        <f>SummaryAll!$U$5</f>
        <v>0</v>
      </c>
      <c r="E21" s="2">
        <f>SummaryAll!$U$6</f>
        <v>0</v>
      </c>
      <c r="F21" s="2">
        <f>SummaryAll!$U$7</f>
        <v>0</v>
      </c>
      <c r="G21" s="2">
        <f>SummaryAll!$U$8</f>
        <v>0</v>
      </c>
      <c r="H21" s="2">
        <f>SummaryAll!$U$9</f>
        <v>0</v>
      </c>
      <c r="I21" s="2">
        <f>SummaryAll!$U$10</f>
        <v>45.732934</v>
      </c>
      <c r="J21" s="2">
        <f>SummaryAll!$U$11</f>
        <v>45.021575999999996</v>
      </c>
      <c r="K21" s="2">
        <f>SummaryAll!$U$12</f>
        <v>45.711931</v>
      </c>
      <c r="L21" s="2">
        <f>SummaryAll!$U$13</f>
        <v>46.576720999999999</v>
      </c>
      <c r="M21" s="2">
        <f>SummaryAll!$U$14</f>
        <v>42.747040999999996</v>
      </c>
      <c r="N21" s="2">
        <f>SummaryAll!$U$15</f>
        <v>40.210775999999996</v>
      </c>
      <c r="O21" s="2">
        <f>SummaryAll!$U$16</f>
        <v>29.163447999999999</v>
      </c>
      <c r="P21" s="2">
        <f>SummaryAll!$U$17</f>
        <v>33.996003999999999</v>
      </c>
      <c r="Q21" s="2">
        <f>SummaryAll!$U$18</f>
        <v>27.624281999999997</v>
      </c>
      <c r="R21" s="2">
        <f>SummaryAll!$U$19</f>
        <v>25.976385999999998</v>
      </c>
      <c r="S21" s="2">
        <f>SummaryAll!$U$20</f>
        <v>28.955617</v>
      </c>
      <c r="T21" s="2">
        <f>SummaryAll!$U$21</f>
        <v>39.323886999999999</v>
      </c>
      <c r="U21" s="2">
        <f>SummaryAll!$U$22</f>
        <v>29.571711999999998</v>
      </c>
      <c r="V21" s="2">
        <f>SummaryAll!$U$23</f>
        <v>23.290575999999998</v>
      </c>
      <c r="W21" s="2">
        <f>SummaryAll!$U$24</f>
        <v>35.761552337378944</v>
      </c>
      <c r="X21" s="2">
        <f>SummaryAll!$U$25</f>
        <v>40.164759816460531</v>
      </c>
      <c r="Y21" s="2">
        <f>SummaryAll!$U$26</f>
        <v>35.398015683736247</v>
      </c>
      <c r="Z21" s="2">
        <f>SummaryAll!$U$27</f>
        <v>40.511820111111113</v>
      </c>
    </row>
    <row r="22" spans="1:26" x14ac:dyDescent="0.25">
      <c r="A22" t="str">
        <f>SummaryAll!$V$2</f>
        <v>Philippines</v>
      </c>
      <c r="B22" s="2">
        <f>SummaryAll!$V$3</f>
        <v>0.61325799999999997</v>
      </c>
      <c r="C22" s="2">
        <f>SummaryAll!$V$4</f>
        <v>0.80729099999999998</v>
      </c>
      <c r="D22" s="2">
        <f>SummaryAll!$V$5</f>
        <v>0.70424699999999996</v>
      </c>
      <c r="E22" s="2">
        <f>SummaryAll!$V$6</f>
        <v>0.60508600000000001</v>
      </c>
      <c r="F22" s="2">
        <f>SummaryAll!$V$7</f>
        <v>0.65744899999999995</v>
      </c>
      <c r="G22" s="2">
        <f>SummaryAll!$V$8</f>
        <v>1.010581</v>
      </c>
      <c r="H22" s="2">
        <f>SummaryAll!$V$9</f>
        <v>1.053443100216904</v>
      </c>
      <c r="I22" s="2">
        <f>SummaryAll!$V$10</f>
        <v>1.6701139999999999</v>
      </c>
      <c r="J22" s="2">
        <f>SummaryAll!$V$11</f>
        <v>1.0565229999999999</v>
      </c>
      <c r="K22" s="2">
        <f>SummaryAll!$V$12</f>
        <v>3.5788119999999997</v>
      </c>
      <c r="L22" s="2">
        <f>SummaryAll!$V$13</f>
        <v>9.2338789999999999</v>
      </c>
      <c r="M22" s="2">
        <f>SummaryAll!$V$14</f>
        <v>9.9543959999999991</v>
      </c>
      <c r="N22" s="2">
        <f>SummaryAll!$V$15</f>
        <v>12.357871999999999</v>
      </c>
      <c r="O22" s="2">
        <f>SummaryAll!$V$16</f>
        <v>4.3517572661905195</v>
      </c>
      <c r="P22" s="2">
        <f>SummaryAll!$V$17</f>
        <v>0.14923599999999998</v>
      </c>
      <c r="Q22" s="2">
        <f>SummaryAll!$V$18</f>
        <v>0.174818</v>
      </c>
      <c r="R22" s="2">
        <f>SummaryAll!$V$19</f>
        <v>7.1762999999999993E-2</v>
      </c>
      <c r="S22" s="2">
        <f>SummaryAll!$V$20</f>
        <v>0.110176</v>
      </c>
      <c r="T22" s="2">
        <f>SummaryAll!$V$21</f>
        <v>6.9958999999999993E-2</v>
      </c>
      <c r="U22" s="2">
        <f>SummaryAll!$V$22</f>
        <v>7.40171763582069</v>
      </c>
      <c r="V22" s="2">
        <f>SummaryAll!$V$23</f>
        <v>15.080919565971955</v>
      </c>
      <c r="W22" s="2">
        <f>SummaryAll!$V$24</f>
        <v>19.672387763148166</v>
      </c>
      <c r="X22" s="2">
        <f>SummaryAll!$V$25</f>
        <v>14.675283076817848</v>
      </c>
      <c r="Y22" s="2">
        <f>SummaryAll!$V$26</f>
        <v>19.424777411423847</v>
      </c>
      <c r="Z22" s="2">
        <f>SummaryAll!$V$27</f>
        <v>0</v>
      </c>
    </row>
    <row r="23" spans="1:26" x14ac:dyDescent="0.25">
      <c r="A23" t="str">
        <f>SummaryAll!$W$2</f>
        <v>Russian Federation</v>
      </c>
      <c r="B23" s="2">
        <f>SummaryAll!$W$3</f>
        <v>16.672152999999998</v>
      </c>
      <c r="C23" s="2">
        <f>SummaryAll!$W$4</f>
        <v>6.7108260623313152</v>
      </c>
      <c r="D23" s="2">
        <f>SummaryAll!$W$5</f>
        <v>5.5584510521850721</v>
      </c>
      <c r="E23" s="2">
        <f>SummaryAll!$W$6</f>
        <v>15.467233999999999</v>
      </c>
      <c r="F23" s="2">
        <f>SummaryAll!$W$7</f>
        <v>41.284917</v>
      </c>
      <c r="G23" s="2">
        <f>SummaryAll!$W$8</f>
        <v>37.008813835488709</v>
      </c>
      <c r="H23" s="2">
        <f>SummaryAll!$W$9</f>
        <v>20.638598999999999</v>
      </c>
      <c r="I23" s="2">
        <f>SummaryAll!$W$10</f>
        <v>34.763997343235353</v>
      </c>
      <c r="J23" s="2">
        <f>SummaryAll!$W$11</f>
        <v>15.835242669650569</v>
      </c>
      <c r="K23" s="2">
        <f>SummaryAll!$W$12</f>
        <v>36.268870999999997</v>
      </c>
      <c r="L23" s="2">
        <f>SummaryAll!$W$13</f>
        <v>47.172694755949998</v>
      </c>
      <c r="M23" s="2">
        <f>SummaryAll!$W$14</f>
        <v>48.820214857414037</v>
      </c>
      <c r="N23" s="2">
        <f>SummaryAll!$W$15</f>
        <v>41.588204280811667</v>
      </c>
      <c r="O23" s="2">
        <f>SummaryAll!$W$16</f>
        <v>28.590630338844573</v>
      </c>
      <c r="P23" s="2">
        <f>SummaryAll!$W$17</f>
        <v>51.926763999999999</v>
      </c>
      <c r="Q23" s="2">
        <f>SummaryAll!$W$18</f>
        <v>57.817349333717068</v>
      </c>
      <c r="R23" s="2">
        <f>SummaryAll!$W$19</f>
        <v>66.479903272783801</v>
      </c>
      <c r="S23" s="2">
        <f>SummaryAll!$W$20</f>
        <v>79.309108537682889</v>
      </c>
      <c r="T23" s="2">
        <f>SummaryAll!$W$21</f>
        <v>78.209683403655049</v>
      </c>
      <c r="U23" s="2">
        <f>SummaryAll!$W$22</f>
        <v>91.588127999999998</v>
      </c>
      <c r="V23" s="2">
        <f>SummaryAll!$W$23</f>
        <v>107.925782</v>
      </c>
      <c r="W23" s="2">
        <f>SummaryAll!$W$24</f>
        <v>120.302398</v>
      </c>
      <c r="X23" s="2">
        <f>SummaryAll!$W$25</f>
        <v>128.2695663556122</v>
      </c>
      <c r="Y23" s="2">
        <f>SummaryAll!$W$26</f>
        <v>128.904</v>
      </c>
      <c r="Z23" s="2">
        <f>SummaryAll!$W$27</f>
        <v>0</v>
      </c>
    </row>
    <row r="24" spans="1:26" x14ac:dyDescent="0.25">
      <c r="A24" t="str">
        <f>SummaryAll!$X$2</f>
        <v>Singapore</v>
      </c>
      <c r="B24" s="2">
        <f>SummaryAll!$X$3</f>
        <v>260.870811</v>
      </c>
      <c r="C24" s="2">
        <f>SummaryAll!$X$4</f>
        <v>279.55530799999997</v>
      </c>
      <c r="D24" s="2">
        <f>SummaryAll!$X$5</f>
        <v>262.16893999999996</v>
      </c>
      <c r="E24" s="2">
        <f>SummaryAll!$X$6</f>
        <v>269.54006199999998</v>
      </c>
      <c r="F24" s="2">
        <f>SummaryAll!$X$7</f>
        <v>226.100708</v>
      </c>
      <c r="G24" s="2">
        <f>SummaryAll!$X$8</f>
        <v>154.683874</v>
      </c>
      <c r="H24" s="2">
        <f>SummaryAll!$X$9</f>
        <v>171.76485</v>
      </c>
      <c r="I24" s="2">
        <f>SummaryAll!$X$10</f>
        <v>207.23764</v>
      </c>
      <c r="J24" s="2">
        <f>SummaryAll!$X$11</f>
        <v>232.33174799999998</v>
      </c>
      <c r="K24" s="2">
        <f>SummaryAll!$X$12</f>
        <v>228.83449601042656</v>
      </c>
      <c r="L24" s="2">
        <f>SummaryAll!$X$13</f>
        <v>184.24467899697356</v>
      </c>
      <c r="M24" s="2">
        <f>SummaryAll!$X$14</f>
        <v>158.19691418345445</v>
      </c>
      <c r="N24" s="2">
        <f>SummaryAll!$X$15</f>
        <v>138.27819124083496</v>
      </c>
      <c r="O24" s="2">
        <f>SummaryAll!$X$16</f>
        <v>112.10881403330411</v>
      </c>
      <c r="P24" s="2">
        <f>SummaryAll!$X$17</f>
        <v>120.88844961443823</v>
      </c>
      <c r="Q24" s="2">
        <f>SummaryAll!$X$18</f>
        <v>106.49591224790498</v>
      </c>
      <c r="R24" s="2">
        <f>SummaryAll!$X$19</f>
        <v>97.294861496046735</v>
      </c>
      <c r="S24" s="2">
        <f>SummaryAll!$X$20</f>
        <v>65.815889902862082</v>
      </c>
      <c r="T24" s="2">
        <f>SummaryAll!$X$21</f>
        <v>69.686173904475609</v>
      </c>
      <c r="U24" s="2">
        <f>SummaryAll!$X$22</f>
        <v>74.713913467590913</v>
      </c>
      <c r="V24" s="2">
        <f>SummaryAll!$X$23</f>
        <v>62.674628461353898</v>
      </c>
      <c r="W24" s="2">
        <f>SummaryAll!$X$24</f>
        <v>51.200747623832896</v>
      </c>
      <c r="X24" s="2">
        <f>SummaryAll!$X$25</f>
        <v>46.058385447137738</v>
      </c>
      <c r="Y24" s="2">
        <f>SummaryAll!$X$26</f>
        <v>65.243144007238669</v>
      </c>
      <c r="Z24" s="2">
        <f>SummaryAll!$X$27</f>
        <v>0</v>
      </c>
    </row>
    <row r="25" spans="1:26" x14ac:dyDescent="0.25">
      <c r="A25" t="str">
        <f>SummaryAll!$Y$2</f>
        <v>South Africa</v>
      </c>
      <c r="B25" s="2">
        <f>SummaryAll!$Y$3</f>
        <v>0</v>
      </c>
      <c r="C25" s="2">
        <f>SummaryAll!$Y$4</f>
        <v>0</v>
      </c>
      <c r="D25" s="2">
        <f>SummaryAll!$Y$5</f>
        <v>0</v>
      </c>
      <c r="E25" s="2">
        <f>SummaryAll!$Y$6</f>
        <v>0</v>
      </c>
      <c r="F25" s="2">
        <f>SummaryAll!$Y$7</f>
        <v>61.292426999999996</v>
      </c>
      <c r="G25" s="2">
        <f>SummaryAll!$Y$8</f>
        <v>53.853581999999996</v>
      </c>
      <c r="H25" s="2">
        <f>SummaryAll!$Y$9</f>
        <v>68.405440428571424</v>
      </c>
      <c r="I25" s="2">
        <f>SummaryAll!$Y$10</f>
        <v>66.865765079331936</v>
      </c>
      <c r="J25" s="2">
        <f>SummaryAll!$Y$11</f>
        <v>69.097204799342563</v>
      </c>
      <c r="K25" s="2">
        <f>SummaryAll!$Y$12</f>
        <v>67.605869856807146</v>
      </c>
      <c r="L25" s="2">
        <f>SummaryAll!$Y$13</f>
        <v>64.083855</v>
      </c>
      <c r="M25" s="2">
        <f>SummaryAll!$Y$14</f>
        <v>67.756092519144772</v>
      </c>
      <c r="N25" s="2">
        <f>SummaryAll!$Y$15</f>
        <v>62.770763675279007</v>
      </c>
      <c r="O25" s="2">
        <f>SummaryAll!$Y$16</f>
        <v>54.483665737098626</v>
      </c>
      <c r="P25" s="2">
        <f>SummaryAll!$Y$17</f>
        <v>55.154767</v>
      </c>
      <c r="Q25" s="2">
        <f>SummaryAll!$Y$18</f>
        <v>51.539575168808355</v>
      </c>
      <c r="R25" s="2">
        <f>SummaryAll!$Y$19</f>
        <v>52.664387295658344</v>
      </c>
      <c r="S25" s="2">
        <f>SummaryAll!$Y$20</f>
        <v>47.738670457372237</v>
      </c>
      <c r="T25" s="2">
        <f>SummaryAll!$Y$21</f>
        <v>48.31408820606179</v>
      </c>
      <c r="U25" s="2">
        <f>SummaryAll!$Y$22</f>
        <v>45.964426697903697</v>
      </c>
      <c r="V25" s="2">
        <f>SummaryAll!$Y$23</f>
        <v>40.069932854429915</v>
      </c>
      <c r="W25" s="2">
        <f>SummaryAll!$Y$24</f>
        <v>38.612060364756161</v>
      </c>
      <c r="X25" s="2">
        <f>SummaryAll!$Y$25</f>
        <v>48.64961150539839</v>
      </c>
      <c r="Y25" s="2">
        <f>SummaryAll!$Y$26</f>
        <v>43.99433505181004</v>
      </c>
      <c r="Z25" s="2">
        <f>SummaryAll!$Y$27</f>
        <v>36.485263883954701</v>
      </c>
    </row>
    <row r="26" spans="1:26" x14ac:dyDescent="0.25">
      <c r="A26" t="str">
        <f>SummaryAll!$Z$2</f>
        <v>Southern African Customs Union</v>
      </c>
      <c r="B26" s="2">
        <f>SummaryAll!$Z$3</f>
        <v>56.236861999999995</v>
      </c>
      <c r="C26" s="2">
        <f>SummaryAll!$Z$4</f>
        <v>58.183208</v>
      </c>
      <c r="D26" s="2">
        <f>SummaryAll!$Z$5</f>
        <v>55.867106</v>
      </c>
      <c r="E26" s="2">
        <f>SummaryAll!$Z$6</f>
        <v>49.193013000000001</v>
      </c>
      <c r="F26" s="2">
        <f>SummaryAll!$Z$7</f>
        <v>0</v>
      </c>
      <c r="G26" s="2">
        <f>SummaryAll!$Z$8</f>
        <v>0</v>
      </c>
      <c r="H26" s="2">
        <f>SummaryAll!$Z$9</f>
        <v>0</v>
      </c>
      <c r="I26" s="2">
        <f>SummaryAll!$Z$10</f>
        <v>0</v>
      </c>
      <c r="J26" s="2">
        <f>SummaryAll!$Z$11</f>
        <v>0</v>
      </c>
      <c r="K26" s="2">
        <f>SummaryAll!$Z$12</f>
        <v>0</v>
      </c>
      <c r="L26" s="2">
        <f>SummaryAll!$Z$13</f>
        <v>0</v>
      </c>
      <c r="M26" s="2">
        <f>SummaryAll!$Z$14</f>
        <v>0</v>
      </c>
      <c r="N26" s="2">
        <f>SummaryAll!$Z$15</f>
        <v>0</v>
      </c>
      <c r="O26" s="2">
        <f>SummaryAll!$Z$16</f>
        <v>0</v>
      </c>
      <c r="P26" s="2">
        <f>SummaryAll!$Z$17</f>
        <v>0</v>
      </c>
      <c r="Q26" s="2">
        <f>SummaryAll!$Z$18</f>
        <v>0</v>
      </c>
      <c r="R26" s="2">
        <f>SummaryAll!$Z$19</f>
        <v>0</v>
      </c>
      <c r="S26" s="2">
        <f>SummaryAll!$Z$20</f>
        <v>0</v>
      </c>
      <c r="T26" s="2">
        <f>SummaryAll!$Z$21</f>
        <v>0</v>
      </c>
      <c r="U26" s="2">
        <f>SummaryAll!$Z$22</f>
        <v>0</v>
      </c>
      <c r="V26" s="2">
        <f>SummaryAll!$Z$23</f>
        <v>0</v>
      </c>
      <c r="W26" s="2">
        <f>SummaryAll!$Z$24</f>
        <v>0</v>
      </c>
      <c r="X26" s="2">
        <f>SummaryAll!$Z$25</f>
        <v>0</v>
      </c>
      <c r="Y26" s="2">
        <f>SummaryAll!$Z$26</f>
        <v>0</v>
      </c>
      <c r="Z26" s="2">
        <f>SummaryAll!$Z$27</f>
        <v>0</v>
      </c>
    </row>
    <row r="27" spans="1:26" x14ac:dyDescent="0.25">
      <c r="A27" t="str">
        <f>SummaryAll!$AA$2</f>
        <v>Sri Lanka</v>
      </c>
      <c r="B27" s="2">
        <f>SummaryAll!$AA$3</f>
        <v>0</v>
      </c>
      <c r="C27" s="2">
        <f>SummaryAll!$AA$4</f>
        <v>0</v>
      </c>
      <c r="D27" s="2">
        <f>SummaryAll!$AA$5</f>
        <v>0</v>
      </c>
      <c r="E27" s="2">
        <f>SummaryAll!$AA$6</f>
        <v>0.67728499999999991</v>
      </c>
      <c r="F27" s="2">
        <f>SummaryAll!$AA$7</f>
        <v>3.2918779999999996</v>
      </c>
      <c r="G27" s="2">
        <f>SummaryAll!$AA$8</f>
        <v>0.72686600000000001</v>
      </c>
      <c r="H27" s="2">
        <f>SummaryAll!$AA$9</f>
        <v>4.8989690000000001</v>
      </c>
      <c r="I27" s="2">
        <f>SummaryAll!$AA$10</f>
        <v>9.1797620000000002</v>
      </c>
      <c r="J27" s="2">
        <f>SummaryAll!$AA$11</f>
        <v>14.256654999999999</v>
      </c>
      <c r="K27" s="2">
        <f>SummaryAll!$AA$12</f>
        <v>10.304898</v>
      </c>
      <c r="L27" s="2">
        <f>SummaryAll!$AA$13</f>
        <v>7.1860749999999998</v>
      </c>
      <c r="M27" s="2">
        <f>SummaryAll!$AA$14</f>
        <v>8.6494298387750472</v>
      </c>
      <c r="N27" s="2">
        <f>SummaryAll!$AA$15</f>
        <v>3.6356565976054256</v>
      </c>
      <c r="O27" s="2">
        <f>SummaryAll!$AA$16</f>
        <v>5.1916929999999999</v>
      </c>
      <c r="P27" s="2">
        <f>SummaryAll!$AA$17</f>
        <v>12.441848999999999</v>
      </c>
      <c r="Q27" s="2">
        <f>SummaryAll!$AA$18</f>
        <v>16.522323999999998</v>
      </c>
      <c r="R27" s="2">
        <f>SummaryAll!$AA$19</f>
        <v>15.675712517462674</v>
      </c>
      <c r="S27" s="2">
        <f>SummaryAll!$AA$20</f>
        <v>8.4681920000000002</v>
      </c>
      <c r="T27" s="2">
        <f>SummaryAll!$AA$21</f>
        <v>29.225045999999999</v>
      </c>
      <c r="U27" s="2">
        <f>SummaryAll!$AA$22</f>
        <v>54.376601433645106</v>
      </c>
      <c r="V27" s="2">
        <f>SummaryAll!$AA$23</f>
        <v>65.229872</v>
      </c>
      <c r="W27" s="2">
        <f>SummaryAll!$AA$24</f>
        <v>61.801594999999999</v>
      </c>
      <c r="X27" s="2">
        <f>SummaryAll!$AA$25</f>
        <v>0</v>
      </c>
      <c r="Y27" s="2">
        <f>SummaryAll!$AA$26</f>
        <v>0</v>
      </c>
      <c r="Z27" s="2">
        <f>SummaryAll!$AA$27</f>
        <v>0</v>
      </c>
    </row>
    <row r="28" spans="1:26" x14ac:dyDescent="0.25">
      <c r="A28" t="str">
        <f>SummaryAll!$AB$2</f>
        <v>Taiwan</v>
      </c>
      <c r="B28" s="2">
        <f>SummaryAll!$AB$3</f>
        <v>0</v>
      </c>
      <c r="C28" s="2">
        <f>SummaryAll!$AB$4</f>
        <v>107.25358299999999</v>
      </c>
      <c r="D28" s="2">
        <f>SummaryAll!$AB$5</f>
        <v>102.77794384688221</v>
      </c>
      <c r="E28" s="2">
        <f>SummaryAll!$AB$6</f>
        <v>112.43495058946924</v>
      </c>
      <c r="F28" s="2">
        <f>SummaryAll!$AB$7</f>
        <v>97.188264822044403</v>
      </c>
      <c r="G28" s="2">
        <f>SummaryAll!$AB$8</f>
        <v>93.479052372507567</v>
      </c>
      <c r="H28" s="2">
        <f>SummaryAll!$AB$9</f>
        <v>110.59193959658101</v>
      </c>
      <c r="I28" s="2">
        <f>SummaryAll!$AB$10</f>
        <v>119.47526547778099</v>
      </c>
      <c r="J28" s="2">
        <f>SummaryAll!$AB$11</f>
        <v>125.16930599999999</v>
      </c>
      <c r="K28" s="2">
        <f>SummaryAll!$AB$12</f>
        <v>118.07792468319451</v>
      </c>
      <c r="L28" s="2">
        <f>SummaryAll!$AB$13</f>
        <v>105.56111866446913</v>
      </c>
      <c r="M28" s="2">
        <f>SummaryAll!$AB$14</f>
        <v>119.07338945005375</v>
      </c>
      <c r="N28" s="2">
        <f>SummaryAll!$AB$15</f>
        <v>102.24974247169429</v>
      </c>
      <c r="O28" s="2">
        <f>SummaryAll!$AB$16</f>
        <v>93.104479053283754</v>
      </c>
      <c r="P28" s="2">
        <f>SummaryAll!$AB$17</f>
        <v>117.58327710160884</v>
      </c>
      <c r="Q28" s="2">
        <f>SummaryAll!$AB$18</f>
        <v>109.46974299900734</v>
      </c>
      <c r="R28" s="2">
        <f>SummaryAll!$AB$19</f>
        <v>107.70134399999999</v>
      </c>
      <c r="S28" s="2">
        <f>SummaryAll!$AB$20</f>
        <v>109.98142999999999</v>
      </c>
      <c r="T28" s="2">
        <f>SummaryAll!$AB$21</f>
        <v>114.67300931359627</v>
      </c>
      <c r="U28" s="2">
        <f>SummaryAll!$AB$22</f>
        <v>107.7204160599171</v>
      </c>
      <c r="V28" s="2">
        <f>SummaryAll!$AB$23</f>
        <v>106.37088784299195</v>
      </c>
      <c r="W28" s="2">
        <f>SummaryAll!$AB$24</f>
        <v>115.09799817034178</v>
      </c>
      <c r="X28" s="2">
        <f>SummaryAll!$AB$25</f>
        <v>104.36425952736279</v>
      </c>
      <c r="Y28" s="2">
        <f>SummaryAll!$AB$26</f>
        <v>105.42093320432036</v>
      </c>
      <c r="Z28" s="2">
        <f>SummaryAll!$AB$27</f>
        <v>0</v>
      </c>
    </row>
    <row r="29" spans="1:26" x14ac:dyDescent="0.25">
      <c r="A29" t="str">
        <f>SummaryAll!$AC$2</f>
        <v>Turkey</v>
      </c>
      <c r="B29" s="2">
        <f>SummaryAll!$AC$3</f>
        <v>86.361723999999995</v>
      </c>
      <c r="C29" s="2">
        <f>SummaryAll!$AC$4</f>
        <v>92.970483999999999</v>
      </c>
      <c r="D29" s="2">
        <f>SummaryAll!$AC$5</f>
        <v>89.237634</v>
      </c>
      <c r="E29" s="2">
        <f>SummaryAll!$AC$6</f>
        <v>74.213155999999998</v>
      </c>
      <c r="F29" s="2">
        <f>SummaryAll!$AC$7</f>
        <v>132.30729199999999</v>
      </c>
      <c r="G29" s="2">
        <f>SummaryAll!$AC$8</f>
        <v>83.920154999999994</v>
      </c>
      <c r="H29" s="2">
        <f>SummaryAll!$AC$9</f>
        <v>104.275356</v>
      </c>
      <c r="I29" s="2">
        <f>SummaryAll!$AC$10</f>
        <v>115.972747</v>
      </c>
      <c r="J29" s="2">
        <f>SummaryAll!$AC$11</f>
        <v>126.565359</v>
      </c>
      <c r="K29" s="2">
        <f>SummaryAll!$AC$12</f>
        <v>138.25187700000001</v>
      </c>
      <c r="L29" s="2">
        <f>SummaryAll!$AC$13</f>
        <v>140.19747999999998</v>
      </c>
      <c r="M29" s="2">
        <f>SummaryAll!$AC$14</f>
        <v>152.66408663776207</v>
      </c>
      <c r="N29" s="2">
        <f>SummaryAll!$AC$15</f>
        <v>144.3138389721266</v>
      </c>
      <c r="O29" s="2">
        <f>SummaryAll!$AC$16</f>
        <v>112.25317166985933</v>
      </c>
      <c r="P29" s="2">
        <f>SummaryAll!$AC$17</f>
        <v>138.853117</v>
      </c>
      <c r="Q29" s="2">
        <f>SummaryAll!$AC$18</f>
        <v>153.09572315999992</v>
      </c>
      <c r="R29" s="2">
        <f>SummaryAll!$AC$19</f>
        <v>134.1393463852605</v>
      </c>
      <c r="S29" s="2">
        <f>SummaryAll!$AC$20</f>
        <v>143.87643656167069</v>
      </c>
      <c r="T29" s="2">
        <f>SummaryAll!$AC$21</f>
        <v>157.83027099999998</v>
      </c>
      <c r="U29" s="2">
        <f>SummaryAll!$AC$22</f>
        <v>164.12791496008128</v>
      </c>
      <c r="V29" s="2">
        <f>SummaryAll!$AC$23</f>
        <v>166.30298752770526</v>
      </c>
      <c r="W29" s="2">
        <f>SummaryAll!$AC$24</f>
        <v>185.02208899999999</v>
      </c>
      <c r="X29" s="2">
        <f>SummaryAll!$AC$25</f>
        <v>208.92797412941471</v>
      </c>
      <c r="Y29" s="2">
        <f>SummaryAll!$AC$26</f>
        <v>208.20632618655335</v>
      </c>
      <c r="Z29" s="2">
        <f>SummaryAll!$AC$27</f>
        <v>0</v>
      </c>
    </row>
    <row r="30" spans="1:26" x14ac:dyDescent="0.25">
      <c r="A30" t="str">
        <f>SummaryAll!$AD$2</f>
        <v>Ukraine</v>
      </c>
      <c r="B30" s="2">
        <f>SummaryAll!$AD$3</f>
        <v>12.516071</v>
      </c>
      <c r="C30" s="2">
        <f>SummaryAll!$AD$4</f>
        <v>12.464101999999999</v>
      </c>
      <c r="D30" s="2">
        <f>SummaryAll!$AD$5</f>
        <v>15.289356999999999</v>
      </c>
      <c r="E30" s="2">
        <f>SummaryAll!$AD$6</f>
        <v>5.5787019999999998</v>
      </c>
      <c r="F30" s="2">
        <f>SummaryAll!$AD$7</f>
        <v>13.201236</v>
      </c>
      <c r="G30" s="2">
        <f>SummaryAll!$AD$8</f>
        <v>18.892087999999998</v>
      </c>
      <c r="H30" s="2">
        <f>SummaryAll!$AD$9</f>
        <v>11.333579</v>
      </c>
      <c r="I30" s="2">
        <f>SummaryAll!$AD$10</f>
        <v>5.7695809999999996</v>
      </c>
      <c r="J30" s="2">
        <f>SummaryAll!$AD$11</f>
        <v>7.7548979999999998</v>
      </c>
      <c r="K30" s="2">
        <f>SummaryAll!$AD$12</f>
        <v>11.593835</v>
      </c>
      <c r="L30" s="2">
        <f>SummaryAll!$AD$13</f>
        <v>13.420373</v>
      </c>
      <c r="M30" s="2">
        <f>SummaryAll!$AD$14</f>
        <v>12.277844</v>
      </c>
      <c r="N30" s="2">
        <f>SummaryAll!$AD$15</f>
        <v>12.490606</v>
      </c>
      <c r="O30" s="2">
        <f>SummaryAll!$AD$16</f>
        <v>5.0805009999999999</v>
      </c>
      <c r="P30" s="2">
        <f>SummaryAll!$AD$17</f>
        <v>2.8184417539729538</v>
      </c>
      <c r="Q30" s="2">
        <f>SummaryAll!$AD$18</f>
        <v>2.8598759999999999</v>
      </c>
      <c r="R30" s="2">
        <f>SummaryAll!$AD$19</f>
        <v>3.2106990201069818</v>
      </c>
      <c r="S30" s="2">
        <f>SummaryAll!$AD$20</f>
        <v>3.2992981800875509</v>
      </c>
      <c r="T30" s="2">
        <f>SummaryAll!$AD$21</f>
        <v>5.8560748270696665</v>
      </c>
      <c r="U30" s="2">
        <f>SummaryAll!$AD$22</f>
        <v>2.715624</v>
      </c>
      <c r="V30" s="2">
        <f>SummaryAll!$AD$23</f>
        <v>0.97589099999999995</v>
      </c>
      <c r="W30" s="2">
        <f>SummaryAll!$AD$24</f>
        <v>0.83764299999999992</v>
      </c>
      <c r="X30" s="2">
        <f>SummaryAll!$AD$25</f>
        <v>1.1624265030563978</v>
      </c>
      <c r="Y30" s="2">
        <f>SummaryAll!$AD$26</f>
        <v>0</v>
      </c>
      <c r="Z30" s="2">
        <f>SummaryAll!$AD$27</f>
        <v>0</v>
      </c>
    </row>
    <row r="31" spans="1:26" x14ac:dyDescent="0.25">
      <c r="A31" t="str">
        <f>SummaryAll!$AE$2</f>
        <v>USA</v>
      </c>
      <c r="B31" s="2">
        <f>SummaryAll!$AE$3</f>
        <v>1033.804036</v>
      </c>
      <c r="C31" s="2">
        <f>SummaryAll!$AE$4</f>
        <v>1067.5412409999999</v>
      </c>
      <c r="D31" s="2">
        <f>SummaryAll!$AE$5</f>
        <v>1200.401116</v>
      </c>
      <c r="E31" s="2">
        <f>SummaryAll!$AE$6</f>
        <v>1144.0907049999998</v>
      </c>
      <c r="F31" s="2">
        <f>SummaryAll!$AE$7</f>
        <v>1231.955614</v>
      </c>
      <c r="G31" s="2">
        <f>SummaryAll!$AE$8</f>
        <v>1002.243392542332</v>
      </c>
      <c r="H31" s="2">
        <f>SummaryAll!$AE$9</f>
        <v>1121.072671857143</v>
      </c>
      <c r="I31" s="2">
        <f>SummaryAll!$AE$10</f>
        <v>1120.2288584248529</v>
      </c>
      <c r="J31" s="2">
        <f>SummaryAll!$AE$11</f>
        <v>1158.5037007531805</v>
      </c>
      <c r="K31" s="2">
        <f>SummaryAll!$AE$12</f>
        <v>1169.2216422921147</v>
      </c>
      <c r="L31" s="2">
        <f>SummaryAll!$AE$13</f>
        <v>1011.7803189879505</v>
      </c>
      <c r="M31" s="2">
        <f>SummaryAll!$AE$14</f>
        <v>1028.6955436944161</v>
      </c>
      <c r="N31" s="2">
        <f>SummaryAll!$AE$15</f>
        <v>1140.4249478112436</v>
      </c>
      <c r="O31" s="2">
        <f>SummaryAll!$AE$16</f>
        <v>704.86681132741398</v>
      </c>
      <c r="P31" s="2">
        <f>SummaryAll!$AE$17</f>
        <v>944.96902498823511</v>
      </c>
      <c r="Q31" s="2">
        <f>SummaryAll!$AE$18</f>
        <v>1047.6601234656064</v>
      </c>
      <c r="R31" s="2">
        <f>SummaryAll!$AE$19</f>
        <v>968.99677621287776</v>
      </c>
      <c r="S31" s="2">
        <f>SummaryAll!$AE$20</f>
        <v>928.17474287915388</v>
      </c>
      <c r="T31" s="2">
        <f>SummaryAll!$AE$21</f>
        <v>947.01309793072915</v>
      </c>
      <c r="U31" s="2">
        <f>SummaryAll!$AE$22</f>
        <v>950.18348685144883</v>
      </c>
      <c r="V31" s="2">
        <f>SummaryAll!$AE$23</f>
        <v>948.74037846914428</v>
      </c>
      <c r="W31" s="2">
        <f>SummaryAll!$AE$24</f>
        <v>969.684742023985</v>
      </c>
      <c r="X31" s="2">
        <f>SummaryAll!$AE$25</f>
        <v>997.74837944963042</v>
      </c>
      <c r="Y31" s="2">
        <f>SummaryAll!$AE$26</f>
        <v>1009.9839732067812</v>
      </c>
      <c r="Z31" s="2">
        <f>SummaryAll!$AE$27</f>
        <v>806.51438278331</v>
      </c>
    </row>
    <row r="32" spans="1:26" x14ac:dyDescent="0.25">
      <c r="A32" t="str">
        <f>SummaryAll!$AF$2</f>
        <v>Venezuela</v>
      </c>
      <c r="B32" s="2">
        <f>SummaryAll!$AF$3</f>
        <v>18.004512999999999</v>
      </c>
      <c r="C32" s="2">
        <f>SummaryAll!$AF$4</f>
        <v>19.69022</v>
      </c>
      <c r="D32" s="2">
        <f>SummaryAll!$AF$5</f>
        <v>20.511140999999999</v>
      </c>
      <c r="E32" s="2">
        <f>SummaryAll!$AF$6</f>
        <v>15.214440999999999</v>
      </c>
      <c r="F32" s="2">
        <f>SummaryAll!$AF$7</f>
        <v>17.621092999999998</v>
      </c>
      <c r="G32" s="2">
        <f>SummaryAll!$AF$8</f>
        <v>16.564995</v>
      </c>
      <c r="H32" s="2">
        <f>SummaryAll!$AF$9</f>
        <v>15.862157999999999</v>
      </c>
      <c r="I32" s="2">
        <f>SummaryAll!$AF$10</f>
        <v>19.943933999999999</v>
      </c>
      <c r="J32" s="2">
        <f>SummaryAll!$AF$11</f>
        <v>24.530199</v>
      </c>
      <c r="K32" s="2">
        <f>SummaryAll!$AF$12</f>
        <v>22.324355999999998</v>
      </c>
      <c r="L32" s="2">
        <f>SummaryAll!$AF$13</f>
        <v>21.396089</v>
      </c>
      <c r="M32" s="2">
        <f>SummaryAll!$AF$14</f>
        <v>12.024681181957233</v>
      </c>
      <c r="N32" s="2">
        <f>SummaryAll!$AF$15</f>
        <v>17.856111751642711</v>
      </c>
      <c r="O32" s="2">
        <f>SummaryAll!$AF$16</f>
        <v>13.938011383374096</v>
      </c>
      <c r="P32" s="2">
        <f>SummaryAll!$AF$17</f>
        <v>16.961795594888457</v>
      </c>
      <c r="Q32" s="2">
        <f>SummaryAll!$AF$18</f>
        <v>17.753912</v>
      </c>
      <c r="R32" s="2">
        <f>SummaryAll!$AF$19</f>
        <v>21.483152026173684</v>
      </c>
      <c r="S32" s="2">
        <f>SummaryAll!$AF$20</f>
        <v>10.142123999999999</v>
      </c>
      <c r="T32" s="2">
        <f>SummaryAll!$AF$21</f>
        <v>0</v>
      </c>
      <c r="U32" s="2">
        <f>SummaryAll!$AF$22</f>
        <v>0</v>
      </c>
      <c r="V32" s="2">
        <f>SummaryAll!$AF$23</f>
        <v>0</v>
      </c>
      <c r="W32" s="2">
        <f>SummaryAll!$AF$24</f>
        <v>0</v>
      </c>
      <c r="X32" s="2">
        <f>SummaryAll!$AF$25</f>
        <v>0</v>
      </c>
      <c r="Y32" s="2">
        <f>SummaryAll!$AF$26</f>
        <v>0</v>
      </c>
      <c r="Z32" s="2">
        <f>SummaryAll!$AF$27</f>
        <v>0</v>
      </c>
    </row>
    <row r="33" spans="1:26" x14ac:dyDescent="0.25">
      <c r="A33" t="str">
        <f>SummaryAll!$AG$2</f>
        <v>Viet Nam</v>
      </c>
      <c r="B33" s="2">
        <f>SummaryAll!$AG$3</f>
        <v>0</v>
      </c>
      <c r="C33" s="2">
        <f>SummaryAll!$AG$4</f>
        <v>0</v>
      </c>
      <c r="D33" s="2">
        <f>SummaryAll!$AG$5</f>
        <v>0</v>
      </c>
      <c r="E33" s="2">
        <f>SummaryAll!$AG$6</f>
        <v>0</v>
      </c>
      <c r="F33" s="2">
        <f>SummaryAll!$AG$7</f>
        <v>35.058999999999997</v>
      </c>
      <c r="G33" s="2">
        <f>SummaryAll!$AG$8</f>
        <v>5.0953669999999995</v>
      </c>
      <c r="H33" s="2">
        <f>SummaryAll!$AG$9</f>
        <v>41.836228999999996</v>
      </c>
      <c r="I33" s="2">
        <f>SummaryAll!$AG$10</f>
        <v>48.552869000000001</v>
      </c>
      <c r="J33" s="2">
        <f>SummaryAll!$AG$11</f>
        <v>60.634448999999996</v>
      </c>
      <c r="K33" s="2">
        <f>SummaryAll!$AG$12</f>
        <v>86.29965399999999</v>
      </c>
      <c r="L33" s="2">
        <f>SummaryAll!$AG$13</f>
        <v>147.309121</v>
      </c>
      <c r="M33" s="2">
        <f>SummaryAll!$AG$14</f>
        <v>92.442036453124757</v>
      </c>
      <c r="N33" s="2">
        <f>SummaryAll!$AG$15</f>
        <v>66.987633000000002</v>
      </c>
      <c r="O33" s="2">
        <f>SummaryAll!$AG$16</f>
        <v>119.00014458413519</v>
      </c>
      <c r="P33" s="2">
        <f>SummaryAll!$AG$17</f>
        <v>89.046656423397295</v>
      </c>
      <c r="Q33" s="2">
        <f>SummaryAll!$AG$18</f>
        <v>103.07526383107596</v>
      </c>
      <c r="R33" s="2">
        <f>SummaryAll!$AG$19</f>
        <v>93.670366999999999</v>
      </c>
      <c r="S33" s="2">
        <f>SummaryAll!$AG$20</f>
        <v>80.833101854809016</v>
      </c>
      <c r="T33" s="2">
        <f>SummaryAll!$AG$21</f>
        <v>91.966515833549181</v>
      </c>
      <c r="U33" s="2">
        <f>SummaryAll!$AG$22</f>
        <v>120.842512</v>
      </c>
      <c r="V33" s="2">
        <f>SummaryAll!$AG$23</f>
        <v>144.20657</v>
      </c>
      <c r="W33" s="2">
        <f>SummaryAll!$AG$24</f>
        <v>209.75323299999999</v>
      </c>
      <c r="X33" s="2">
        <f>SummaryAll!$AG$25</f>
        <v>196.68271915285018</v>
      </c>
      <c r="Y33" s="2">
        <f>SummaryAll!$AG$26</f>
        <v>302.28734700000001</v>
      </c>
      <c r="Z33" s="2">
        <f>SummaryAll!$AG$27</f>
        <v>0</v>
      </c>
    </row>
    <row r="34" spans="1:26" x14ac:dyDescent="0.25">
      <c r="A34" t="str">
        <f>SummaryAll!$AH$2</f>
        <v>Rest of World</v>
      </c>
      <c r="B34" s="2">
        <f>SummaryAll!$AH$3</f>
        <v>133.57174605600835</v>
      </c>
      <c r="C34" s="2">
        <f>SummaryAll!$AH$4</f>
        <v>108.5495288704262</v>
      </c>
      <c r="D34" s="2">
        <f>SummaryAll!$AH$5</f>
        <v>112.42552745552183</v>
      </c>
      <c r="E34" s="2">
        <f>SummaryAll!$AH$6</f>
        <v>106.48889092075643</v>
      </c>
      <c r="F34" s="2">
        <f>SummaryAll!$AH$7</f>
        <v>116.91309892619014</v>
      </c>
      <c r="G34" s="2">
        <f>SummaryAll!$AH$8</f>
        <v>120.96972384086686</v>
      </c>
      <c r="H34" s="2">
        <f>SummaryAll!$AH$9</f>
        <v>120.06744850731903</v>
      </c>
      <c r="I34" s="2">
        <f>SummaryAll!$AH$10</f>
        <v>115.64550418911415</v>
      </c>
      <c r="J34" s="2">
        <f>SummaryAll!$AH$11</f>
        <v>135.52294358401429</v>
      </c>
      <c r="K34" s="2">
        <f>SummaryAll!$AH$12</f>
        <v>128.29028588565924</v>
      </c>
      <c r="L34" s="2">
        <f>SummaryAll!$AH$13</f>
        <v>116.26022187509182</v>
      </c>
      <c r="M34" s="2">
        <f>SummaryAll!$AH$14</f>
        <v>136.68067594524712</v>
      </c>
      <c r="N34" s="2">
        <f>SummaryAll!$AH$15</f>
        <v>128.70340542146366</v>
      </c>
      <c r="O34" s="2">
        <f>SummaryAll!$AH$16</f>
        <v>97.687430552345788</v>
      </c>
      <c r="P34" s="2">
        <f>SummaryAll!$AH$17</f>
        <v>116.86247675561644</v>
      </c>
      <c r="Q34" s="2">
        <f>SummaryAll!$AH$18</f>
        <v>104.7327373719779</v>
      </c>
      <c r="R34" s="2">
        <f>SummaryAll!$AH$19</f>
        <v>117.3389307622481</v>
      </c>
      <c r="S34" s="2">
        <f>SummaryAll!$AH$20</f>
        <v>121.30174652981641</v>
      </c>
      <c r="T34" s="2">
        <f>SummaryAll!$AH$21</f>
        <v>118.77726411251548</v>
      </c>
      <c r="U34" s="2">
        <f>SummaryAll!$AH$22</f>
        <v>166.56290783606585</v>
      </c>
      <c r="V34" s="2">
        <f>SummaryAll!$AH$23</f>
        <v>121.76361624716061</v>
      </c>
      <c r="W34" s="2">
        <f>SummaryAll!$AH$24</f>
        <v>115.74189934126753</v>
      </c>
      <c r="X34" s="2">
        <f>SummaryAll!$AH$25</f>
        <v>113.72896443255485</v>
      </c>
      <c r="Y34" s="2">
        <f>SummaryAll!$AH$26</f>
        <v>113.93135075044557</v>
      </c>
      <c r="Z34" s="2">
        <f>SummaryAll!$AH$27</f>
        <v>12.523541899761254</v>
      </c>
    </row>
    <row r="36" spans="1:26" x14ac:dyDescent="0.25">
      <c r="B36" s="6">
        <f>SummaryAll!$B$3</f>
        <v>5112.4787841963062</v>
      </c>
      <c r="C36" s="6">
        <f>SummaryAll!$B$4</f>
        <v>5486.1600855892966</v>
      </c>
      <c r="D36" s="6">
        <f>SummaryAll!$B$5</f>
        <v>5896.7619316765649</v>
      </c>
      <c r="E36" s="6">
        <f>SummaryAll!$B$6</f>
        <v>5892.3565039841951</v>
      </c>
      <c r="F36" s="6">
        <f>SummaryAll!$B$7</f>
        <v>6957.3623800966143</v>
      </c>
      <c r="G36" s="6">
        <f>SummaryAll!$B$8</f>
        <v>6356.4703601219044</v>
      </c>
      <c r="H36" s="6">
        <f>SummaryAll!$B$9</f>
        <v>6358.9675499387149</v>
      </c>
      <c r="I36" s="6">
        <f>SummaryAll!$B$10</f>
        <v>6943.8216580175076</v>
      </c>
      <c r="J36" s="6">
        <f>0+(SummaryAll!$B$11)</f>
        <v>7112.1027038861475</v>
      </c>
      <c r="K36" s="6">
        <f>0+(SummaryAll!$B$12)</f>
        <v>7419.520712820763</v>
      </c>
      <c r="L36" s="6">
        <f>SummaryAll!$B$13</f>
        <v>7580.938461261595</v>
      </c>
      <c r="M36" s="6">
        <f>SummaryAll!$B$14</f>
        <v>7861.1140399452643</v>
      </c>
      <c r="N36" s="6">
        <f>SummaryAll!$B$15</f>
        <v>7549.6128591623847</v>
      </c>
      <c r="O36" s="6">
        <f>SummaryAll!$B$16</f>
        <v>6520.943397510121</v>
      </c>
      <c r="P36" s="6">
        <f>SummaryAll!$B$17</f>
        <v>7825.5808728231168</v>
      </c>
      <c r="Q36" s="6">
        <f>SummaryAll!$B$18</f>
        <v>8364.8882041931156</v>
      </c>
      <c r="R36" s="6">
        <f>SummaryAll!$B$19</f>
        <v>8271.5738409022906</v>
      </c>
      <c r="S36" s="6">
        <f>SummaryAll!$B$20</f>
        <v>8733.7370101630913</v>
      </c>
      <c r="T36" s="6">
        <f>SummaryAll!$B$21</f>
        <v>8977.3789975516447</v>
      </c>
      <c r="U36" s="6">
        <f>SummaryAll!$B$22</f>
        <v>9231.8389051274171</v>
      </c>
      <c r="V36" s="6">
        <f>SummaryAll!$B$23</f>
        <v>9005.4435895919469</v>
      </c>
      <c r="W36" s="6">
        <f>SummaryAll!$B$24</f>
        <v>9550.9134378457438</v>
      </c>
      <c r="X36" s="6">
        <f>SummaryAll!$B$25</f>
        <v>9432.8696023923058</v>
      </c>
      <c r="Y36" s="6">
        <f>SummaryAll!$B$26</f>
        <v>9382.0605614875785</v>
      </c>
      <c r="Z36" s="6">
        <f>SummaryAll!$B$27</f>
        <v>2406.8204271701411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798A7-C2F8-441D-89FA-41883DAD9B5C}">
  <dimension ref="A2:AJ27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3" sqref="B3"/>
    </sheetView>
  </sheetViews>
  <sheetFormatPr defaultRowHeight="12.5" x14ac:dyDescent="0.25"/>
  <cols>
    <col min="32" max="33" width="9" style="3" customWidth="1"/>
  </cols>
  <sheetData>
    <row r="2" spans="1:36" x14ac:dyDescent="0.25">
      <c r="B2" t="s">
        <v>1</v>
      </c>
      <c r="C2" s="5" t="str">
        <f>'[3]1996'!AF$4</f>
        <v>EU-28</v>
      </c>
      <c r="D2" s="50" t="str">
        <f>'[3]1996'!AG$4</f>
        <v>China</v>
      </c>
      <c r="E2" s="50" t="str">
        <f>'[3]1996'!AH$4</f>
        <v>Hong Kong</v>
      </c>
      <c r="F2" s="50" t="str">
        <f>'[3]1996'!AI$4</f>
        <v>Argentina</v>
      </c>
      <c r="G2" s="50" t="str">
        <f>'[3]1996'!AJ$4</f>
        <v>Australia</v>
      </c>
      <c r="H2" s="50" t="str">
        <f>'[3]1996'!AK$4</f>
        <v>Belarus</v>
      </c>
      <c r="I2" s="50" t="str">
        <f>'[3]1996'!AL$4</f>
        <v>Brazil</v>
      </c>
      <c r="J2" s="4" t="str">
        <f>'[3]1996'!AM$4</f>
        <v>Canada</v>
      </c>
      <c r="K2" s="50" t="str">
        <f>'[3]1996'!AN$4</f>
        <v>Côte d'Ivoire</v>
      </c>
      <c r="L2" s="50" t="str">
        <f>'[3]1996'!AO$4</f>
        <v>Egypt</v>
      </c>
      <c r="M2" s="50" t="str">
        <f>'[3]1996'!AP$4</f>
        <v>India</v>
      </c>
      <c r="N2" s="50" t="str">
        <f>'[3]1996'!AQ$4</f>
        <v>Indonesia</v>
      </c>
      <c r="O2" s="50" t="str">
        <f>'[3]1996'!AR$4</f>
        <v>Iran</v>
      </c>
      <c r="P2" s="50" t="str">
        <f>'[3]1996'!AS$4</f>
        <v>Israel</v>
      </c>
      <c r="Q2" s="50" t="str">
        <f>'[3]1996'!AT$4</f>
        <v>Japan</v>
      </c>
      <c r="R2" s="4" t="str">
        <f>'[3]1996'!AU$4</f>
        <v>Korea, South</v>
      </c>
      <c r="S2" s="4" t="str">
        <f>'[3]1996'!AV$4</f>
        <v>Malaysia</v>
      </c>
      <c r="T2" s="50" t="str">
        <f>'[3]1996'!AW$4</f>
        <v>Mexico</v>
      </c>
      <c r="U2" s="4" t="str">
        <f>'[3]1996'!AX$4</f>
        <v>Pakistan</v>
      </c>
      <c r="V2" s="50" t="str">
        <f>'[3]1996'!AY$4</f>
        <v>Philippines</v>
      </c>
      <c r="W2" s="50" t="str">
        <f>'[3]1996'!AZ$4</f>
        <v>Russian Federation</v>
      </c>
      <c r="X2" s="50" t="str">
        <f>'[3]1996'!BA$4</f>
        <v>Singapore</v>
      </c>
      <c r="Y2" s="50" t="str">
        <f>'[3]1996'!BB$4</f>
        <v>South Africa</v>
      </c>
      <c r="Z2" s="50" t="str">
        <f>'[3]1996'!BC$4</f>
        <v>Southern African Customs Union</v>
      </c>
      <c r="AA2" s="50" t="str">
        <f>'[3]1996'!BD$4</f>
        <v>Sri Lanka</v>
      </c>
      <c r="AB2" s="50" t="str">
        <f>'[3]1996'!BE$4</f>
        <v>Taiwan</v>
      </c>
      <c r="AC2" s="50" t="str">
        <f>'[3]1996'!BF$4</f>
        <v>Turkey</v>
      </c>
      <c r="AD2" s="50" t="str">
        <f>'[3]1996'!BG$4</f>
        <v>Ukraine</v>
      </c>
      <c r="AE2" s="4" t="str">
        <f>'[3]1996'!BH$4</f>
        <v>USA</v>
      </c>
      <c r="AF2" s="4" t="str">
        <f>'[3]1996'!BI$4</f>
        <v>Venezuela</v>
      </c>
      <c r="AG2" s="4" t="str">
        <f>'[3]1996'!BJ$4</f>
        <v>Viet Nam</v>
      </c>
      <c r="AH2" s="50" t="str">
        <f>'[3]1996'!BK$4</f>
        <v>Rest of World</v>
      </c>
      <c r="AI2" s="5" t="str">
        <f>'[3]1996'!AF$4</f>
        <v>EU-28</v>
      </c>
      <c r="AJ2" s="61" t="str">
        <f>'[3]1996'!BN$4</f>
        <v>Intra-EU</v>
      </c>
    </row>
    <row r="3" spans="1:36" x14ac:dyDescent="0.25">
      <c r="A3">
        <v>1996</v>
      </c>
      <c r="B3" s="2">
        <f>'[3]1996'!BL$3</f>
        <v>5112.4787841963062</v>
      </c>
      <c r="C3" s="5">
        <f>AI3-AJ3</f>
        <v>1048.2124866815388</v>
      </c>
      <c r="D3" s="50">
        <f>'[3]1996'!AG$3</f>
        <v>553.32883600000002</v>
      </c>
      <c r="E3" s="50">
        <f>'[3]1996'!AH$3</f>
        <v>96.819914999999995</v>
      </c>
      <c r="F3" s="50">
        <f>'[3]1996'!AI$3</f>
        <v>32.784411999999996</v>
      </c>
      <c r="G3" s="50">
        <f>'[3]1996'!AJ$3</f>
        <v>46.677729999999997</v>
      </c>
      <c r="H3" s="50">
        <f>'[3]1996'!AK$3</f>
        <v>0</v>
      </c>
      <c r="I3" s="50">
        <f>'[3]1996'!AL$3</f>
        <v>92.915869999999998</v>
      </c>
      <c r="J3" s="4">
        <f>'[3]1996'!AM$3</f>
        <v>118.574905</v>
      </c>
      <c r="K3" s="50">
        <f>'[3]1996'!AN$3</f>
        <v>4.3999999999999999E-5</v>
      </c>
      <c r="L3" s="50">
        <f>'[3]1996'!AO$3</f>
        <v>17.328869999999998</v>
      </c>
      <c r="M3" s="50">
        <f>'[3]1996'!AP$3</f>
        <v>19.769750999999999</v>
      </c>
      <c r="N3" s="50">
        <f>'[3]1996'!AQ$3</f>
        <v>4.7298609999999996</v>
      </c>
      <c r="O3" s="50">
        <f>'[3]1996'!AR$3</f>
        <v>0</v>
      </c>
      <c r="P3" s="50">
        <f>'[3]1996'!AS$3</f>
        <v>11.844896034518502</v>
      </c>
      <c r="Q3" s="50">
        <f>'[3]1996'!AT$3</f>
        <v>732.83477699999992</v>
      </c>
      <c r="R3" s="4">
        <f>'[3]1996'!AU$3</f>
        <v>321.33283799999998</v>
      </c>
      <c r="S3" s="4">
        <f>'[3]1996'!AV$3</f>
        <v>270.68120999999996</v>
      </c>
      <c r="T3" s="50">
        <f>'[3]1996'!AW$3</f>
        <v>81.656660000000002</v>
      </c>
      <c r="U3" s="4">
        <f>'[3]1996'!AX$3</f>
        <v>0</v>
      </c>
      <c r="V3" s="50">
        <f>'[3]1996'!AY$3</f>
        <v>0.61325799999999997</v>
      </c>
      <c r="W3" s="50">
        <f>'[3]1996'!AZ$3</f>
        <v>16.672152999999998</v>
      </c>
      <c r="X3" s="50">
        <f>'[3]1996'!BA$3</f>
        <v>260.870811</v>
      </c>
      <c r="Y3" s="50">
        <f>'[3]1996'!BB$3</f>
        <v>0</v>
      </c>
      <c r="Z3" s="50">
        <f>'[3]1996'!BC$3</f>
        <v>56.236861999999995</v>
      </c>
      <c r="AA3" s="50">
        <f>'[3]1996'!BD$3</f>
        <v>0</v>
      </c>
      <c r="AB3" s="50">
        <f>'[3]1996'!BE$3</f>
        <v>0</v>
      </c>
      <c r="AC3" s="50">
        <f>'[3]1996'!BF$3</f>
        <v>86.361723999999995</v>
      </c>
      <c r="AD3" s="50">
        <f>'[3]1996'!BG$3</f>
        <v>12.516071</v>
      </c>
      <c r="AE3" s="4">
        <f>'[3]1996'!BH$3</f>
        <v>1033.804036</v>
      </c>
      <c r="AF3" s="4">
        <f>'[3]1996'!BI$3</f>
        <v>18.004512999999999</v>
      </c>
      <c r="AG3" s="4">
        <f>'[3]1996'!BJ$3</f>
        <v>0</v>
      </c>
      <c r="AH3" s="50">
        <f>'[3]1996'!BK$3</f>
        <v>133.57174605600835</v>
      </c>
      <c r="AI3" s="5">
        <f>'[3]1996'!AF$3</f>
        <v>1092.5470351057786</v>
      </c>
      <c r="AJ3" s="61">
        <f>'[3]1996'!BN$3</f>
        <v>44.334548424239664</v>
      </c>
    </row>
    <row r="4" spans="1:36" x14ac:dyDescent="0.25">
      <c r="A4">
        <f t="shared" ref="A4:A27" si="0">1+A3</f>
        <v>1997</v>
      </c>
      <c r="B4" s="2">
        <f>'[3]1997'!BL$3</f>
        <v>5486.1600855892966</v>
      </c>
      <c r="C4" s="5">
        <f t="shared" ref="C4:C27" si="1">AI4-AJ4</f>
        <v>1131.7563719442771</v>
      </c>
      <c r="D4" s="50">
        <f>'[3]1997'!AG$3</f>
        <v>431.59333999999996</v>
      </c>
      <c r="E4" s="50">
        <f>'[3]1997'!AH$3</f>
        <v>96.982264999999998</v>
      </c>
      <c r="F4" s="50">
        <f>'[3]1997'!AI$3</f>
        <v>39.706924000000001</v>
      </c>
      <c r="G4" s="50">
        <f>'[3]1997'!AJ$3</f>
        <v>46.594435999999995</v>
      </c>
      <c r="H4" s="50">
        <f>'[3]1997'!AK$3</f>
        <v>0</v>
      </c>
      <c r="I4" s="50">
        <f>'[3]1997'!AL$3</f>
        <v>105.53766899999999</v>
      </c>
      <c r="J4" s="4">
        <f>'[3]1997'!AM$3</f>
        <v>135.454137</v>
      </c>
      <c r="K4" s="50">
        <f>'[3]1997'!AN$3</f>
        <v>0.54028100000000001</v>
      </c>
      <c r="L4" s="50">
        <f>'[3]1997'!AO$3</f>
        <v>14.793778</v>
      </c>
      <c r="M4" s="50">
        <f>'[3]1997'!AP$3</f>
        <v>32.070085999999996</v>
      </c>
      <c r="N4" s="50">
        <f>'[3]1997'!AQ$3</f>
        <v>6.5983450000000001</v>
      </c>
      <c r="O4" s="50">
        <f>'[3]1997'!AR$3</f>
        <v>43.098782</v>
      </c>
      <c r="P4" s="50">
        <f>'[3]1997'!AS$3</f>
        <v>9.1894755876098309</v>
      </c>
      <c r="Q4" s="50">
        <f>'[3]1997'!AT$3</f>
        <v>740.44022499999994</v>
      </c>
      <c r="R4" s="4">
        <f>'[3]1997'!AU$3</f>
        <v>318.91944999999998</v>
      </c>
      <c r="S4" s="4">
        <f>'[3]1997'!AV$3</f>
        <v>432.281184</v>
      </c>
      <c r="T4" s="50">
        <f>'[3]1997'!AW$3</f>
        <v>93.70979404972357</v>
      </c>
      <c r="U4" s="4">
        <f>'[3]1997'!AX$3</f>
        <v>0</v>
      </c>
      <c r="V4" s="50">
        <f>'[3]1997'!AY$3</f>
        <v>0.80729099999999998</v>
      </c>
      <c r="W4" s="50">
        <f>'[3]1997'!AZ$3</f>
        <v>6.7108260623313152</v>
      </c>
      <c r="X4" s="50">
        <f>'[3]1997'!BA$3</f>
        <v>279.55530799999997</v>
      </c>
      <c r="Y4" s="50">
        <f>'[3]1997'!BB$3</f>
        <v>0</v>
      </c>
      <c r="Z4" s="50">
        <f>'[3]1997'!BC$3</f>
        <v>58.183208</v>
      </c>
      <c r="AA4" s="50">
        <f>'[3]1997'!BD$3</f>
        <v>0</v>
      </c>
      <c r="AB4" s="50">
        <f>'[3]1997'!BE$3</f>
        <v>107.25358299999999</v>
      </c>
      <c r="AC4" s="50">
        <f>'[3]1997'!BF$3</f>
        <v>92.970483999999999</v>
      </c>
      <c r="AD4" s="50">
        <f>'[3]1997'!BG$3</f>
        <v>12.464101999999999</v>
      </c>
      <c r="AE4" s="4">
        <f>'[3]1997'!BH$3</f>
        <v>1067.5412409999999</v>
      </c>
      <c r="AF4" s="4">
        <f>'[3]1997'!BI$3</f>
        <v>19.69022</v>
      </c>
      <c r="AG4" s="4">
        <f>'[3]1997'!BJ$3</f>
        <v>0</v>
      </c>
      <c r="AH4" s="50">
        <f>'[3]1997'!BK$3</f>
        <v>108.5495288704262</v>
      </c>
      <c r="AI4" s="5">
        <f>'[3]1997'!AF$3</f>
        <v>1184.9241220192064</v>
      </c>
      <c r="AJ4" s="61">
        <f>'[3]1997'!BN$3</f>
        <v>53.167750074929195</v>
      </c>
    </row>
    <row r="5" spans="1:36" x14ac:dyDescent="0.25">
      <c r="A5">
        <f t="shared" si="0"/>
        <v>1998</v>
      </c>
      <c r="B5" s="2">
        <f>'[3]1998'!BL$3</f>
        <v>5896.7619316765649</v>
      </c>
      <c r="C5" s="5">
        <f t="shared" si="1"/>
        <v>1293.8867998100404</v>
      </c>
      <c r="D5" s="50">
        <f>'[3]1998'!AG$3</f>
        <v>431.830376</v>
      </c>
      <c r="E5" s="50">
        <f>'[3]1998'!AH$3</f>
        <v>86.801216999999994</v>
      </c>
      <c r="F5" s="50">
        <f>'[3]1998'!AI$3</f>
        <v>43.362417999999998</v>
      </c>
      <c r="G5" s="50">
        <f>'[3]1998'!AJ$3</f>
        <v>45.365640999999997</v>
      </c>
      <c r="H5" s="50">
        <f>'[3]1998'!AK$3</f>
        <v>9.8358559999999997</v>
      </c>
      <c r="I5" s="50">
        <f>'[3]1998'!AL$3</f>
        <v>122.473838</v>
      </c>
      <c r="J5" s="4">
        <f>'[3]1998'!AM$3</f>
        <v>148.88767899999999</v>
      </c>
      <c r="K5" s="50">
        <f>'[3]1998'!AN$3</f>
        <v>7.7690209999999995</v>
      </c>
      <c r="L5" s="50">
        <f>'[3]1998'!AO$3</f>
        <v>18.362010999999999</v>
      </c>
      <c r="M5" s="50">
        <f>'[3]1998'!AP$3</f>
        <v>29.537257999999998</v>
      </c>
      <c r="N5" s="50">
        <f>'[3]1998'!AQ$3</f>
        <v>13.893103</v>
      </c>
      <c r="O5" s="50">
        <f>'[3]1998'!AR$3</f>
        <v>42.012854999999995</v>
      </c>
      <c r="P5" s="50">
        <f>'[3]1998'!AS$3</f>
        <v>9.8471339388256744</v>
      </c>
      <c r="Q5" s="50">
        <f>'[3]1998'!AT$3</f>
        <v>686.21484999999996</v>
      </c>
      <c r="R5" s="4">
        <f>'[3]1998'!AU$3</f>
        <v>296.86669899999998</v>
      </c>
      <c r="S5" s="4">
        <f>'[3]1998'!AV$3</f>
        <v>564.247792</v>
      </c>
      <c r="T5" s="50">
        <f>'[3]1998'!AW$3</f>
        <v>100.37605838392668</v>
      </c>
      <c r="U5" s="4">
        <f>'[3]1998'!AX$3</f>
        <v>0</v>
      </c>
      <c r="V5" s="50">
        <f>'[3]1998'!AY$3</f>
        <v>0.70424699999999996</v>
      </c>
      <c r="W5" s="50">
        <f>'[3]1998'!AZ$3</f>
        <v>5.5584510521850721</v>
      </c>
      <c r="X5" s="50">
        <f>'[3]1998'!BA$3</f>
        <v>262.16893999999996</v>
      </c>
      <c r="Y5" s="50">
        <f>'[3]1998'!BB$3</f>
        <v>0</v>
      </c>
      <c r="Z5" s="50">
        <f>'[3]1998'!BC$3</f>
        <v>55.867106</v>
      </c>
      <c r="AA5" s="50">
        <f>'[3]1998'!BD$3</f>
        <v>0</v>
      </c>
      <c r="AB5" s="50">
        <f>'[3]1998'!BE$3</f>
        <v>102.77794384688221</v>
      </c>
      <c r="AC5" s="50">
        <f>'[3]1998'!BF$3</f>
        <v>89.237634</v>
      </c>
      <c r="AD5" s="50">
        <f>'[3]1998'!BG$3</f>
        <v>15.289356999999999</v>
      </c>
      <c r="AE5" s="4">
        <f>'[3]1998'!BH$3</f>
        <v>1200.401116</v>
      </c>
      <c r="AF5" s="4">
        <f>'[3]1998'!BI$3</f>
        <v>20.511140999999999</v>
      </c>
      <c r="AG5" s="4">
        <f>'[3]1998'!BJ$3</f>
        <v>0</v>
      </c>
      <c r="AH5" s="50">
        <f>'[3]1998'!BK$3</f>
        <v>112.42552745552183</v>
      </c>
      <c r="AI5" s="5">
        <f>'[3]1998'!AF$3</f>
        <v>1374.1366619992245</v>
      </c>
      <c r="AJ5" s="61">
        <f>'[3]1998'!BN$3</f>
        <v>80.249862189184043</v>
      </c>
    </row>
    <row r="6" spans="1:36" x14ac:dyDescent="0.25">
      <c r="A6">
        <f t="shared" si="0"/>
        <v>1999</v>
      </c>
      <c r="B6" s="2">
        <f>'[3]1999'!BL$3</f>
        <v>5892.3565039841951</v>
      </c>
      <c r="C6" s="5">
        <f t="shared" si="1"/>
        <v>1229.7284059801295</v>
      </c>
      <c r="D6" s="50">
        <f>'[3]1999'!AG$3</f>
        <v>429.44284899999997</v>
      </c>
      <c r="E6" s="50">
        <f>'[3]1999'!AH$3</f>
        <v>140.058843</v>
      </c>
      <c r="F6" s="50">
        <f>'[3]1999'!AI$3</f>
        <v>24.708413999999998</v>
      </c>
      <c r="G6" s="50">
        <f>'[3]1999'!AJ$3</f>
        <v>46.529654999999998</v>
      </c>
      <c r="H6" s="50">
        <f>'[3]1999'!AK$3</f>
        <v>10.498505</v>
      </c>
      <c r="I6" s="50">
        <f>'[3]1999'!AL$3</f>
        <v>105.493995</v>
      </c>
      <c r="J6" s="4">
        <f>'[3]1999'!AM$3</f>
        <v>141.77953299999999</v>
      </c>
      <c r="K6" s="50">
        <f>'[3]1999'!AN$3</f>
        <v>16.28837</v>
      </c>
      <c r="L6" s="50">
        <f>'[3]1999'!AO$3</f>
        <v>14.584904999999999</v>
      </c>
      <c r="M6" s="50">
        <f>'[3]1999'!AP$3</f>
        <v>20.212574</v>
      </c>
      <c r="N6" s="50">
        <f>'[3]1999'!AQ$3</f>
        <v>18.033564999999999</v>
      </c>
      <c r="O6" s="50">
        <f>'[3]1999'!AR$3</f>
        <v>40.135141999999995</v>
      </c>
      <c r="P6" s="50">
        <f>'[3]1999'!AS$3</f>
        <v>11.126935804442249</v>
      </c>
      <c r="Q6" s="50">
        <f>'[3]1999'!AT$3</f>
        <v>762.36870699999997</v>
      </c>
      <c r="R6" s="4">
        <f>'[3]1999'!AU$3</f>
        <v>349.87466000000001</v>
      </c>
      <c r="S6" s="4">
        <f>'[3]1999'!AV$3</f>
        <v>548.30284299999994</v>
      </c>
      <c r="T6" s="50">
        <f>'[3]1999'!AW$3</f>
        <v>101.07651086767784</v>
      </c>
      <c r="U6" s="4">
        <f>'[3]1999'!AX$3</f>
        <v>0</v>
      </c>
      <c r="V6" s="50">
        <f>'[3]1999'!AY$3</f>
        <v>0.60508600000000001</v>
      </c>
      <c r="W6" s="50">
        <f>'[3]1999'!AZ$3</f>
        <v>15.467233999999999</v>
      </c>
      <c r="X6" s="50">
        <f>'[3]1999'!BA$3</f>
        <v>269.54006199999998</v>
      </c>
      <c r="Y6" s="50">
        <f>'[3]1999'!BB$3</f>
        <v>0</v>
      </c>
      <c r="Z6" s="50">
        <f>'[3]1999'!BC$3</f>
        <v>49.193013000000001</v>
      </c>
      <c r="AA6" s="50">
        <f>'[3]1999'!BD$3</f>
        <v>0.67728499999999991</v>
      </c>
      <c r="AB6" s="50">
        <f>'[3]1999'!BE$3</f>
        <v>112.43495058946924</v>
      </c>
      <c r="AC6" s="50">
        <f>'[3]1999'!BF$3</f>
        <v>74.213155999999998</v>
      </c>
      <c r="AD6" s="50">
        <f>'[3]1999'!BG$3</f>
        <v>5.5787019999999998</v>
      </c>
      <c r="AE6" s="4">
        <f>'[3]1999'!BH$3</f>
        <v>1144.0907049999998</v>
      </c>
      <c r="AF6" s="4">
        <f>'[3]1999'!BI$3</f>
        <v>15.214440999999999</v>
      </c>
      <c r="AG6" s="4">
        <f>'[3]1999'!BJ$3</f>
        <v>0</v>
      </c>
      <c r="AH6" s="50">
        <f>'[3]1999'!BK$3</f>
        <v>106.48889092075643</v>
      </c>
      <c r="AI6" s="5">
        <f>'[3]1999'!AF$3</f>
        <v>1318.3369718018473</v>
      </c>
      <c r="AJ6" s="61">
        <f>'[3]1999'!BN$3</f>
        <v>88.608565821717761</v>
      </c>
    </row>
    <row r="7" spans="1:36" x14ac:dyDescent="0.25">
      <c r="A7">
        <f t="shared" si="0"/>
        <v>2000</v>
      </c>
      <c r="B7" s="2">
        <f>'[2]2000'!BL$3</f>
        <v>6957.3623800966143</v>
      </c>
      <c r="C7" s="5">
        <f t="shared" si="1"/>
        <v>1402.4369814870856</v>
      </c>
      <c r="D7" s="50">
        <f>'[2]2000'!AG$3</f>
        <v>851.63770399999999</v>
      </c>
      <c r="E7" s="50">
        <f>'[2]2000'!AH$3</f>
        <v>82.444502999999997</v>
      </c>
      <c r="F7" s="50">
        <f>'[2]2000'!AI$3</f>
        <v>28.150375999999998</v>
      </c>
      <c r="G7" s="50">
        <f>'[2]2000'!AJ$3</f>
        <v>39.303553999999998</v>
      </c>
      <c r="H7" s="50">
        <f>'[2]2000'!AK$3</f>
        <v>15.612083</v>
      </c>
      <c r="I7" s="50">
        <f>'[2]2000'!AL$3</f>
        <v>147.333021</v>
      </c>
      <c r="J7" s="4">
        <f>'[2]2000'!AM$3</f>
        <v>150.85448299999999</v>
      </c>
      <c r="K7" s="50">
        <f>'[2]2000'!AN$3</f>
        <v>17.922923999999998</v>
      </c>
      <c r="L7" s="50">
        <f>'[2]2000'!AO$3</f>
        <v>10.823886999999999</v>
      </c>
      <c r="M7" s="50">
        <f>'[2]2000'!AP$3</f>
        <v>11.266318999999999</v>
      </c>
      <c r="N7" s="50">
        <f>'[2]2000'!AQ$3</f>
        <v>32.560724</v>
      </c>
      <c r="O7" s="50">
        <f>'[2]2000'!AR$3</f>
        <v>45.423853000000001</v>
      </c>
      <c r="P7" s="50">
        <f>'[2]2000'!AS$3</f>
        <v>10.066027364318572</v>
      </c>
      <c r="Q7" s="50">
        <f>'[2]2000'!AT$3</f>
        <v>810.98826399999996</v>
      </c>
      <c r="R7" s="4">
        <f>'[2]2000'!AU$3</f>
        <v>349.74726899999996</v>
      </c>
      <c r="S7" s="4">
        <f>'[2]2000'!AV$3</f>
        <v>781.56374199999993</v>
      </c>
      <c r="T7" s="50">
        <f>'[2]2000'!AW$3</f>
        <v>100.638514</v>
      </c>
      <c r="U7" s="4">
        <f>'[2]2000'!AX$3</f>
        <v>0</v>
      </c>
      <c r="V7" s="50">
        <f>'[2]2000'!AY$3</f>
        <v>0.65744899999999995</v>
      </c>
      <c r="W7" s="50">
        <f>'[2]2000'!AZ$3</f>
        <v>41.284917</v>
      </c>
      <c r="X7" s="50">
        <f>'[2]2000'!BA$3</f>
        <v>226.100708</v>
      </c>
      <c r="Y7" s="50">
        <f>'[2]2000'!BB$3</f>
        <v>61.292426999999996</v>
      </c>
      <c r="Z7" s="50">
        <f>'[2]2000'!BC$3</f>
        <v>0</v>
      </c>
      <c r="AA7" s="50">
        <f>'[2]2000'!BD$3</f>
        <v>3.2918779999999996</v>
      </c>
      <c r="AB7" s="50">
        <f>'[2]2000'!BE$3</f>
        <v>97.188264822044403</v>
      </c>
      <c r="AC7" s="50">
        <f>'[2]2000'!BF$3</f>
        <v>132.30729199999999</v>
      </c>
      <c r="AD7" s="50">
        <f>'[2]2000'!BG$3</f>
        <v>13.201236</v>
      </c>
      <c r="AE7" s="4">
        <f>'[2]2000'!BH$3</f>
        <v>1231.955614</v>
      </c>
      <c r="AF7" s="4">
        <f>'[2]2000'!BI$3</f>
        <v>17.621092999999998</v>
      </c>
      <c r="AG7" s="4">
        <f>'[2]2000'!BJ$3</f>
        <v>35.058999999999997</v>
      </c>
      <c r="AH7" s="50">
        <f>'[2]2000'!BK$3</f>
        <v>116.91309892619014</v>
      </c>
      <c r="AI7" s="5">
        <f>'[2]2000'!AF$3</f>
        <v>1494.1521549840625</v>
      </c>
      <c r="AJ7" s="61">
        <f>'[2]2000'!BN$3</f>
        <v>91.715173496976803</v>
      </c>
    </row>
    <row r="8" spans="1:36" x14ac:dyDescent="0.25">
      <c r="A8">
        <f t="shared" si="0"/>
        <v>2001</v>
      </c>
      <c r="B8" s="2">
        <f>'[2]2001'!BL$3</f>
        <v>6356.4703601219044</v>
      </c>
      <c r="C8" s="5">
        <f t="shared" si="1"/>
        <v>1379.4260399647726</v>
      </c>
      <c r="D8" s="50">
        <f>'[2]2001'!AG$3</f>
        <v>984.00518416857767</v>
      </c>
      <c r="E8" s="50">
        <f>'[2]2001'!AH$3</f>
        <v>46.157052</v>
      </c>
      <c r="F8" s="50">
        <f>'[2]2001'!AI$3</f>
        <v>23.898165190751627</v>
      </c>
      <c r="G8" s="50">
        <f>'[2]2001'!AJ$3</f>
        <v>30.443255999999998</v>
      </c>
      <c r="H8" s="50">
        <f>'[2]2001'!AK$3</f>
        <v>12.143037</v>
      </c>
      <c r="I8" s="50">
        <f>'[2]2001'!AL$3</f>
        <v>136.67692399999999</v>
      </c>
      <c r="J8" s="4">
        <f>'[2]2001'!AM$3</f>
        <v>133.52023199999999</v>
      </c>
      <c r="K8" s="50">
        <f>'[2]2001'!AN$3</f>
        <v>2.2330669999999997</v>
      </c>
      <c r="L8" s="50">
        <f>'[2]2001'!AO$3</f>
        <v>7.907629</v>
      </c>
      <c r="M8" s="50">
        <f>'[2]2001'!AP$3</f>
        <v>38.282720999999995</v>
      </c>
      <c r="N8" s="50">
        <f>'[2]2001'!AQ$3</f>
        <v>9.6987906291702135</v>
      </c>
      <c r="O8" s="50">
        <f>'[2]2001'!AR$3</f>
        <v>63.082386999999997</v>
      </c>
      <c r="P8" s="50">
        <f>'[2]2001'!AS$3</f>
        <v>10.892775</v>
      </c>
      <c r="Q8" s="50">
        <f>'[2]2001'!AT$3</f>
        <v>719.97987799999999</v>
      </c>
      <c r="R8" s="4">
        <f>'[2]2001'!AU$3</f>
        <v>349.2243816887314</v>
      </c>
      <c r="S8" s="4">
        <f>'[2]2001'!AV$3</f>
        <v>658.37649599999997</v>
      </c>
      <c r="T8" s="50">
        <f>'[2]2001'!AW$3</f>
        <v>77.803122999999999</v>
      </c>
      <c r="U8" s="4">
        <f>'[2]2001'!AX$3</f>
        <v>0</v>
      </c>
      <c r="V8" s="50">
        <f>'[2]2001'!AY$3</f>
        <v>1.010581</v>
      </c>
      <c r="W8" s="50">
        <f>'[2]2001'!AZ$3</f>
        <v>37.008813835488709</v>
      </c>
      <c r="X8" s="50">
        <f>'[2]2001'!BA$3</f>
        <v>154.683874</v>
      </c>
      <c r="Y8" s="50">
        <f>'[2]2001'!BB$3</f>
        <v>53.853581999999996</v>
      </c>
      <c r="Z8" s="50">
        <f>'[2]2001'!BC$3</f>
        <v>0</v>
      </c>
      <c r="AA8" s="50">
        <f>'[2]2001'!BD$3</f>
        <v>0.72686600000000001</v>
      </c>
      <c r="AB8" s="50">
        <f>'[2]2001'!BE$3</f>
        <v>93.479052372507567</v>
      </c>
      <c r="AC8" s="50">
        <f>'[2]2001'!BF$3</f>
        <v>83.920154999999994</v>
      </c>
      <c r="AD8" s="50">
        <f>'[2]2001'!BG$3</f>
        <v>18.892087999999998</v>
      </c>
      <c r="AE8" s="4">
        <f>'[2]2001'!BH$3</f>
        <v>1002.243392542332</v>
      </c>
      <c r="AF8" s="4">
        <f>'[2]2001'!BI$3</f>
        <v>16.564995</v>
      </c>
      <c r="AG8" s="4">
        <f>'[2]2001'!BJ$3</f>
        <v>5.0953669999999995</v>
      </c>
      <c r="AH8" s="50">
        <f>'[2]2001'!BK$3</f>
        <v>120.96972384086686</v>
      </c>
      <c r="AI8" s="5">
        <f>'[2]2001'!AF$3</f>
        <v>1463.6967708534771</v>
      </c>
      <c r="AJ8" s="61">
        <f>'[2]2001'!BN$3</f>
        <v>84.270730888704577</v>
      </c>
    </row>
    <row r="9" spans="1:36" x14ac:dyDescent="0.25">
      <c r="A9">
        <f t="shared" si="0"/>
        <v>2002</v>
      </c>
      <c r="B9" s="2">
        <f>'[2]2002'!BL$3</f>
        <v>6358.9675499387149</v>
      </c>
      <c r="C9" s="5">
        <f t="shared" si="1"/>
        <v>1320.8312396342976</v>
      </c>
      <c r="D9" s="50">
        <f>'[2]2002'!AG$3</f>
        <v>956.06754628068325</v>
      </c>
      <c r="E9" s="50">
        <f>'[2]2002'!AH$3</f>
        <v>49.375347999999995</v>
      </c>
      <c r="F9" s="50">
        <f>'[2]2002'!AI$3</f>
        <v>26.294730999999999</v>
      </c>
      <c r="G9" s="50">
        <f>'[2]2002'!AJ$3</f>
        <v>27.347815285714287</v>
      </c>
      <c r="H9" s="50">
        <f>'[2]2002'!AK$3</f>
        <v>7.4163169999999994</v>
      </c>
      <c r="I9" s="50">
        <f>'[2]2002'!AL$3</f>
        <v>153.61057696511622</v>
      </c>
      <c r="J9" s="4">
        <f>'[2]2002'!AM$3</f>
        <v>159.81079699999998</v>
      </c>
      <c r="K9" s="50">
        <f>'[2]2002'!AN$3</f>
        <v>13.357332982258351</v>
      </c>
      <c r="L9" s="50">
        <f>'[2]2002'!AO$3</f>
        <v>7.7543609999999994</v>
      </c>
      <c r="M9" s="50">
        <f>'[2]2002'!AP$3</f>
        <v>25.780535999999998</v>
      </c>
      <c r="N9" s="50">
        <f>'[2]2002'!AQ$3</f>
        <v>16.226566006414586</v>
      </c>
      <c r="O9" s="50">
        <f>'[2]2002'!AR$3</f>
        <v>60.844033361679593</v>
      </c>
      <c r="P9" s="50">
        <f>'[2]2002'!AS$3</f>
        <v>9.474182727274286</v>
      </c>
      <c r="Q9" s="50">
        <f>'[2]2002'!AT$3</f>
        <v>782.95453799999996</v>
      </c>
      <c r="R9" s="4">
        <f>'[2]2002'!AU$3</f>
        <v>340.78487000000001</v>
      </c>
      <c r="S9" s="4">
        <f>'[2]2002'!AV$3</f>
        <v>456.791875</v>
      </c>
      <c r="T9" s="50">
        <f>'[2]2002'!AW$3</f>
        <v>77.506796999999992</v>
      </c>
      <c r="U9" s="4">
        <f>'[2]2002'!AX$3</f>
        <v>0</v>
      </c>
      <c r="V9" s="50">
        <f>'[2]2002'!AY$3</f>
        <v>1.053443100216904</v>
      </c>
      <c r="W9" s="50">
        <f>'[2]2002'!AZ$3</f>
        <v>20.638598999999999</v>
      </c>
      <c r="X9" s="50">
        <f>'[2]2002'!BA$3</f>
        <v>171.76485</v>
      </c>
      <c r="Y9" s="50">
        <f>'[2]2002'!BB$3</f>
        <v>68.405440428571424</v>
      </c>
      <c r="Z9" s="50">
        <f>'[2]2002'!BC$3</f>
        <v>0</v>
      </c>
      <c r="AA9" s="50">
        <f>'[2]2002'!BD$3</f>
        <v>4.8989690000000001</v>
      </c>
      <c r="AB9" s="50">
        <f>'[2]2002'!BE$3</f>
        <v>110.59193959658101</v>
      </c>
      <c r="AC9" s="50">
        <f>'[2]2002'!BF$3</f>
        <v>104.275356</v>
      </c>
      <c r="AD9" s="50">
        <f>'[2]2002'!BG$3</f>
        <v>11.333579</v>
      </c>
      <c r="AE9" s="4">
        <f>'[2]2002'!BH$3</f>
        <v>1121.072671857143</v>
      </c>
      <c r="AF9" s="4">
        <f>'[2]2002'!BI$3</f>
        <v>15.862157999999999</v>
      </c>
      <c r="AG9" s="4">
        <f>'[2]2002'!BJ$3</f>
        <v>41.836228999999996</v>
      </c>
      <c r="AH9" s="50">
        <f>'[2]2002'!BK$3</f>
        <v>120.06744850731903</v>
      </c>
      <c r="AI9" s="5">
        <f>'[2]2002'!AF$3</f>
        <v>1395.7686428397433</v>
      </c>
      <c r="AJ9" s="61">
        <f>'[2]2002'!BN$3</f>
        <v>74.937403205445619</v>
      </c>
    </row>
    <row r="10" spans="1:36" x14ac:dyDescent="0.25">
      <c r="A10">
        <f t="shared" si="0"/>
        <v>2003</v>
      </c>
      <c r="B10" s="2">
        <f>'[2]2003'!BL$3</f>
        <v>6943.8216580175076</v>
      </c>
      <c r="C10" s="5">
        <f t="shared" si="1"/>
        <v>1456.3206851701923</v>
      </c>
      <c r="D10" s="50">
        <f>'[2]2003'!AG$3</f>
        <v>1203.132089</v>
      </c>
      <c r="E10" s="50">
        <f>'[2]2003'!AH$3</f>
        <v>64.850246999999996</v>
      </c>
      <c r="F10" s="50">
        <f>'[2]2003'!AI$3</f>
        <v>35.633119999999998</v>
      </c>
      <c r="G10" s="50">
        <f>'[2]2003'!AJ$3</f>
        <v>28.656950713778439</v>
      </c>
      <c r="H10" s="50">
        <f>'[2]2003'!AK$3</f>
        <v>8.5238309999999995</v>
      </c>
      <c r="I10" s="50">
        <f>'[2]2003'!AL$3</f>
        <v>169.63775799999999</v>
      </c>
      <c r="J10" s="4">
        <f>'[2]2003'!AM$3</f>
        <v>148.945368</v>
      </c>
      <c r="K10" s="50">
        <f>'[2]2003'!AN$3</f>
        <v>2.8412679999999999</v>
      </c>
      <c r="L10" s="50">
        <f>'[2]2003'!AO$3</f>
        <v>7.9497679999999997</v>
      </c>
      <c r="M10" s="50">
        <f>'[2]2003'!AP$3</f>
        <v>45.582228999999998</v>
      </c>
      <c r="N10" s="50">
        <f>'[2]2003'!AQ$3</f>
        <v>14.230073059086077</v>
      </c>
      <c r="O10" s="50">
        <f>'[2]2003'!AR$3</f>
        <v>69.288272382221322</v>
      </c>
      <c r="P10" s="50">
        <f>'[2]2003'!AS$3</f>
        <v>9.8596749999999993</v>
      </c>
      <c r="Q10" s="50">
        <f>'[2]2003'!AT$3</f>
        <v>806.08508099999995</v>
      </c>
      <c r="R10" s="4">
        <f>'[2]2003'!AU$3</f>
        <v>358.68474385530078</v>
      </c>
      <c r="S10" s="4">
        <f>'[2]2003'!AV$3</f>
        <v>436.32314600000001</v>
      </c>
      <c r="T10" s="50">
        <f>'[2]2003'!AW$3</f>
        <v>84.552855999999991</v>
      </c>
      <c r="U10" s="4">
        <f>'[2]2003'!AX$3</f>
        <v>45.732934</v>
      </c>
      <c r="V10" s="50">
        <f>'[2]2003'!AY$3</f>
        <v>1.6701139999999999</v>
      </c>
      <c r="W10" s="50">
        <f>'[2]2003'!AZ$3</f>
        <v>34.763997343235353</v>
      </c>
      <c r="X10" s="50">
        <f>'[2]2003'!BA$3</f>
        <v>207.23764</v>
      </c>
      <c r="Y10" s="50">
        <f>'[2]2003'!BB$3</f>
        <v>66.865765079331936</v>
      </c>
      <c r="Z10" s="50">
        <f>'[2]2003'!BC$3</f>
        <v>0</v>
      </c>
      <c r="AA10" s="50">
        <f>'[2]2003'!BD$3</f>
        <v>9.1797620000000002</v>
      </c>
      <c r="AB10" s="50">
        <f>'[2]2003'!BE$3</f>
        <v>119.47526547778099</v>
      </c>
      <c r="AC10" s="50">
        <f>'[2]2003'!BF$3</f>
        <v>115.972747</v>
      </c>
      <c r="AD10" s="50">
        <f>'[2]2003'!BG$3</f>
        <v>5.7695809999999996</v>
      </c>
      <c r="AE10" s="4">
        <f>'[2]2003'!BH$3</f>
        <v>1120.2288584248529</v>
      </c>
      <c r="AF10" s="4">
        <f>'[2]2003'!BI$3</f>
        <v>19.943933999999999</v>
      </c>
      <c r="AG10" s="4">
        <f>'[2]2003'!BJ$3</f>
        <v>48.552869000000001</v>
      </c>
      <c r="AH10" s="50">
        <f>'[2]2003'!BK$3</f>
        <v>115.64550418911415</v>
      </c>
      <c r="AI10" s="5">
        <f>'[2]2003'!AF$3</f>
        <v>1538.0062104928049</v>
      </c>
      <c r="AJ10" s="61">
        <f>'[2]2003'!BN$3</f>
        <v>81.685525322612634</v>
      </c>
    </row>
    <row r="11" spans="1:36" x14ac:dyDescent="0.25">
      <c r="A11">
        <f t="shared" si="0"/>
        <v>2004</v>
      </c>
      <c r="B11" s="2">
        <f>'[2]2004'!BL$3</f>
        <v>7112.1027038861475</v>
      </c>
      <c r="C11" s="5">
        <f t="shared" si="1"/>
        <v>1394.4911278484396</v>
      </c>
      <c r="D11" s="50">
        <f>'[2]2004'!AG$3</f>
        <v>1284.3925788152208</v>
      </c>
      <c r="E11" s="50">
        <f>'[2]2004'!AH$3</f>
        <v>33.385292</v>
      </c>
      <c r="F11" s="50">
        <f>'[2]2004'!AI$3</f>
        <v>37.199300000000001</v>
      </c>
      <c r="G11" s="50">
        <f>'[2]2004'!AJ$3</f>
        <v>27.28564993544898</v>
      </c>
      <c r="H11" s="50">
        <f>'[2]2004'!AK$3</f>
        <v>12.780429</v>
      </c>
      <c r="I11" s="50">
        <f>'[2]2004'!AL$3</f>
        <v>191.987798</v>
      </c>
      <c r="J11" s="4">
        <f>'[2]2004'!AM$3</f>
        <v>152.63232099999999</v>
      </c>
      <c r="K11" s="50">
        <f>'[2]2004'!AN$3</f>
        <v>9.8510010000000001</v>
      </c>
      <c r="L11" s="50">
        <f>'[2]2004'!AO$3</f>
        <v>12.348094960558782</v>
      </c>
      <c r="M11" s="50">
        <f>'[2]2004'!AP$3</f>
        <v>62.992092999999997</v>
      </c>
      <c r="N11" s="50">
        <f>'[2]2004'!AQ$3</f>
        <v>7.5021049999999994</v>
      </c>
      <c r="O11" s="50">
        <f>'[2]2004'!AR$3</f>
        <v>73.62420028389397</v>
      </c>
      <c r="P11" s="50">
        <f>'[2]2004'!AS$3</f>
        <v>11.359164999999999</v>
      </c>
      <c r="Q11" s="50">
        <f>'[2]2004'!AT$3</f>
        <v>807.81142299999999</v>
      </c>
      <c r="R11" s="4">
        <f>'[2]2004'!AU$3</f>
        <v>368.70325499999996</v>
      </c>
      <c r="S11" s="4">
        <f>'[2]2004'!AV$3</f>
        <v>425.65294399999999</v>
      </c>
      <c r="T11" s="50">
        <f>'[2]2004'!AW$3</f>
        <v>103.66714295985734</v>
      </c>
      <c r="U11" s="4">
        <f>'[2]2004'!AX$3</f>
        <v>45.021575999999996</v>
      </c>
      <c r="V11" s="50">
        <f>'[2]2004'!AY$3</f>
        <v>1.0565229999999999</v>
      </c>
      <c r="W11" s="50">
        <f>'[2]2004'!AZ$3</f>
        <v>15.835242669650569</v>
      </c>
      <c r="X11" s="50">
        <f>'[2]2004'!BA$3</f>
        <v>232.33174799999998</v>
      </c>
      <c r="Y11" s="50">
        <f>'[2]2004'!BB$3</f>
        <v>69.097204799342563</v>
      </c>
      <c r="Z11" s="50">
        <f>'[2]2004'!BC$3</f>
        <v>0</v>
      </c>
      <c r="AA11" s="50">
        <f>'[2]2004'!BD$3</f>
        <v>14.256654999999999</v>
      </c>
      <c r="AB11" s="50">
        <f>'[2]2004'!BE$3</f>
        <v>125.16930599999999</v>
      </c>
      <c r="AC11" s="50">
        <f>'[2]2004'!BF$3</f>
        <v>126.565359</v>
      </c>
      <c r="AD11" s="50">
        <f>'[2]2004'!BG$3</f>
        <v>7.7548979999999998</v>
      </c>
      <c r="AE11" s="4">
        <f>'[2]2004'!BH$3</f>
        <v>1158.5037007531805</v>
      </c>
      <c r="AF11" s="4">
        <f>'[2]2004'!BI$3</f>
        <v>24.530199</v>
      </c>
      <c r="AG11" s="4">
        <f>'[2]2004'!BJ$3</f>
        <v>60.634448999999996</v>
      </c>
      <c r="AH11" s="50">
        <f>'[2]2004'!BK$3</f>
        <v>135.52294358401429</v>
      </c>
      <c r="AI11" s="5">
        <f>'[2]2004'!AF$3</f>
        <v>1472.648106124979</v>
      </c>
      <c r="AJ11" s="61">
        <f>'[2]2004'!BN$3</f>
        <v>78.156978276539263</v>
      </c>
    </row>
    <row r="12" spans="1:36" x14ac:dyDescent="0.25">
      <c r="A12">
        <f t="shared" si="0"/>
        <v>2005</v>
      </c>
      <c r="B12" s="2">
        <f>'[2]2005'!BL$3</f>
        <v>7419.520712820763</v>
      </c>
      <c r="C12" s="5">
        <f t="shared" si="1"/>
        <v>1425.00397944868</v>
      </c>
      <c r="D12" s="50">
        <f>'[2]2005'!AG$3</f>
        <v>1406.7885159047019</v>
      </c>
      <c r="E12" s="50">
        <f>'[2]2005'!AH$3</f>
        <v>31.654347999999999</v>
      </c>
      <c r="F12" s="50">
        <f>'[2]2005'!AI$3</f>
        <v>42.126582999999997</v>
      </c>
      <c r="G12" s="50">
        <f>'[2]2005'!AJ$3</f>
        <v>26.579475051202685</v>
      </c>
      <c r="H12" s="50">
        <f>'[2]2005'!AK$3</f>
        <v>19.948003999999997</v>
      </c>
      <c r="I12" s="50">
        <f>'[2]2005'!AL$3</f>
        <v>203.9619242651757</v>
      </c>
      <c r="J12" s="4">
        <f>'[2]2005'!AM$3</f>
        <v>160.09977799999999</v>
      </c>
      <c r="K12" s="50">
        <f>'[2]2005'!AN$3</f>
        <v>12.095352</v>
      </c>
      <c r="L12" s="50">
        <f>'[2]2005'!AO$3</f>
        <v>9.1616239999999998</v>
      </c>
      <c r="M12" s="50">
        <f>'[2]2005'!AP$3</f>
        <v>61.865869999999994</v>
      </c>
      <c r="N12" s="50">
        <f>'[2]2005'!AQ$3</f>
        <v>6.5924039999999993</v>
      </c>
      <c r="O12" s="50">
        <f>'[2]2005'!AR$3</f>
        <v>61.630887320994887</v>
      </c>
      <c r="P12" s="50">
        <f>'[2]2005'!AS$3</f>
        <v>13.163504999999999</v>
      </c>
      <c r="Q12" s="50">
        <f>'[2]2005'!AT$3</f>
        <v>854.02754199999993</v>
      </c>
      <c r="R12" s="4">
        <f>'[2]2005'!AU$3</f>
        <v>386.565067</v>
      </c>
      <c r="S12" s="4">
        <f>'[2]2005'!AV$3</f>
        <v>461.86041599999999</v>
      </c>
      <c r="T12" s="50">
        <f>'[2]2005'!AW$3</f>
        <v>88.917856848139508</v>
      </c>
      <c r="U12" s="4">
        <f>'[2]2005'!AX$3</f>
        <v>45.711931</v>
      </c>
      <c r="V12" s="50">
        <f>'[2]2005'!AY$3</f>
        <v>3.5788119999999997</v>
      </c>
      <c r="W12" s="50">
        <f>'[2]2005'!AZ$3</f>
        <v>36.268870999999997</v>
      </c>
      <c r="X12" s="50">
        <f>'[2]2005'!BA$3</f>
        <v>228.83449601042656</v>
      </c>
      <c r="Y12" s="50">
        <f>'[2]2005'!BB$3</f>
        <v>67.605869856807146</v>
      </c>
      <c r="Z12" s="50">
        <f>'[2]2005'!BC$3</f>
        <v>0</v>
      </c>
      <c r="AA12" s="50">
        <f>'[2]2005'!BD$3</f>
        <v>10.304898</v>
      </c>
      <c r="AB12" s="50">
        <f>'[2]2005'!BE$3</f>
        <v>118.07792468319451</v>
      </c>
      <c r="AC12" s="50">
        <f>'[2]2005'!BF$3</f>
        <v>138.25187700000001</v>
      </c>
      <c r="AD12" s="50">
        <f>'[2]2005'!BG$3</f>
        <v>11.593835</v>
      </c>
      <c r="AE12" s="4">
        <f>'[2]2005'!BH$3</f>
        <v>1169.2216422921147</v>
      </c>
      <c r="AF12" s="4">
        <f>'[2]2005'!BI$3</f>
        <v>22.324355999999998</v>
      </c>
      <c r="AG12" s="4">
        <f>'[2]2005'!BJ$3</f>
        <v>86.29965399999999</v>
      </c>
      <c r="AH12" s="50">
        <f>'[2]2005'!BK$3</f>
        <v>128.29028588565924</v>
      </c>
      <c r="AI12" s="5">
        <f>'[2]2005'!AF$3</f>
        <v>1506.1171077023462</v>
      </c>
      <c r="AJ12" s="61">
        <f>'[2]2005'!BN$3</f>
        <v>81.113128253666275</v>
      </c>
    </row>
    <row r="13" spans="1:36" x14ac:dyDescent="0.25">
      <c r="A13">
        <f t="shared" si="0"/>
        <v>2006</v>
      </c>
      <c r="B13" s="2">
        <f>'[2]2006'!BL$3</f>
        <v>7580.938461261595</v>
      </c>
      <c r="C13" s="5">
        <f t="shared" si="1"/>
        <v>1473.1175258487356</v>
      </c>
      <c r="D13" s="50">
        <f>'[2]2006'!AG$3</f>
        <v>1612.1037839790276</v>
      </c>
      <c r="E13" s="50">
        <f>'[2]2006'!AH$3</f>
        <v>37.590671219799312</v>
      </c>
      <c r="F13" s="50">
        <f>'[2]2006'!AI$3</f>
        <v>42.627699999999997</v>
      </c>
      <c r="G13" s="50">
        <f>'[2]2006'!AJ$3</f>
        <v>24.666221999999998</v>
      </c>
      <c r="H13" s="50">
        <f>'[2]2006'!AK$3</f>
        <v>34.346786000000002</v>
      </c>
      <c r="I13" s="50">
        <f>'[2]2006'!AL$3</f>
        <v>186.83408704169833</v>
      </c>
      <c r="J13" s="4">
        <f>'[2]2006'!AM$3</f>
        <v>149.801974</v>
      </c>
      <c r="K13" s="50">
        <f>'[2]2006'!AN$3</f>
        <v>10.215052</v>
      </c>
      <c r="L13" s="50">
        <f>'[2]2006'!AO$3</f>
        <v>9.4277139999999999</v>
      </c>
      <c r="M13" s="50">
        <f>'[2]2006'!AP$3</f>
        <v>49.608228999999994</v>
      </c>
      <c r="N13" s="50">
        <f>'[2]2006'!AQ$3</f>
        <v>8.6081900013475661</v>
      </c>
      <c r="O13" s="50">
        <f>'[2]2006'!AR$3</f>
        <v>42.825626</v>
      </c>
      <c r="P13" s="50">
        <f>'[2]2006'!AS$3</f>
        <v>19.902995999999998</v>
      </c>
      <c r="Q13" s="50">
        <f>'[2]2006'!AT$3</f>
        <v>891.68070499999999</v>
      </c>
      <c r="R13" s="4">
        <f>'[2]2006'!AU$3</f>
        <v>380.30593264477443</v>
      </c>
      <c r="S13" s="4">
        <f>'[2]2006'!AV$3</f>
        <v>520.76266501690088</v>
      </c>
      <c r="T13" s="50">
        <f>'[2]2006'!AW$3</f>
        <v>84.230730005766191</v>
      </c>
      <c r="U13" s="4">
        <f>'[2]2006'!AX$3</f>
        <v>46.576720999999999</v>
      </c>
      <c r="V13" s="50">
        <f>'[2]2006'!AY$3</f>
        <v>9.2338789999999999</v>
      </c>
      <c r="W13" s="50">
        <f>'[2]2006'!AZ$3</f>
        <v>47.172694755949998</v>
      </c>
      <c r="X13" s="50">
        <f>'[2]2006'!BA$3</f>
        <v>184.24467899697356</v>
      </c>
      <c r="Y13" s="50">
        <f>'[2]2006'!BB$3</f>
        <v>64.083855</v>
      </c>
      <c r="Z13" s="50">
        <f>'[2]2006'!BC$3</f>
        <v>0</v>
      </c>
      <c r="AA13" s="50">
        <f>'[2]2006'!BD$3</f>
        <v>7.1860749999999998</v>
      </c>
      <c r="AB13" s="50">
        <f>'[2]2006'!BE$3</f>
        <v>105.56111866446913</v>
      </c>
      <c r="AC13" s="50">
        <f>'[2]2006'!BF$3</f>
        <v>140.19747999999998</v>
      </c>
      <c r="AD13" s="50">
        <f>'[2]2006'!BG$3</f>
        <v>13.420373</v>
      </c>
      <c r="AE13" s="4">
        <f>'[2]2006'!BH$3</f>
        <v>1011.7803189879505</v>
      </c>
      <c r="AF13" s="4">
        <f>'[2]2006'!BI$3</f>
        <v>21.396089</v>
      </c>
      <c r="AG13" s="4">
        <f>'[2]2006'!BJ$3</f>
        <v>147.309121</v>
      </c>
      <c r="AH13" s="50">
        <f>'[2]2006'!BK$3</f>
        <v>116.26022187509182</v>
      </c>
      <c r="AI13" s="5">
        <f>'[2]2006'!AF$3</f>
        <v>1560.9767710718463</v>
      </c>
      <c r="AJ13" s="61">
        <f>'[2]2006'!BN$3</f>
        <v>87.859245223110719</v>
      </c>
    </row>
    <row r="14" spans="1:36" x14ac:dyDescent="0.25">
      <c r="A14">
        <f t="shared" si="0"/>
        <v>2007</v>
      </c>
      <c r="B14" s="2">
        <f>'[2]2007'!BL$3</f>
        <v>7861.1140399452643</v>
      </c>
      <c r="C14" s="5">
        <f t="shared" si="1"/>
        <v>1563.0196952626197</v>
      </c>
      <c r="D14" s="50">
        <f>'[2]2007'!AG$3</f>
        <v>1648.1319379052914</v>
      </c>
      <c r="E14" s="50">
        <f>'[2]2007'!AH$3</f>
        <v>24.858725999999997</v>
      </c>
      <c r="F14" s="50">
        <f>'[2]2007'!AI$3</f>
        <v>40.411404999999995</v>
      </c>
      <c r="G14" s="50">
        <f>'[2]2007'!AJ$3</f>
        <v>24.542640989730032</v>
      </c>
      <c r="H14" s="50">
        <f>'[2]2007'!AK$3</f>
        <v>36.577444</v>
      </c>
      <c r="I14" s="50">
        <f>'[2]2007'!AL$3</f>
        <v>230.18071234668975</v>
      </c>
      <c r="J14" s="4">
        <f>'[2]2007'!AM$3</f>
        <v>143.70207179165641</v>
      </c>
      <c r="K14" s="50">
        <f>'[2]2007'!AN$3</f>
        <v>8.1955380036533985</v>
      </c>
      <c r="L14" s="50">
        <f>'[2]2007'!AO$3</f>
        <v>7.9262069999999998</v>
      </c>
      <c r="M14" s="50">
        <f>'[2]2007'!AP$3</f>
        <v>113.473157</v>
      </c>
      <c r="N14" s="50">
        <f>'[2]2007'!AQ$3</f>
        <v>9.8815200290262002</v>
      </c>
      <c r="O14" s="50">
        <f>'[2]2007'!AR$3</f>
        <v>0</v>
      </c>
      <c r="P14" s="50">
        <f>'[2]2007'!AS$3</f>
        <v>15.839359</v>
      </c>
      <c r="Q14" s="50">
        <f>'[2]2007'!AT$3</f>
        <v>855.79447099999993</v>
      </c>
      <c r="R14" s="4">
        <f>'[2]2007'!AU$3</f>
        <v>393.75165699999997</v>
      </c>
      <c r="S14" s="4">
        <f>'[2]2007'!AV$3</f>
        <v>634.94423099999995</v>
      </c>
      <c r="T14" s="50">
        <f>'[2]2007'!AW$3</f>
        <v>80.789185612197372</v>
      </c>
      <c r="U14" s="4">
        <f>'[2]2007'!AX$3</f>
        <v>42.747040999999996</v>
      </c>
      <c r="V14" s="50">
        <f>'[2]2007'!AY$3</f>
        <v>9.9543959999999991</v>
      </c>
      <c r="W14" s="50">
        <f>'[2]2007'!AZ$3</f>
        <v>48.820214857414037</v>
      </c>
      <c r="X14" s="50">
        <f>'[2]2007'!BA$3</f>
        <v>158.19691418345445</v>
      </c>
      <c r="Y14" s="50">
        <f>'[2]2007'!BB$3</f>
        <v>67.756092519144772</v>
      </c>
      <c r="Z14" s="50">
        <f>'[2]2007'!BC$3</f>
        <v>0</v>
      </c>
      <c r="AA14" s="50">
        <f>'[2]2007'!BD$3</f>
        <v>8.6494298387750472</v>
      </c>
      <c r="AB14" s="50">
        <f>'[2]2007'!BE$3</f>
        <v>119.07338945005375</v>
      </c>
      <c r="AC14" s="50">
        <f>'[2]2007'!BF$3</f>
        <v>152.66408663776207</v>
      </c>
      <c r="AD14" s="50">
        <f>'[2]2007'!BG$3</f>
        <v>12.277844</v>
      </c>
      <c r="AE14" s="4">
        <f>'[2]2007'!BH$3</f>
        <v>1028.6955436944161</v>
      </c>
      <c r="AF14" s="4">
        <f>'[2]2007'!BI$3</f>
        <v>12.024681181957233</v>
      </c>
      <c r="AG14" s="4">
        <f>'[2]2007'!BJ$3</f>
        <v>92.442036453124757</v>
      </c>
      <c r="AH14" s="50">
        <f>'[2]2007'!BK$3</f>
        <v>136.68067594524712</v>
      </c>
      <c r="AI14" s="5">
        <f>'[2]2007'!AF$3</f>
        <v>1702.1314305056662</v>
      </c>
      <c r="AJ14" s="61">
        <f>'[2]2007'!BN$3</f>
        <v>139.11173524304661</v>
      </c>
    </row>
    <row r="15" spans="1:36" x14ac:dyDescent="0.25">
      <c r="A15">
        <f t="shared" si="0"/>
        <v>2008</v>
      </c>
      <c r="B15" s="2">
        <f>'[2]2008'!BL$3</f>
        <v>7549.6128591623847</v>
      </c>
      <c r="C15" s="5">
        <f t="shared" si="1"/>
        <v>1391.9704931459917</v>
      </c>
      <c r="D15" s="50">
        <f>'[2]2008'!AG$3</f>
        <v>1681.558458391115</v>
      </c>
      <c r="E15" s="50">
        <f>'[2]2008'!AH$3</f>
        <v>18.265601544624687</v>
      </c>
      <c r="F15" s="50">
        <f>'[2]2008'!AI$3</f>
        <v>35.340807999999996</v>
      </c>
      <c r="G15" s="50">
        <f>'[2]2008'!AJ$3</f>
        <v>24.994290823356085</v>
      </c>
      <c r="H15" s="50">
        <f>'[2]2008'!AK$3</f>
        <v>29.005147918098373</v>
      </c>
      <c r="I15" s="50">
        <f>'[2]2008'!AL$3</f>
        <v>243.73147208628296</v>
      </c>
      <c r="J15" s="4">
        <f>'[2]2008'!AM$3</f>
        <v>142.54260524011809</v>
      </c>
      <c r="K15" s="50">
        <f>'[2]2008'!AN$3</f>
        <v>9.1048041239700037</v>
      </c>
      <c r="L15" s="50">
        <f>'[2]2008'!AO$3</f>
        <v>21.654876999999999</v>
      </c>
      <c r="M15" s="50">
        <f>'[2]2008'!AP$3</f>
        <v>80.805762999999999</v>
      </c>
      <c r="N15" s="50">
        <f>'[2]2008'!AQ$3</f>
        <v>13.104056504392803</v>
      </c>
      <c r="O15" s="50">
        <f>'[2]2008'!AR$3</f>
        <v>0</v>
      </c>
      <c r="P15" s="50">
        <f>'[2]2008'!AS$3</f>
        <v>20.021740999999999</v>
      </c>
      <c r="Q15" s="50">
        <f>'[2]2008'!AT$3</f>
        <v>857.68805299999997</v>
      </c>
      <c r="R15" s="4">
        <f>'[2]2008'!AU$3</f>
        <v>373.57941499999998</v>
      </c>
      <c r="S15" s="4">
        <f>'[2]2008'!AV$3</f>
        <v>522.47360200000003</v>
      </c>
      <c r="T15" s="50">
        <f>'[2]2008'!AW$3</f>
        <v>79.532645638923256</v>
      </c>
      <c r="U15" s="4">
        <f>'[2]2008'!AX$3</f>
        <v>40.210775999999996</v>
      </c>
      <c r="V15" s="50">
        <f>'[2]2008'!AY$3</f>
        <v>12.357871999999999</v>
      </c>
      <c r="W15" s="50">
        <f>'[2]2008'!AZ$3</f>
        <v>41.588204280811667</v>
      </c>
      <c r="X15" s="50">
        <f>'[2]2008'!BA$3</f>
        <v>138.27819124083496</v>
      </c>
      <c r="Y15" s="50">
        <f>'[2]2008'!BB$3</f>
        <v>62.770763675279007</v>
      </c>
      <c r="Z15" s="50">
        <f>'[2]2008'!BC$3</f>
        <v>0</v>
      </c>
      <c r="AA15" s="50">
        <f>'[2]2008'!BD$3</f>
        <v>3.6356565976054256</v>
      </c>
      <c r="AB15" s="50">
        <f>'[2]2008'!BE$3</f>
        <v>102.24974247169429</v>
      </c>
      <c r="AC15" s="50">
        <f>'[2]2008'!BF$3</f>
        <v>144.3138389721266</v>
      </c>
      <c r="AD15" s="50">
        <f>'[2]2008'!BG$3</f>
        <v>12.490606</v>
      </c>
      <c r="AE15" s="4">
        <f>'[2]2008'!BH$3</f>
        <v>1140.4249478112436</v>
      </c>
      <c r="AF15" s="4">
        <f>'[2]2008'!BI$3</f>
        <v>17.856111751642711</v>
      </c>
      <c r="AG15" s="4">
        <f>'[2]2008'!BJ$3</f>
        <v>66.987633000000002</v>
      </c>
      <c r="AH15" s="50">
        <f>'[2]2008'!BK$3</f>
        <v>128.70340542146366</v>
      </c>
      <c r="AI15" s="5">
        <f>'[2]2008'!AF$3</f>
        <v>1484.341768668801</v>
      </c>
      <c r="AJ15" s="61">
        <f>'[2]2008'!BN$3</f>
        <v>92.371275522809313</v>
      </c>
    </row>
    <row r="16" spans="1:36" x14ac:dyDescent="0.25">
      <c r="A16">
        <f t="shared" si="0"/>
        <v>2009</v>
      </c>
      <c r="B16" s="2">
        <f>'[2]2009'!BL$3</f>
        <v>6520.943397510121</v>
      </c>
      <c r="C16" s="5">
        <f t="shared" si="1"/>
        <v>984.64897609915874</v>
      </c>
      <c r="D16" s="50">
        <f>'[2]2009'!AG$3</f>
        <v>1710.7815665610519</v>
      </c>
      <c r="E16" s="50">
        <f>'[2]2009'!AH$3</f>
        <v>13.256229244447846</v>
      </c>
      <c r="F16" s="50">
        <f>'[2]2009'!AI$3</f>
        <v>35.450642999999999</v>
      </c>
      <c r="G16" s="50">
        <f>'[2]2009'!AJ$3</f>
        <v>16.515038999999998</v>
      </c>
      <c r="H16" s="50">
        <f>'[2]2009'!AK$3</f>
        <v>28.830190128698582</v>
      </c>
      <c r="I16" s="50">
        <f>'[2]2009'!AL$3</f>
        <v>161.36332742045633</v>
      </c>
      <c r="J16" s="4">
        <f>'[2]2009'!AM$3</f>
        <v>105.8394757569318</v>
      </c>
      <c r="K16" s="50">
        <f>'[2]2009'!AN$3</f>
        <v>12.568695903807402</v>
      </c>
      <c r="L16" s="50">
        <f>'[2]2009'!AO$3</f>
        <v>10.83728336592538</v>
      </c>
      <c r="M16" s="50">
        <f>'[2]2009'!AP$3</f>
        <v>159.77650197803658</v>
      </c>
      <c r="N16" s="50">
        <f>'[2]2009'!AQ$3</f>
        <v>13.058971948495479</v>
      </c>
      <c r="O16" s="50">
        <f>'[2]2009'!AR$3</f>
        <v>0</v>
      </c>
      <c r="P16" s="50">
        <f>'[2]2009'!AS$3</f>
        <v>9.8479240717787917</v>
      </c>
      <c r="Q16" s="50">
        <f>'[2]2009'!AT$3</f>
        <v>605.42944899999998</v>
      </c>
      <c r="R16" s="4">
        <f>'[2]2009'!AU$3</f>
        <v>346.3436641038997</v>
      </c>
      <c r="S16" s="4">
        <f>'[2]2009'!AV$3</f>
        <v>739.38672308858236</v>
      </c>
      <c r="T16" s="50">
        <f>'[2]2009'!AW$3</f>
        <v>67.051369068684963</v>
      </c>
      <c r="U16" s="4">
        <f>'[2]2009'!AX$3</f>
        <v>29.163447999999999</v>
      </c>
      <c r="V16" s="50">
        <f>'[2]2009'!AY$3</f>
        <v>4.3517572661905195</v>
      </c>
      <c r="W16" s="50">
        <f>'[2]2009'!AZ$3</f>
        <v>28.590630338844573</v>
      </c>
      <c r="X16" s="50">
        <f>'[2]2009'!BA$3</f>
        <v>112.10881403330411</v>
      </c>
      <c r="Y16" s="50">
        <f>'[2]2009'!BB$3</f>
        <v>54.483665737098626</v>
      </c>
      <c r="Z16" s="50">
        <f>'[2]2009'!BC$3</f>
        <v>0</v>
      </c>
      <c r="AA16" s="50">
        <f>'[2]2009'!BD$3</f>
        <v>5.1916929999999999</v>
      </c>
      <c r="AB16" s="50">
        <f>'[2]2009'!BE$3</f>
        <v>93.104479053283754</v>
      </c>
      <c r="AC16" s="50">
        <f>'[2]2009'!BF$3</f>
        <v>112.25317166985933</v>
      </c>
      <c r="AD16" s="50">
        <f>'[2]2009'!BG$3</f>
        <v>5.0805009999999999</v>
      </c>
      <c r="AE16" s="4">
        <f>'[2]2009'!BH$3</f>
        <v>704.86681132741398</v>
      </c>
      <c r="AF16" s="4">
        <f>'[2]2009'!BI$3</f>
        <v>13.938011383374096</v>
      </c>
      <c r="AG16" s="4">
        <f>'[2]2009'!BJ$3</f>
        <v>119.00014458413519</v>
      </c>
      <c r="AH16" s="50">
        <f>'[2]2009'!BK$3</f>
        <v>97.687430552345788</v>
      </c>
      <c r="AI16" s="5">
        <f>'[2]2009'!AF$3</f>
        <v>1104.78578592348</v>
      </c>
      <c r="AJ16" s="61">
        <f>'[2]2009'!BN$3</f>
        <v>120.13680982432123</v>
      </c>
    </row>
    <row r="17" spans="1:36" x14ac:dyDescent="0.25">
      <c r="A17">
        <f t="shared" si="0"/>
        <v>2010</v>
      </c>
      <c r="B17" s="2">
        <f>'[4]2010'!BL$3</f>
        <v>7825.5808728231168</v>
      </c>
      <c r="C17" s="5">
        <f t="shared" si="1"/>
        <v>1402.7899871317982</v>
      </c>
      <c r="D17" s="50">
        <f>'[4]2010'!AG$3</f>
        <v>1861.2108102941277</v>
      </c>
      <c r="E17" s="50">
        <f>'[4]2010'!AH$3</f>
        <v>9.9081989999999998</v>
      </c>
      <c r="F17" s="50">
        <f>'[4]2010'!AI$3</f>
        <v>38.938556332079635</v>
      </c>
      <c r="G17" s="50">
        <f>'[4]2010'!AJ$3</f>
        <v>10.58174</v>
      </c>
      <c r="H17" s="50">
        <f>'[4]2010'!AK$3</f>
        <v>28.233445999999997</v>
      </c>
      <c r="I17" s="50">
        <f>'[4]2010'!AL$3</f>
        <v>260.80490623971696</v>
      </c>
      <c r="J17" s="4">
        <f>'[4]2010'!AM$3</f>
        <v>150.35426899999999</v>
      </c>
      <c r="K17" s="50">
        <f>'[4]2010'!AN$3</f>
        <v>9.5744305824388132</v>
      </c>
      <c r="L17" s="50">
        <f>'[4]2010'!AO$3</f>
        <v>36.043602952201546</v>
      </c>
      <c r="M17" s="50">
        <f>'[4]2010'!AP$3</f>
        <v>198.883137</v>
      </c>
      <c r="N17" s="50">
        <f>'[4]2010'!AQ$3</f>
        <v>17.189326999999999</v>
      </c>
      <c r="O17" s="50">
        <f>'[4]2010'!AR$3</f>
        <v>68.624096999999992</v>
      </c>
      <c r="P17" s="50">
        <f>'[4]2010'!AS$3</f>
        <v>9.6972503598791331</v>
      </c>
      <c r="Q17" s="50">
        <f>'[4]2010'!AT$3</f>
        <v>758.096813</v>
      </c>
      <c r="R17" s="4">
        <f>'[4]2010'!AU$3</f>
        <v>402.14034299999997</v>
      </c>
      <c r="S17" s="4">
        <f>'[4]2010'!AV$3</f>
        <v>678.882341</v>
      </c>
      <c r="T17" s="50">
        <f>'[4]2010'!AW$3</f>
        <v>82.88885599999999</v>
      </c>
      <c r="U17" s="4">
        <f>'[4]2010'!AX$3</f>
        <v>33.996003999999999</v>
      </c>
      <c r="V17" s="50">
        <f>'[4]2010'!AY$3</f>
        <v>0.14923599999999998</v>
      </c>
      <c r="W17" s="50">
        <f>'[4]2010'!AZ$3</f>
        <v>51.926763999999999</v>
      </c>
      <c r="X17" s="50">
        <f>'[4]2010'!BA$3</f>
        <v>120.88844961443823</v>
      </c>
      <c r="Y17" s="50">
        <f>'[4]2010'!BB$3</f>
        <v>55.154767</v>
      </c>
      <c r="Z17" s="50">
        <f>'[4]2010'!BC$3</f>
        <v>0</v>
      </c>
      <c r="AA17" s="50">
        <f>'[4]2010'!BD$3</f>
        <v>12.441848999999999</v>
      </c>
      <c r="AB17" s="50">
        <f>'[4]2010'!BE$3</f>
        <v>117.58327710160884</v>
      </c>
      <c r="AC17" s="50">
        <f>'[4]2010'!BF$3</f>
        <v>138.853117</v>
      </c>
      <c r="AD17" s="50">
        <f>'[4]2010'!BG$3</f>
        <v>2.8184417539729538</v>
      </c>
      <c r="AE17" s="4">
        <f>'[4]2010'!BH$3</f>
        <v>944.96902498823511</v>
      </c>
      <c r="AF17" s="4">
        <f>'[4]2010'!BI$3</f>
        <v>16.961795594888457</v>
      </c>
      <c r="AG17" s="4">
        <f>'[4]2010'!BJ$3</f>
        <v>89.046656423397295</v>
      </c>
      <c r="AH17" s="50">
        <f>'[4]2010'!BK$3</f>
        <v>116.86247675561644</v>
      </c>
      <c r="AI17" s="5">
        <f>'[4]2010'!AF$3</f>
        <v>1501.8768888305158</v>
      </c>
      <c r="AJ17" s="61">
        <f>'[4]2010'!BN$3</f>
        <v>99.08690169871771</v>
      </c>
    </row>
    <row r="18" spans="1:36" x14ac:dyDescent="0.25">
      <c r="A18">
        <f t="shared" si="0"/>
        <v>2011</v>
      </c>
      <c r="B18" s="2">
        <f>'[4]2011'!BL$3</f>
        <v>8364.8882041931156</v>
      </c>
      <c r="C18" s="5">
        <f t="shared" si="1"/>
        <v>1608.0066462044301</v>
      </c>
      <c r="D18" s="50">
        <f>'[4]2011'!AG$3</f>
        <v>2100.9236403779905</v>
      </c>
      <c r="E18" s="50">
        <f>'[4]2011'!AH$3</f>
        <v>7.7291499999999997</v>
      </c>
      <c r="F18" s="50">
        <f>'[4]2011'!AI$3</f>
        <v>36.703910999999998</v>
      </c>
      <c r="G18" s="50">
        <f>'[4]2011'!AJ$3</f>
        <v>9.1331889999999998</v>
      </c>
      <c r="H18" s="50">
        <f>'[4]2011'!AK$3</f>
        <v>34.251725</v>
      </c>
      <c r="I18" s="50">
        <f>'[4]2011'!AL$3</f>
        <v>234.94909058951288</v>
      </c>
      <c r="J18" s="4">
        <f>'[4]2011'!AM$3</f>
        <v>147.99759146987068</v>
      </c>
      <c r="K18" s="50">
        <f>'[4]2011'!AN$3</f>
        <v>9.1438069999999989</v>
      </c>
      <c r="L18" s="50">
        <f>'[4]2011'!AO$3</f>
        <v>25.727907999999999</v>
      </c>
      <c r="M18" s="50">
        <f>'[4]2011'!AP$3</f>
        <v>159.80013</v>
      </c>
      <c r="N18" s="50">
        <f>'[4]2011'!AQ$3</f>
        <v>16.668039999999998</v>
      </c>
      <c r="O18" s="50">
        <f>'[4]2011'!AR$3</f>
        <v>68.578216999999995</v>
      </c>
      <c r="P18" s="50">
        <f>'[4]2011'!AS$3</f>
        <v>15.542247</v>
      </c>
      <c r="Q18" s="50">
        <f>'[4]2011'!AT$3</f>
        <v>795.42951599999992</v>
      </c>
      <c r="R18" s="4">
        <f>'[4]2011'!AU$3</f>
        <v>415.24161378497246</v>
      </c>
      <c r="S18" s="4">
        <f>'[4]2011'!AV$3</f>
        <v>667.81210799999997</v>
      </c>
      <c r="T18" s="50">
        <f>'[4]2011'!AW$3</f>
        <v>78.596340086775569</v>
      </c>
      <c r="U18" s="4">
        <f>'[4]2011'!AX$3</f>
        <v>27.624281999999997</v>
      </c>
      <c r="V18" s="50">
        <f>'[4]2011'!AY$3</f>
        <v>0.174818</v>
      </c>
      <c r="W18" s="50">
        <f>'[4]2011'!AZ$3</f>
        <v>57.817349333717068</v>
      </c>
      <c r="X18" s="50">
        <f>'[4]2011'!BA$3</f>
        <v>106.49591224790498</v>
      </c>
      <c r="Y18" s="50">
        <f>'[4]2011'!BB$3</f>
        <v>51.539575168808355</v>
      </c>
      <c r="Z18" s="50">
        <f>'[4]2011'!BC$3</f>
        <v>0</v>
      </c>
      <c r="AA18" s="50">
        <f>'[4]2011'!BD$3</f>
        <v>16.522323999999998</v>
      </c>
      <c r="AB18" s="50">
        <f>'[4]2011'!BE$3</f>
        <v>109.46974299900734</v>
      </c>
      <c r="AC18" s="50">
        <f>'[4]2011'!BF$3</f>
        <v>153.09572315999992</v>
      </c>
      <c r="AD18" s="50">
        <f>'[4]2011'!BG$3</f>
        <v>2.8598759999999999</v>
      </c>
      <c r="AE18" s="4">
        <f>'[4]2011'!BH$3</f>
        <v>1047.6601234656064</v>
      </c>
      <c r="AF18" s="4">
        <f>'[4]2011'!BI$3</f>
        <v>17.753912</v>
      </c>
      <c r="AG18" s="4">
        <f>'[4]2011'!BJ$3</f>
        <v>103.07526383107596</v>
      </c>
      <c r="AH18" s="50">
        <f>'[4]2011'!BK$3</f>
        <v>104.7327373719779</v>
      </c>
      <c r="AI18" s="5">
        <f>'[4]2011'!AF$3</f>
        <v>1741.8383403058949</v>
      </c>
      <c r="AJ18" s="61">
        <f>'[4]2011'!BN$3</f>
        <v>133.8316941014649</v>
      </c>
    </row>
    <row r="19" spans="1:36" x14ac:dyDescent="0.25">
      <c r="A19">
        <f t="shared" si="0"/>
        <v>2012</v>
      </c>
      <c r="B19" s="2">
        <f>'[4]2012'!BL$3</f>
        <v>8271.5738409022906</v>
      </c>
      <c r="C19" s="5">
        <f t="shared" si="1"/>
        <v>1370.7227118850744</v>
      </c>
      <c r="D19" s="50">
        <f>'[4]2012'!AG$3</f>
        <v>2177.4731999999999</v>
      </c>
      <c r="E19" s="50">
        <f>'[4]2012'!AH$3</f>
        <v>6.9037519999999999</v>
      </c>
      <c r="F19" s="50">
        <f>'[4]2012'!AI$3</f>
        <v>41.840944</v>
      </c>
      <c r="G19" s="50">
        <f>'[4]2012'!AJ$3</f>
        <v>8.2048081199772529</v>
      </c>
      <c r="H19" s="50">
        <f>'[4]2012'!AK$3</f>
        <v>50.641794999999995</v>
      </c>
      <c r="I19" s="50">
        <f>'[4]2012'!AL$3</f>
        <v>192.74589073878195</v>
      </c>
      <c r="J19" s="4">
        <f>'[4]2012'!AM$3</f>
        <v>143.55713599999999</v>
      </c>
      <c r="K19" s="50">
        <f>'[4]2012'!AN$3</f>
        <v>5.1752287728540063</v>
      </c>
      <c r="L19" s="50">
        <f>'[4]2012'!AO$3</f>
        <v>17.249130000000001</v>
      </c>
      <c r="M19" s="50">
        <f>'[4]2012'!AP$3</f>
        <v>291.40399199999996</v>
      </c>
      <c r="N19" s="50">
        <f>'[4]2012'!AQ$3</f>
        <v>27.183462598674673</v>
      </c>
      <c r="O19" s="50">
        <f>'[4]2012'!AR$3</f>
        <v>0</v>
      </c>
      <c r="P19" s="50">
        <f>'[4]2012'!AS$3</f>
        <v>9.2258809999999993</v>
      </c>
      <c r="Q19" s="50">
        <f>'[4]2012'!AT$3</f>
        <v>709.99363499999993</v>
      </c>
      <c r="R19" s="4">
        <f>'[4]2012'!AU$3</f>
        <v>410.341114109074</v>
      </c>
      <c r="S19" s="4">
        <f>'[4]2012'!AV$3</f>
        <v>872.6810539999999</v>
      </c>
      <c r="T19" s="50">
        <f>'[4]2012'!AW$3</f>
        <v>89.841312339190608</v>
      </c>
      <c r="U19" s="4">
        <f>'[4]2012'!AX$3</f>
        <v>25.976385999999998</v>
      </c>
      <c r="V19" s="50">
        <f>'[4]2012'!AY$3</f>
        <v>7.1762999999999993E-2</v>
      </c>
      <c r="W19" s="50">
        <f>'[4]2012'!AZ$3</f>
        <v>66.479903272783801</v>
      </c>
      <c r="X19" s="50">
        <f>'[4]2012'!BA$3</f>
        <v>97.294861496046735</v>
      </c>
      <c r="Y19" s="50">
        <f>'[4]2012'!BB$3</f>
        <v>52.664387295658344</v>
      </c>
      <c r="Z19" s="50">
        <f>'[4]2012'!BC$3</f>
        <v>0</v>
      </c>
      <c r="AA19" s="50">
        <f>'[4]2012'!BD$3</f>
        <v>15.675712517462674</v>
      </c>
      <c r="AB19" s="50">
        <f>'[4]2012'!BE$3</f>
        <v>107.70134399999999</v>
      </c>
      <c r="AC19" s="50">
        <f>'[4]2012'!BF$3</f>
        <v>134.1393463852605</v>
      </c>
      <c r="AD19" s="50">
        <f>'[4]2012'!BG$3</f>
        <v>3.2106990201069818</v>
      </c>
      <c r="AE19" s="4">
        <f>'[4]2012'!BH$3</f>
        <v>968.99677621287776</v>
      </c>
      <c r="AF19" s="4">
        <f>'[4]2012'!BI$3</f>
        <v>21.483152026173684</v>
      </c>
      <c r="AG19" s="4">
        <f>'[4]2012'!BJ$3</f>
        <v>93.670366999999999</v>
      </c>
      <c r="AH19" s="50">
        <f>'[4]2012'!BK$3</f>
        <v>117.3389307622481</v>
      </c>
      <c r="AI19" s="5">
        <f>'[4]2012'!AF$3</f>
        <v>1512.4078762351201</v>
      </c>
      <c r="AJ19" s="61">
        <f>'[4]2012'!BN$3</f>
        <v>141.68516435004557</v>
      </c>
    </row>
    <row r="20" spans="1:36" x14ac:dyDescent="0.25">
      <c r="A20">
        <f t="shared" si="0"/>
        <v>2013</v>
      </c>
      <c r="B20" s="2">
        <f>'[4]2013'!BL$3</f>
        <v>8733.7370101630913</v>
      </c>
      <c r="C20" s="5">
        <f t="shared" si="1"/>
        <v>1420.745117773492</v>
      </c>
      <c r="D20" s="50">
        <f>'[4]2013'!AG$3</f>
        <v>2472.6458196855992</v>
      </c>
      <c r="E20" s="50">
        <f>'[4]2013'!AH$3</f>
        <v>6.0433899999999996</v>
      </c>
      <c r="F20" s="50">
        <f>'[4]2013'!AI$3</f>
        <v>45.082974</v>
      </c>
      <c r="G20" s="50">
        <f>'[4]2013'!AJ$3</f>
        <v>7.5887799999999999</v>
      </c>
      <c r="H20" s="50">
        <f>'[4]2013'!AK$3</f>
        <v>33.31803</v>
      </c>
      <c r="I20" s="50">
        <f>'[4]2013'!AL$3</f>
        <v>235.67063370162759</v>
      </c>
      <c r="J20" s="4">
        <f>'[4]2013'!AM$3</f>
        <v>131.74830399999999</v>
      </c>
      <c r="K20" s="50">
        <f>'[4]2013'!AN$3</f>
        <v>1.2908208301807358</v>
      </c>
      <c r="L20" s="50">
        <f>'[4]2013'!AO$3</f>
        <v>25.48255902240539</v>
      </c>
      <c r="M20" s="50">
        <f>'[4]2013'!AP$3</f>
        <v>336.18562900000001</v>
      </c>
      <c r="N20" s="50">
        <f>'[4]2013'!AQ$3</f>
        <v>24.744656917818247</v>
      </c>
      <c r="O20" s="50">
        <f>'[4]2013'!AR$3</f>
        <v>0</v>
      </c>
      <c r="P20" s="50">
        <f>'[4]2013'!AS$3</f>
        <v>8.6157120000000003</v>
      </c>
      <c r="Q20" s="50">
        <f>'[4]2013'!AT$3</f>
        <v>728.94558241435516</v>
      </c>
      <c r="R20" s="4">
        <f>'[4]2013'!AU$3</f>
        <v>409.93152073623099</v>
      </c>
      <c r="S20" s="4">
        <f>'[4]2013'!AV$3</f>
        <v>1004.8543129999999</v>
      </c>
      <c r="T20" s="50">
        <f>'[4]2013'!AW$3</f>
        <v>81.692294081050662</v>
      </c>
      <c r="U20" s="4">
        <f>'[4]2013'!AX$3</f>
        <v>28.955617</v>
      </c>
      <c r="V20" s="50">
        <f>'[4]2013'!AY$3</f>
        <v>0.110176</v>
      </c>
      <c r="W20" s="50">
        <f>'[4]2013'!AZ$3</f>
        <v>79.309108537682889</v>
      </c>
      <c r="X20" s="50">
        <f>'[4]2013'!BA$3</f>
        <v>65.815889902862082</v>
      </c>
      <c r="Y20" s="50">
        <f>'[4]2013'!BB$3</f>
        <v>47.738670457372237</v>
      </c>
      <c r="Z20" s="50">
        <f>'[4]2013'!BC$3</f>
        <v>0</v>
      </c>
      <c r="AA20" s="50">
        <f>'[4]2013'!BD$3</f>
        <v>8.4681920000000002</v>
      </c>
      <c r="AB20" s="50">
        <f>'[4]2013'!BE$3</f>
        <v>109.98142999999999</v>
      </c>
      <c r="AC20" s="50">
        <f>'[4]2013'!BF$3</f>
        <v>143.87643656167069</v>
      </c>
      <c r="AD20" s="50">
        <f>'[4]2013'!BG$3</f>
        <v>3.2992981800875509</v>
      </c>
      <c r="AE20" s="4">
        <f>'[4]2013'!BH$3</f>
        <v>928.17474287915388</v>
      </c>
      <c r="AF20" s="4">
        <f>'[4]2013'!BI$3</f>
        <v>10.142123999999999</v>
      </c>
      <c r="AG20" s="4">
        <f>'[4]2013'!BJ$3</f>
        <v>80.833101854809016</v>
      </c>
      <c r="AH20" s="50">
        <f>'[4]2013'!BK$3</f>
        <v>121.30174652981641</v>
      </c>
      <c r="AI20" s="5">
        <f>'[4]2013'!AF$3</f>
        <v>1551.8894568703711</v>
      </c>
      <c r="AJ20" s="61">
        <f>'[4]2013'!BN$3</f>
        <v>131.14433909687915</v>
      </c>
    </row>
    <row r="21" spans="1:36" x14ac:dyDescent="0.25">
      <c r="A21">
        <f t="shared" si="0"/>
        <v>2014</v>
      </c>
      <c r="B21" s="2">
        <f>'[4]2014'!BL$3</f>
        <v>8977.3789975516447</v>
      </c>
      <c r="C21" s="5">
        <f t="shared" si="1"/>
        <v>1472.9295643638568</v>
      </c>
      <c r="D21" s="50">
        <f>'[4]2014'!AG$3</f>
        <v>2610.0302389999997</v>
      </c>
      <c r="E21" s="50">
        <f>'[4]2014'!AH$3</f>
        <v>3.8647499999999999</v>
      </c>
      <c r="F21" s="50">
        <f>'[4]2014'!AI$3</f>
        <v>42.865453708131227</v>
      </c>
      <c r="G21" s="50">
        <f>'[4]2014'!AJ$3</f>
        <v>7.7870979999999994</v>
      </c>
      <c r="H21" s="50">
        <f>'[4]2014'!AK$3</f>
        <v>27.583715999999999</v>
      </c>
      <c r="I21" s="50">
        <f>'[4]2014'!AL$3</f>
        <v>241.45771580067171</v>
      </c>
      <c r="J21" s="4">
        <f>'[4]2014'!AM$3</f>
        <v>129.64788099999998</v>
      </c>
      <c r="K21" s="50">
        <f>'[4]2014'!AN$3</f>
        <v>4.6119999999999998E-3</v>
      </c>
      <c r="L21" s="50">
        <f>'[4]2014'!AO$3</f>
        <v>26.622536999999998</v>
      </c>
      <c r="M21" s="50">
        <f>'[4]2014'!AP$3</f>
        <v>423.00090188970512</v>
      </c>
      <c r="N21" s="50">
        <f>'[4]2014'!AQ$3</f>
        <v>28.927470331580288</v>
      </c>
      <c r="O21" s="50">
        <f>'[4]2014'!AR$3</f>
        <v>0</v>
      </c>
      <c r="P21" s="50">
        <f>'[4]2014'!AS$3</f>
        <v>9.8956289999999996</v>
      </c>
      <c r="Q21" s="50">
        <f>'[4]2014'!AT$3</f>
        <v>696.72753</v>
      </c>
      <c r="R21" s="4">
        <f>'[4]2014'!AU$3</f>
        <v>416.89920999999998</v>
      </c>
      <c r="S21" s="4">
        <f>'[4]2014'!AV$3</f>
        <v>905.09633599999995</v>
      </c>
      <c r="T21" s="50">
        <f>'[4]2014'!AW$3</f>
        <v>87.27587737342283</v>
      </c>
      <c r="U21" s="4">
        <f>'[4]2014'!AX$3</f>
        <v>39.323886999999999</v>
      </c>
      <c r="V21" s="50">
        <f>'[4]2014'!AY$3</f>
        <v>6.9958999999999993E-2</v>
      </c>
      <c r="W21" s="50">
        <f>'[4]2014'!AZ$3</f>
        <v>78.209683403655049</v>
      </c>
      <c r="X21" s="50">
        <f>'[4]2014'!BA$3</f>
        <v>69.686173904475609</v>
      </c>
      <c r="Y21" s="50">
        <f>'[4]2014'!BB$3</f>
        <v>48.31408820606179</v>
      </c>
      <c r="Z21" s="50">
        <f>'[4]2014'!BC$3</f>
        <v>0</v>
      </c>
      <c r="AA21" s="50">
        <f>'[4]2014'!BD$3</f>
        <v>29.225045999999999</v>
      </c>
      <c r="AB21" s="50">
        <f>'[4]2014'!BE$3</f>
        <v>114.67300931359627</v>
      </c>
      <c r="AC21" s="50">
        <f>'[4]2014'!BF$3</f>
        <v>157.83027099999998</v>
      </c>
      <c r="AD21" s="50">
        <f>'[4]2014'!BG$3</f>
        <v>5.8560748270696665</v>
      </c>
      <c r="AE21" s="4">
        <f>'[4]2014'!BH$3</f>
        <v>947.01309793072915</v>
      </c>
      <c r="AF21" s="4">
        <f>'[4]2014'!BI$3</f>
        <v>0</v>
      </c>
      <c r="AG21" s="4">
        <f>'[4]2014'!BJ$3</f>
        <v>91.966515833549181</v>
      </c>
      <c r="AH21" s="50">
        <f>'[4]2014'!BK$3</f>
        <v>118.77726411251548</v>
      </c>
      <c r="AI21" s="5">
        <f>'[4]2014'!AF$3</f>
        <v>1618.7469699164849</v>
      </c>
      <c r="AJ21" s="61">
        <f>'[4]2014'!BN$3</f>
        <v>145.81740555262806</v>
      </c>
    </row>
    <row r="22" spans="1:36" x14ac:dyDescent="0.25">
      <c r="A22">
        <f t="shared" si="0"/>
        <v>2015</v>
      </c>
      <c r="B22" s="2">
        <f>'[4]2015'!BL$3</f>
        <v>9231.8389051274171</v>
      </c>
      <c r="C22" s="5">
        <f t="shared" si="1"/>
        <v>1457.7080937077385</v>
      </c>
      <c r="D22" s="50">
        <f>'[4]2015'!AG$3</f>
        <v>2735.1792</v>
      </c>
      <c r="E22" s="50">
        <f>'[4]2015'!AH$3</f>
        <v>3.9128499999999997</v>
      </c>
      <c r="F22" s="50">
        <f>'[4]2015'!AI$3</f>
        <v>43.765014999999998</v>
      </c>
      <c r="G22" s="50">
        <f>'[4]2015'!AJ$3</f>
        <v>6.1345799999999997</v>
      </c>
      <c r="H22" s="50">
        <f>'[4]2015'!AK$3</f>
        <v>19.478593</v>
      </c>
      <c r="I22" s="50">
        <f>'[4]2015'!AL$3</f>
        <v>219.09760594502387</v>
      </c>
      <c r="J22" s="4">
        <f>'[4]2015'!AM$3</f>
        <v>132.55225270152931</v>
      </c>
      <c r="K22" s="50">
        <f>'[4]2015'!AN$3</f>
        <v>0.32175954729034889</v>
      </c>
      <c r="L22" s="50">
        <f>'[4]2015'!AO$3</f>
        <v>22.741301999999997</v>
      </c>
      <c r="M22" s="50">
        <f>'[4]2015'!AP$3</f>
        <v>449.67878594449542</v>
      </c>
      <c r="N22" s="50">
        <f>'[4]2015'!AQ$3</f>
        <v>32.861426624638909</v>
      </c>
      <c r="O22" s="50">
        <f>'[4]2015'!AR$3</f>
        <v>0</v>
      </c>
      <c r="P22" s="50">
        <f>'[4]2015'!AS$3</f>
        <v>8.8754299999999997</v>
      </c>
      <c r="Q22" s="50">
        <f>'[4]2015'!AT$3</f>
        <v>685.33554666164787</v>
      </c>
      <c r="R22" s="4">
        <f>'[4]2015'!AU$3</f>
        <v>402.37611925338206</v>
      </c>
      <c r="S22" s="4">
        <f>'[4]2015'!AV$3</f>
        <v>957.385718</v>
      </c>
      <c r="T22" s="50">
        <f>'[4]2015'!AW$3</f>
        <v>94.432398381972888</v>
      </c>
      <c r="U22" s="4">
        <f>'[4]2015'!AX$3</f>
        <v>29.571711999999998</v>
      </c>
      <c r="V22" s="50">
        <f>'[4]2015'!AY$3</f>
        <v>7.40171763582069</v>
      </c>
      <c r="W22" s="50">
        <f>'[4]2015'!AZ$3</f>
        <v>91.588127999999998</v>
      </c>
      <c r="X22" s="50">
        <f>'[4]2015'!BA$3</f>
        <v>74.713913467590913</v>
      </c>
      <c r="Y22" s="50">
        <f>'[4]2015'!BB$3</f>
        <v>45.964426697903697</v>
      </c>
      <c r="Z22" s="50">
        <f>'[4]2015'!BC$3</f>
        <v>0</v>
      </c>
      <c r="AA22" s="50">
        <f>'[4]2015'!BD$3</f>
        <v>54.376601433645106</v>
      </c>
      <c r="AB22" s="50">
        <f>'[4]2015'!BE$3</f>
        <v>107.7204160599171</v>
      </c>
      <c r="AC22" s="50">
        <f>'[4]2015'!BF$3</f>
        <v>164.12791496008128</v>
      </c>
      <c r="AD22" s="50">
        <f>'[4]2015'!BG$3</f>
        <v>2.715624</v>
      </c>
      <c r="AE22" s="4">
        <f>'[4]2015'!BH$3</f>
        <v>950.18348685144883</v>
      </c>
      <c r="AF22" s="4">
        <f>'[4]2015'!BI$3</f>
        <v>0</v>
      </c>
      <c r="AG22" s="4">
        <f>'[4]2015'!BJ$3</f>
        <v>120.842512</v>
      </c>
      <c r="AH22" s="50">
        <f>'[4]2015'!BK$3</f>
        <v>166.56290783606585</v>
      </c>
      <c r="AI22" s="5">
        <f>'[4]2015'!AF$3</f>
        <v>1601.9409611249559</v>
      </c>
      <c r="AJ22" s="61">
        <f>'[4]2015'!BN$3</f>
        <v>144.23286741721739</v>
      </c>
    </row>
    <row r="23" spans="1:36" x14ac:dyDescent="0.25">
      <c r="A23">
        <f t="shared" si="0"/>
        <v>2016</v>
      </c>
      <c r="B23" s="2">
        <f>'[4]2016'!BL$3</f>
        <v>9005.4435895919469</v>
      </c>
      <c r="C23" s="5">
        <f t="shared" si="1"/>
        <v>1431.5232553739206</v>
      </c>
      <c r="D23" s="50">
        <f>'[4]2016'!AG$3</f>
        <v>2501.6956521411871</v>
      </c>
      <c r="E23" s="50">
        <f>'[4]2016'!AH$3</f>
        <v>3.3587818430551342</v>
      </c>
      <c r="F23" s="50">
        <f>'[4]2016'!AI$3</f>
        <v>39.984865999999997</v>
      </c>
      <c r="G23" s="50">
        <f>'[4]2016'!AJ$3</f>
        <v>6.0676189999999997</v>
      </c>
      <c r="H23" s="50">
        <f>'[4]2016'!AK$3</f>
        <v>22.891527</v>
      </c>
      <c r="I23" s="50">
        <f>'[4]2016'!AL$3</f>
        <v>234.24045522175737</v>
      </c>
      <c r="J23" s="4">
        <f>'[4]2016'!AM$3</f>
        <v>133.81856589290979</v>
      </c>
      <c r="K23" s="50">
        <f>'[4]2016'!AN$3</f>
        <v>0.14204061259635101</v>
      </c>
      <c r="L23" s="50">
        <f>'[4]2016'!AO$3</f>
        <v>25.015632</v>
      </c>
      <c r="M23" s="50">
        <f>'[4]2016'!AP$3</f>
        <v>461.91873339512466</v>
      </c>
      <c r="N23" s="50">
        <f>'[4]2016'!AQ$3</f>
        <v>30.32791672226184</v>
      </c>
      <c r="O23" s="50">
        <f>'[4]2016'!AR$3</f>
        <v>61.596702000000001</v>
      </c>
      <c r="P23" s="50">
        <f>'[4]2016'!AS$3</f>
        <v>8.2460649999999998</v>
      </c>
      <c r="Q23" s="50">
        <f>'[4]2016'!AT$3</f>
        <v>662.81843842439605</v>
      </c>
      <c r="R23" s="4">
        <f>'[4]2016'!AU$3</f>
        <v>396.48468636552292</v>
      </c>
      <c r="S23" s="4">
        <f>'[4]2016'!AV$3</f>
        <v>930.33531499999992</v>
      </c>
      <c r="T23" s="50">
        <f>'[4]2016'!AW$3</f>
        <v>104.4933712519334</v>
      </c>
      <c r="U23" s="4">
        <f>'[4]2016'!AX$3</f>
        <v>23.290575999999998</v>
      </c>
      <c r="V23" s="50">
        <f>'[4]2016'!AY$3</f>
        <v>15.080919565971955</v>
      </c>
      <c r="W23" s="50">
        <f>'[4]2016'!AZ$3</f>
        <v>107.925782</v>
      </c>
      <c r="X23" s="50">
        <f>'[4]2016'!BA$3</f>
        <v>62.674628461353898</v>
      </c>
      <c r="Y23" s="50">
        <f>'[4]2016'!BB$3</f>
        <v>40.069932854429915</v>
      </c>
      <c r="Z23" s="50">
        <f>'[4]2016'!BC$3</f>
        <v>0</v>
      </c>
      <c r="AA23" s="50">
        <f>'[4]2016'!BD$3</f>
        <v>65.229872</v>
      </c>
      <c r="AB23" s="50">
        <f>'[4]2016'!BE$3</f>
        <v>106.37088784299195</v>
      </c>
      <c r="AC23" s="50">
        <f>'[4]2016'!BF$3</f>
        <v>166.30298752770526</v>
      </c>
      <c r="AD23" s="50">
        <f>'[4]2016'!BG$3</f>
        <v>0.97589099999999995</v>
      </c>
      <c r="AE23" s="4">
        <f>'[4]2016'!BH$3</f>
        <v>948.74037846914428</v>
      </c>
      <c r="AF23" s="4">
        <f>'[4]2016'!BI$3</f>
        <v>0</v>
      </c>
      <c r="AG23" s="4">
        <f>'[4]2016'!BJ$3</f>
        <v>144.20657</v>
      </c>
      <c r="AH23" s="50">
        <f>'[4]2016'!BK$3</f>
        <v>121.76361624716061</v>
      </c>
      <c r="AI23" s="5">
        <f>'[4]2016'!AF$3</f>
        <v>1579.3751797524412</v>
      </c>
      <c r="AJ23" s="61">
        <f>'[4]2016'!BN$3</f>
        <v>147.85192437852049</v>
      </c>
    </row>
    <row r="24" spans="1:36" x14ac:dyDescent="0.25">
      <c r="A24">
        <f t="shared" si="0"/>
        <v>2017</v>
      </c>
      <c r="B24" s="2">
        <f>'[4]2017'!BL$3</f>
        <v>9550.9134378457438</v>
      </c>
      <c r="C24" s="5">
        <f t="shared" si="1"/>
        <v>1430.4683683565568</v>
      </c>
      <c r="D24" s="50">
        <f>'[4]2017'!AG$3</f>
        <v>2793.2223995945501</v>
      </c>
      <c r="E24" s="50">
        <f>'[4]2017'!AH$3</f>
        <v>2.9996389999999997</v>
      </c>
      <c r="F24" s="50">
        <f>'[4]2017'!AI$3</f>
        <v>40.677763999999996</v>
      </c>
      <c r="G24" s="50">
        <f>'[4]2017'!AJ$3</f>
        <v>7.2754749999999992</v>
      </c>
      <c r="H24" s="50">
        <f>'[4]2017'!AK$3</f>
        <v>21.693279</v>
      </c>
      <c r="I24" s="50">
        <f>'[4]2017'!AL$3</f>
        <v>224.64155123110254</v>
      </c>
      <c r="J24" s="4">
        <f>'[4]2017'!AM$3</f>
        <v>127.68418608197497</v>
      </c>
      <c r="K24" s="50">
        <f>'[4]2017'!AN$3</f>
        <v>2.3649132146303577E-2</v>
      </c>
      <c r="L24" s="50">
        <f>'[4]2017'!AO$3</f>
        <v>26.190369</v>
      </c>
      <c r="M24" s="50">
        <f>'[4]2017'!AP$3</f>
        <v>410.274608</v>
      </c>
      <c r="N24" s="50">
        <f>'[4]2017'!AQ$3</f>
        <v>30.23752815941474</v>
      </c>
      <c r="O24" s="50">
        <f>'[4]2017'!AR$3</f>
        <v>75.777164999999997</v>
      </c>
      <c r="P24" s="50">
        <f>'[4]2017'!AS$3</f>
        <v>9.3780409999999996</v>
      </c>
      <c r="Q24" s="50">
        <f>'[4]2017'!AT$3</f>
        <v>656.70093399999996</v>
      </c>
      <c r="R24" s="4">
        <f>'[4]2017'!AU$3</f>
        <v>397.607452373917</v>
      </c>
      <c r="S24" s="4">
        <f>'[4]2017'!AV$3</f>
        <v>1113.106479</v>
      </c>
      <c r="T24" s="50">
        <f>'[4]2017'!AW$3</f>
        <v>87.417169099931883</v>
      </c>
      <c r="U24" s="4">
        <f>'[4]2017'!AX$3</f>
        <v>35.761552337378944</v>
      </c>
      <c r="V24" s="50">
        <f>'[4]2017'!AY$3</f>
        <v>19.672387763148166</v>
      </c>
      <c r="W24" s="50">
        <f>'[4]2017'!AZ$3</f>
        <v>120.302398</v>
      </c>
      <c r="X24" s="50">
        <f>'[4]2017'!BA$3</f>
        <v>51.200747623832896</v>
      </c>
      <c r="Y24" s="50">
        <f>'[4]2017'!BB$3</f>
        <v>38.612060364756161</v>
      </c>
      <c r="Z24" s="50">
        <f>'[4]2017'!BC$3</f>
        <v>0</v>
      </c>
      <c r="AA24" s="50">
        <f>'[4]2017'!BD$3</f>
        <v>61.801594999999999</v>
      </c>
      <c r="AB24" s="50">
        <f>'[4]2017'!BE$3</f>
        <v>115.09799817034178</v>
      </c>
      <c r="AC24" s="50">
        <f>'[4]2017'!BF$3</f>
        <v>185.02208899999999</v>
      </c>
      <c r="AD24" s="50">
        <f>'[4]2017'!BG$3</f>
        <v>0.83764299999999992</v>
      </c>
      <c r="AE24" s="4">
        <f>'[4]2017'!BH$3</f>
        <v>969.684742023985</v>
      </c>
      <c r="AF24" s="4">
        <f>'[4]2017'!BI$3</f>
        <v>0</v>
      </c>
      <c r="AG24" s="4">
        <f>'[4]2017'!BJ$3</f>
        <v>209.75323299999999</v>
      </c>
      <c r="AH24" s="50">
        <f>'[4]2017'!BK$3</f>
        <v>115.74189934126753</v>
      </c>
      <c r="AI24" s="5">
        <f>'[4]2017'!AF$3</f>
        <v>1602.5174035479947</v>
      </c>
      <c r="AJ24" s="61">
        <f>'[4]2017'!BN$3</f>
        <v>172.04903519143784</v>
      </c>
    </row>
    <row r="25" spans="1:36" x14ac:dyDescent="0.25">
      <c r="A25">
        <f t="shared" si="0"/>
        <v>2018</v>
      </c>
      <c r="B25" s="2">
        <f>'[4]2018'!BL$3</f>
        <v>9432.8696023923058</v>
      </c>
      <c r="C25" s="5">
        <f t="shared" si="1"/>
        <v>1461.2062650659975</v>
      </c>
      <c r="D25" s="50">
        <f>'[4]2018'!AG$3</f>
        <v>2595.9504216970777</v>
      </c>
      <c r="E25" s="50">
        <f>'[4]2018'!AH$3</f>
        <v>2.7845605715348336</v>
      </c>
      <c r="F25" s="50">
        <f>'[4]2018'!AI$3</f>
        <v>36.966920750066443</v>
      </c>
      <c r="G25" s="50">
        <f>'[4]2018'!AJ$3</f>
        <v>6.9180259999999993</v>
      </c>
      <c r="H25" s="50">
        <f>'[4]2018'!AK$3</f>
        <v>23.602795999999998</v>
      </c>
      <c r="I25" s="50">
        <f>'[4]2018'!AL$3</f>
        <v>226.05209256464502</v>
      </c>
      <c r="J25" s="4">
        <f>'[4]2018'!AM$3</f>
        <v>141.75044491483547</v>
      </c>
      <c r="K25" s="50">
        <f>'[4]2018'!AN$3</f>
        <v>2.6401502647674619E-2</v>
      </c>
      <c r="L25" s="50">
        <f>'[4]2018'!AO$3</f>
        <v>27.209081257968474</v>
      </c>
      <c r="M25" s="50">
        <f>'[4]2018'!AP$3</f>
        <v>596.56591700000001</v>
      </c>
      <c r="N25" s="50">
        <f>'[4]2018'!AQ$3</f>
        <v>46.960711274633319</v>
      </c>
      <c r="O25" s="50">
        <f>'[4]2018'!AR$3</f>
        <v>0</v>
      </c>
      <c r="P25" s="50">
        <f>'[4]2018'!AS$3</f>
        <v>10.116023</v>
      </c>
      <c r="Q25" s="50">
        <f>'[4]2018'!AT$3</f>
        <v>673.33891172067638</v>
      </c>
      <c r="R25" s="4">
        <f>'[4]2018'!AU$3</f>
        <v>379.09083052677573</v>
      </c>
      <c r="S25" s="4">
        <f>'[4]2018'!AV$3</f>
        <v>1014.7851979999999</v>
      </c>
      <c r="T25" s="50">
        <f>'[4]2018'!AW$3</f>
        <v>97.854417401355988</v>
      </c>
      <c r="U25" s="4">
        <f>'[4]2018'!AX$3</f>
        <v>40.164759816460531</v>
      </c>
      <c r="V25" s="50">
        <f>'[4]2018'!AY$3</f>
        <v>14.675283076817848</v>
      </c>
      <c r="W25" s="50">
        <f>'[4]2018'!AZ$3</f>
        <v>128.2695663556122</v>
      </c>
      <c r="X25" s="50">
        <f>'[4]2018'!BA$3</f>
        <v>46.058385447137738</v>
      </c>
      <c r="Y25" s="50">
        <f>'[4]2018'!BB$3</f>
        <v>48.64961150539839</v>
      </c>
      <c r="Z25" s="50">
        <f>'[4]2018'!BC$3</f>
        <v>0</v>
      </c>
      <c r="AA25" s="50">
        <f>'[4]2018'!BD$3</f>
        <v>0</v>
      </c>
      <c r="AB25" s="50">
        <f>'[4]2018'!BE$3</f>
        <v>104.36425952736279</v>
      </c>
      <c r="AC25" s="50">
        <f>'[4]2018'!BF$3</f>
        <v>208.92797412941471</v>
      </c>
      <c r="AD25" s="50">
        <f>'[4]2018'!BG$3</f>
        <v>1.1624265030563978</v>
      </c>
      <c r="AE25" s="4">
        <f>'[4]2018'!BH$3</f>
        <v>997.74837944963042</v>
      </c>
      <c r="AF25" s="4">
        <f>'[4]2018'!BI$3</f>
        <v>0</v>
      </c>
      <c r="AG25" s="4">
        <f>'[4]2018'!BJ$3</f>
        <v>196.68271915285018</v>
      </c>
      <c r="AH25" s="50">
        <f>'[4]2018'!BK$3</f>
        <v>113.72896443255485</v>
      </c>
      <c r="AI25" s="5">
        <f>'[4]2018'!AF$3</f>
        <v>1652.4645188137927</v>
      </c>
      <c r="AJ25" s="61">
        <f>'[4]2018'!BN$3</f>
        <v>191.25825374779518</v>
      </c>
    </row>
    <row r="26" spans="1:36" x14ac:dyDescent="0.25">
      <c r="A26">
        <f t="shared" si="0"/>
        <v>2019</v>
      </c>
      <c r="B26" s="2">
        <f>'[4]2019'!BL$3</f>
        <v>9382.0605614875785</v>
      </c>
      <c r="C26" s="5">
        <f t="shared" si="1"/>
        <v>1429.662644725187</v>
      </c>
      <c r="D26" s="50">
        <f>'[4]2019'!AG$3</f>
        <v>2451.1172328250032</v>
      </c>
      <c r="E26" s="50">
        <f>'[4]2019'!AH$3</f>
        <v>2.7317390066839966</v>
      </c>
      <c r="F26" s="50">
        <f>'[4]2019'!AI$3</f>
        <v>35.440847753612459</v>
      </c>
      <c r="G26" s="50">
        <f>'[4]2019'!AJ$3</f>
        <v>7.5277639999999995</v>
      </c>
      <c r="H26" s="50">
        <f>'[4]2019'!AK$3</f>
        <v>23.61702</v>
      </c>
      <c r="I26" s="50">
        <f>'[4]2019'!AL$3</f>
        <v>225.50928262501728</v>
      </c>
      <c r="J26" s="4">
        <f>'[4]2019'!AM$3</f>
        <v>142.51298800354007</v>
      </c>
      <c r="K26" s="50">
        <f>'[4]2019'!AN$3</f>
        <v>2.9306646958869757E-2</v>
      </c>
      <c r="L26" s="50">
        <f>'[4]2019'!AO$3</f>
        <v>28.74039813847973</v>
      </c>
      <c r="M26" s="50">
        <f>'[4]2019'!AP$3</f>
        <v>487.32676531388927</v>
      </c>
      <c r="N26" s="50">
        <f>'[4]2019'!AQ$3</f>
        <v>31.847128357355775</v>
      </c>
      <c r="O26" s="50">
        <f>'[4]2019'!AR$3</f>
        <v>0</v>
      </c>
      <c r="P26" s="50">
        <f>'[4]2019'!AS$3</f>
        <v>7.5376399999999997</v>
      </c>
      <c r="Q26" s="50">
        <f>'[4]2019'!AT$3</f>
        <v>734.10880987327994</v>
      </c>
      <c r="R26" s="4">
        <f>'[4]2019'!AU$3</f>
        <v>365.35752896470132</v>
      </c>
      <c r="S26" s="4">
        <f>'[4]2019'!AV$3</f>
        <v>1082.700282</v>
      </c>
      <c r="T26" s="50">
        <f>'[4]2019'!AW$3</f>
        <v>101.48852103187133</v>
      </c>
      <c r="U26" s="4">
        <f>'[4]2019'!AX$3</f>
        <v>35.398015683736247</v>
      </c>
      <c r="V26" s="50">
        <f>'[4]2019'!AY$3</f>
        <v>19.424777411423847</v>
      </c>
      <c r="W26" s="50">
        <f>'[4]2019'!AZ$3</f>
        <v>128.904</v>
      </c>
      <c r="X26" s="50">
        <f>'[4]2019'!BA$3</f>
        <v>65.243144007238669</v>
      </c>
      <c r="Y26" s="50">
        <f>'[4]2019'!BB$3</f>
        <v>43.99433505181004</v>
      </c>
      <c r="Z26" s="50">
        <f>'[4]2019'!BC$3</f>
        <v>0</v>
      </c>
      <c r="AA26" s="50">
        <f>'[4]2019'!BD$3</f>
        <v>0</v>
      </c>
      <c r="AB26" s="50">
        <f>'[4]2019'!BE$3</f>
        <v>105.42093320432036</v>
      </c>
      <c r="AC26" s="50">
        <f>'[4]2019'!BF$3</f>
        <v>208.20632618655335</v>
      </c>
      <c r="AD26" s="50">
        <f>'[4]2019'!BG$3</f>
        <v>0</v>
      </c>
      <c r="AE26" s="4">
        <f>'[4]2019'!BH$3</f>
        <v>1009.9839732067812</v>
      </c>
      <c r="AF26" s="4">
        <f>'[4]2019'!BI$3</f>
        <v>0</v>
      </c>
      <c r="AG26" s="4">
        <f>'[4]2019'!BJ$3</f>
        <v>302.28734700000001</v>
      </c>
      <c r="AH26" s="50">
        <f>'[4]2019'!BK$3</f>
        <v>113.93135075044557</v>
      </c>
      <c r="AI26" s="5">
        <f>'[4]2019'!AF$3</f>
        <v>1621.6731044448795</v>
      </c>
      <c r="AJ26" s="61">
        <f>'[4]2019'!BN$3</f>
        <v>192.01045971969245</v>
      </c>
    </row>
    <row r="27" spans="1:36" x14ac:dyDescent="0.25">
      <c r="A27">
        <f t="shared" si="0"/>
        <v>2020</v>
      </c>
      <c r="B27" s="2">
        <f>'[5]2020'!BL$3</f>
        <v>2406.8204271701411</v>
      </c>
      <c r="C27" s="5">
        <f t="shared" si="1"/>
        <v>508.49350298058039</v>
      </c>
      <c r="D27" s="50">
        <f>'[5]2020'!AG$3</f>
        <v>0</v>
      </c>
      <c r="E27" s="50">
        <f>'[5]2020'!AH$3</f>
        <v>1.3226052111299378</v>
      </c>
      <c r="F27" s="50">
        <f>'[5]2020'!AI$3</f>
        <v>0</v>
      </c>
      <c r="G27" s="50">
        <f>'[5]2020'!AJ$3</f>
        <v>0</v>
      </c>
      <c r="H27" s="50">
        <f>'[5]2020'!AK$3</f>
        <v>0</v>
      </c>
      <c r="I27" s="50">
        <f>'[5]2020'!AL$3</f>
        <v>0</v>
      </c>
      <c r="J27" s="4">
        <f>'[5]2020'!AM$3</f>
        <v>0</v>
      </c>
      <c r="K27" s="50">
        <f>'[5]2020'!AN$3</f>
        <v>0</v>
      </c>
      <c r="L27" s="50">
        <f>'[5]2020'!AO$3</f>
        <v>0</v>
      </c>
      <c r="M27" s="50">
        <f>'[5]2020'!AP$3</f>
        <v>377.71710871779652</v>
      </c>
      <c r="N27" s="50">
        <f>'[5]2020'!AQ$3</f>
        <v>0</v>
      </c>
      <c r="O27" s="50">
        <f>'[5]2020'!AR$3</f>
        <v>0</v>
      </c>
      <c r="P27" s="50">
        <f>'[5]2020'!AS$3</f>
        <v>7.828538</v>
      </c>
      <c r="Q27" s="50">
        <f>'[5]2020'!AT$3</f>
        <v>560.10147699999993</v>
      </c>
      <c r="R27" s="4">
        <f>'[5]2020'!AU$3</f>
        <v>0</v>
      </c>
      <c r="S27" s="4">
        <f>'[5]2020'!AV$3</f>
        <v>0</v>
      </c>
      <c r="T27" s="50">
        <f>'[5]2020'!AW$3</f>
        <v>0</v>
      </c>
      <c r="U27" s="4">
        <f>'[5]2020'!AX$3</f>
        <v>40.511820111111113</v>
      </c>
      <c r="V27" s="50">
        <f>'[5]2020'!AY$3</f>
        <v>0</v>
      </c>
      <c r="W27" s="50">
        <f>'[5]2020'!AZ$3</f>
        <v>0</v>
      </c>
      <c r="X27" s="50">
        <f>'[5]2020'!BA$3</f>
        <v>0</v>
      </c>
      <c r="Y27" s="50">
        <f>'[5]2020'!BB$3</f>
        <v>36.485263883954701</v>
      </c>
      <c r="Z27" s="50">
        <f>'[5]2020'!BC$3</f>
        <v>0</v>
      </c>
      <c r="AA27" s="50">
        <f>'[5]2020'!BD$3</f>
        <v>0</v>
      </c>
      <c r="AB27" s="50">
        <f>'[5]2020'!BE$3</f>
        <v>0</v>
      </c>
      <c r="AC27" s="50">
        <f>'[5]2020'!BF$3</f>
        <v>0</v>
      </c>
      <c r="AD27" s="50">
        <f>'[5]2020'!BG$3</f>
        <v>0</v>
      </c>
      <c r="AE27" s="4">
        <f>'[5]2020'!BH$3</f>
        <v>806.51438278331</v>
      </c>
      <c r="AF27" s="4">
        <f>'[5]2020'!BI$3</f>
        <v>0</v>
      </c>
      <c r="AG27" s="4">
        <f>'[5]2020'!BJ$3</f>
        <v>0</v>
      </c>
      <c r="AH27" s="50">
        <f>'[5]2020'!BK$3</f>
        <v>12.523541899761254</v>
      </c>
      <c r="AI27" s="5">
        <f>'[5]2020'!AF$3</f>
        <v>563.81568956307774</v>
      </c>
      <c r="AJ27" s="61">
        <f>'[5]2020'!BN$3</f>
        <v>55.322186582497324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96AC9-B67E-4480-805A-D7B82D51769C}">
  <dimension ref="A1:GR5"/>
  <sheetViews>
    <sheetView topLeftCell="AF1" workbookViewId="0">
      <selection activeCell="AW4" sqref="AI4:AW4"/>
    </sheetView>
  </sheetViews>
  <sheetFormatPr defaultRowHeight="12.5" x14ac:dyDescent="0.25"/>
  <sheetData>
    <row r="1" spans="1:200" ht="13" customHeight="1" x14ac:dyDescent="0.3">
      <c r="H1" s="2"/>
      <c r="I1" s="2"/>
      <c r="J1" s="2"/>
      <c r="L1" s="40" t="s">
        <v>1</v>
      </c>
      <c r="O1" s="1"/>
      <c r="P1" s="39" t="e">
        <f>Z2/P2</f>
        <v>#DIV/0!</v>
      </c>
      <c r="Q1" s="39" t="e">
        <f>AA2/Q2</f>
        <v>#DIV/0!</v>
      </c>
      <c r="R1" s="39" t="e">
        <f>AB2/R2</f>
        <v>#DIV/0!</v>
      </c>
      <c r="S1" s="39" t="e">
        <f>AC2/S2</f>
        <v>#DIV/0!</v>
      </c>
      <c r="T1" s="39" t="e">
        <f>AD2/T2</f>
        <v>#DIV/0!</v>
      </c>
      <c r="U1" s="38" t="e">
        <f>Z2/U2</f>
        <v>#DIV/0!</v>
      </c>
      <c r="V1" s="38" t="e">
        <f>AA2/V2</f>
        <v>#DIV/0!</v>
      </c>
      <c r="W1" s="38" t="e">
        <f>AB2/W2</f>
        <v>#DIV/0!</v>
      </c>
      <c r="X1" s="38" t="e">
        <f>AC2/X2</f>
        <v>#DIV/0!</v>
      </c>
      <c r="Y1" s="38" t="e">
        <f>AD2/Y2</f>
        <v>#DIV/0!</v>
      </c>
      <c r="BQ1" s="34">
        <f>$P$4</f>
        <v>400110</v>
      </c>
      <c r="BR1">
        <f>BQ$1</f>
        <v>400110</v>
      </c>
      <c r="BS1">
        <f>BQ$1</f>
        <v>400110</v>
      </c>
      <c r="BT1">
        <f>BQ$1</f>
        <v>400110</v>
      </c>
      <c r="BU1">
        <f>BQ$1</f>
        <v>400110</v>
      </c>
      <c r="BV1">
        <f>BQ$1</f>
        <v>400110</v>
      </c>
      <c r="BW1">
        <f>BQ$1</f>
        <v>400110</v>
      </c>
      <c r="BX1">
        <f>BQ$1</f>
        <v>400110</v>
      </c>
      <c r="BY1">
        <f>BR$1</f>
        <v>400110</v>
      </c>
      <c r="BZ1">
        <f>BQ$1</f>
        <v>400110</v>
      </c>
      <c r="CA1">
        <f>BQ$1</f>
        <v>400110</v>
      </c>
      <c r="CB1">
        <f>BQ$1</f>
        <v>400110</v>
      </c>
      <c r="CC1">
        <f>BQ$1</f>
        <v>400110</v>
      </c>
      <c r="CD1">
        <f>BQ$1</f>
        <v>400110</v>
      </c>
      <c r="CE1">
        <f>BQ$1</f>
        <v>400110</v>
      </c>
      <c r="CF1">
        <f>BQ$1</f>
        <v>400110</v>
      </c>
      <c r="CG1">
        <f>BQ$1</f>
        <v>400110</v>
      </c>
      <c r="CH1">
        <f t="shared" ref="CH1:CR1" si="0">BQ$1</f>
        <v>400110</v>
      </c>
      <c r="CI1">
        <f t="shared" si="0"/>
        <v>400110</v>
      </c>
      <c r="CJ1">
        <f t="shared" si="0"/>
        <v>400110</v>
      </c>
      <c r="CK1">
        <f t="shared" si="0"/>
        <v>400110</v>
      </c>
      <c r="CL1">
        <f t="shared" si="0"/>
        <v>400110</v>
      </c>
      <c r="CM1">
        <f t="shared" si="0"/>
        <v>400110</v>
      </c>
      <c r="CN1">
        <f t="shared" si="0"/>
        <v>400110</v>
      </c>
      <c r="CO1">
        <f t="shared" si="0"/>
        <v>400110</v>
      </c>
      <c r="CP1">
        <f t="shared" si="0"/>
        <v>400110</v>
      </c>
      <c r="CQ1">
        <f t="shared" si="0"/>
        <v>400110</v>
      </c>
      <c r="CR1">
        <f t="shared" si="0"/>
        <v>400110</v>
      </c>
      <c r="CS1">
        <f>CA$1</f>
        <v>400110</v>
      </c>
      <c r="CT1">
        <f>CA$1</f>
        <v>400110</v>
      </c>
      <c r="CU1">
        <f>CB$1</f>
        <v>400110</v>
      </c>
      <c r="CV1">
        <f>CB$1</f>
        <v>400110</v>
      </c>
      <c r="CW1" s="35"/>
      <c r="CX1" s="34">
        <f>$Q$4</f>
        <v>400121</v>
      </c>
      <c r="CY1">
        <f>CX$1</f>
        <v>400121</v>
      </c>
      <c r="CZ1">
        <f>CX$1</f>
        <v>400121</v>
      </c>
      <c r="DA1">
        <f>CX$1</f>
        <v>400121</v>
      </c>
      <c r="DB1">
        <f>CX$1</f>
        <v>400121</v>
      </c>
      <c r="DC1">
        <f>CX$1</f>
        <v>400121</v>
      </c>
      <c r="DD1">
        <f>CX$1</f>
        <v>400121</v>
      </c>
      <c r="DE1">
        <f>CX$1</f>
        <v>400121</v>
      </c>
      <c r="DF1">
        <f>CY$1</f>
        <v>400121</v>
      </c>
      <c r="DG1">
        <f>CX$1</f>
        <v>400121</v>
      </c>
      <c r="DH1">
        <f>CX$1</f>
        <v>400121</v>
      </c>
      <c r="DI1">
        <f>CX$1</f>
        <v>400121</v>
      </c>
      <c r="DJ1">
        <f>CX$1</f>
        <v>400121</v>
      </c>
      <c r="DK1">
        <f>CX$1</f>
        <v>400121</v>
      </c>
      <c r="DL1">
        <f>CX$1</f>
        <v>400121</v>
      </c>
      <c r="DM1">
        <f>CX$1</f>
        <v>400121</v>
      </c>
      <c r="DN1">
        <f>CX$1</f>
        <v>400121</v>
      </c>
      <c r="DO1">
        <f t="shared" ref="DO1:DY1" si="1">CX$1</f>
        <v>400121</v>
      </c>
      <c r="DP1">
        <f t="shared" si="1"/>
        <v>400121</v>
      </c>
      <c r="DQ1">
        <f t="shared" si="1"/>
        <v>400121</v>
      </c>
      <c r="DR1">
        <f t="shared" si="1"/>
        <v>400121</v>
      </c>
      <c r="DS1">
        <f t="shared" si="1"/>
        <v>400121</v>
      </c>
      <c r="DT1">
        <f t="shared" si="1"/>
        <v>400121</v>
      </c>
      <c r="DU1">
        <f t="shared" si="1"/>
        <v>400121</v>
      </c>
      <c r="DV1">
        <f t="shared" si="1"/>
        <v>400121</v>
      </c>
      <c r="DW1">
        <f t="shared" si="1"/>
        <v>400121</v>
      </c>
      <c r="DX1">
        <f t="shared" si="1"/>
        <v>400121</v>
      </c>
      <c r="DY1">
        <f t="shared" si="1"/>
        <v>400121</v>
      </c>
      <c r="DZ1">
        <f>DH$1</f>
        <v>400121</v>
      </c>
      <c r="EA1">
        <f>DH$1</f>
        <v>400121</v>
      </c>
      <c r="EB1">
        <f>DI$1</f>
        <v>400121</v>
      </c>
      <c r="EC1">
        <f>DI$1</f>
        <v>400121</v>
      </c>
      <c r="ED1" s="35"/>
      <c r="EE1" s="34">
        <f>$R$4</f>
        <v>400122</v>
      </c>
      <c r="EF1">
        <f>EE$1</f>
        <v>400122</v>
      </c>
      <c r="EG1">
        <f>EE$1</f>
        <v>400122</v>
      </c>
      <c r="EH1">
        <f>EE$1</f>
        <v>400122</v>
      </c>
      <c r="EI1">
        <f>EE$1</f>
        <v>400122</v>
      </c>
      <c r="EJ1">
        <f>EE$1</f>
        <v>400122</v>
      </c>
      <c r="EK1">
        <f>EE$1</f>
        <v>400122</v>
      </c>
      <c r="EL1">
        <f>EE$1</f>
        <v>400122</v>
      </c>
      <c r="EM1">
        <f>EF$1</f>
        <v>400122</v>
      </c>
      <c r="EN1">
        <f>EE$1</f>
        <v>400122</v>
      </c>
      <c r="EO1">
        <f>EE$1</f>
        <v>400122</v>
      </c>
      <c r="EP1">
        <f>EE$1</f>
        <v>400122</v>
      </c>
      <c r="EQ1">
        <f>EE$1</f>
        <v>400122</v>
      </c>
      <c r="ER1">
        <f>EE$1</f>
        <v>400122</v>
      </c>
      <c r="ES1">
        <f>EE$1</f>
        <v>400122</v>
      </c>
      <c r="ET1">
        <f>EE$1</f>
        <v>400122</v>
      </c>
      <c r="EU1">
        <f>EE$1</f>
        <v>400122</v>
      </c>
      <c r="EV1">
        <f t="shared" ref="EV1:FF1" si="2">EE$1</f>
        <v>400122</v>
      </c>
      <c r="EW1">
        <f t="shared" si="2"/>
        <v>400122</v>
      </c>
      <c r="EX1">
        <f t="shared" si="2"/>
        <v>400122</v>
      </c>
      <c r="EY1">
        <f t="shared" si="2"/>
        <v>400122</v>
      </c>
      <c r="EZ1">
        <f t="shared" si="2"/>
        <v>400122</v>
      </c>
      <c r="FA1">
        <f t="shared" si="2"/>
        <v>400122</v>
      </c>
      <c r="FB1">
        <f t="shared" si="2"/>
        <v>400122</v>
      </c>
      <c r="FC1">
        <f t="shared" si="2"/>
        <v>400122</v>
      </c>
      <c r="FD1">
        <f t="shared" si="2"/>
        <v>400122</v>
      </c>
      <c r="FE1">
        <f t="shared" si="2"/>
        <v>400122</v>
      </c>
      <c r="FF1">
        <f t="shared" si="2"/>
        <v>400122</v>
      </c>
      <c r="FG1">
        <f>EO$1</f>
        <v>400122</v>
      </c>
      <c r="FH1">
        <f>EO$1</f>
        <v>400122</v>
      </c>
      <c r="FI1">
        <f>EP$1</f>
        <v>400122</v>
      </c>
      <c r="FJ1">
        <f>EP$1</f>
        <v>400122</v>
      </c>
      <c r="FK1" s="35"/>
      <c r="FL1" s="34">
        <f>$S$4</f>
        <v>400129</v>
      </c>
      <c r="FM1">
        <f>FL$1</f>
        <v>400129</v>
      </c>
      <c r="FN1">
        <f>FL$1</f>
        <v>400129</v>
      </c>
      <c r="FO1">
        <f>FL$1</f>
        <v>400129</v>
      </c>
      <c r="FP1">
        <f>FL$1</f>
        <v>400129</v>
      </c>
      <c r="FQ1">
        <f>FL$1</f>
        <v>400129</v>
      </c>
      <c r="FR1">
        <f>FL$1</f>
        <v>400129</v>
      </c>
      <c r="FS1">
        <f>FL$1</f>
        <v>400129</v>
      </c>
      <c r="FT1">
        <f>FM$1</f>
        <v>400129</v>
      </c>
      <c r="FU1">
        <f>FL$1</f>
        <v>400129</v>
      </c>
      <c r="FV1">
        <f>FL$1</f>
        <v>400129</v>
      </c>
      <c r="FW1">
        <f>FL$1</f>
        <v>400129</v>
      </c>
      <c r="FX1">
        <f>FL$1</f>
        <v>400129</v>
      </c>
      <c r="FY1">
        <f>FL$1</f>
        <v>400129</v>
      </c>
      <c r="FZ1">
        <f>FL$1</f>
        <v>400129</v>
      </c>
      <c r="GA1">
        <f>FL$1</f>
        <v>400129</v>
      </c>
      <c r="GB1">
        <f>FL$1</f>
        <v>400129</v>
      </c>
      <c r="GC1">
        <f t="shared" ref="GC1:GM1" si="3">FL$1</f>
        <v>400129</v>
      </c>
      <c r="GD1">
        <f t="shared" si="3"/>
        <v>400129</v>
      </c>
      <c r="GE1">
        <f t="shared" si="3"/>
        <v>400129</v>
      </c>
      <c r="GF1">
        <f t="shared" si="3"/>
        <v>400129</v>
      </c>
      <c r="GG1">
        <f t="shared" si="3"/>
        <v>400129</v>
      </c>
      <c r="GH1">
        <f t="shared" si="3"/>
        <v>400129</v>
      </c>
      <c r="GI1">
        <f t="shared" si="3"/>
        <v>400129</v>
      </c>
      <c r="GJ1">
        <f t="shared" si="3"/>
        <v>400129</v>
      </c>
      <c r="GK1">
        <f t="shared" si="3"/>
        <v>400129</v>
      </c>
      <c r="GL1">
        <f t="shared" si="3"/>
        <v>400129</v>
      </c>
      <c r="GM1">
        <f t="shared" si="3"/>
        <v>400129</v>
      </c>
      <c r="GN1">
        <f>FV$1</f>
        <v>400129</v>
      </c>
      <c r="GO1">
        <f>FV$1</f>
        <v>400129</v>
      </c>
      <c r="GP1">
        <f>FW$1</f>
        <v>400129</v>
      </c>
      <c r="GQ1">
        <f>FW$1</f>
        <v>400129</v>
      </c>
      <c r="GR1" s="35"/>
    </row>
    <row r="2" spans="1:200" ht="13" x14ac:dyDescent="0.3">
      <c r="H2" s="41" t="e">
        <f>IF(N2=1,J2/IF(F2=U$4,U$1,IF(F2=V$4,V$1,IF(F2=W$4,W$1,IF(F2=X$4,X$1,IF(F2=Y$4,Y$1,"revise"))))),IF(I2=0,J2/IF(F2=U$4,U$1,IF(F2=V$4,V$1,IF(F2=W$4,W$1,IF(F2=X$4,X$1,IF(F2=Y$4,Y$1,"revise"))))),I2))</f>
        <v>#VALUE!</v>
      </c>
      <c r="I2" s="2"/>
      <c r="J2" s="2"/>
      <c r="O2" s="1"/>
      <c r="P2" s="2">
        <f>1/1000000*SUM(Master!P5:P3999)</f>
        <v>0</v>
      </c>
      <c r="Q2" s="2">
        <f>1/1000000*SUM(Master!Q5:Q3999)</f>
        <v>0</v>
      </c>
      <c r="R2" s="2">
        <f>1/1000000*SUM(Master!R5:R3999)</f>
        <v>0</v>
      </c>
      <c r="S2" s="2">
        <f>1/1000000*SUM(Master!S5:S3999)</f>
        <v>0</v>
      </c>
      <c r="T2" s="2">
        <f>1/1000000*SUM(Master!T5:T3999)</f>
        <v>0</v>
      </c>
      <c r="U2" s="2">
        <f>1/1000000*SUM(Master!U5:U3999)</f>
        <v>0</v>
      </c>
      <c r="V2" s="2">
        <f>1/1000000*SUM(Master!V5:V3999)</f>
        <v>0</v>
      </c>
      <c r="W2" s="2">
        <f>1/1000000*SUM(Master!W5:W3999)</f>
        <v>0</v>
      </c>
      <c r="X2" s="2">
        <f>1/1000000*SUM(Master!X5:X3999)</f>
        <v>0</v>
      </c>
      <c r="Y2" s="2">
        <f>1/1000000*SUM(Master!Y5:Y3999)</f>
        <v>0</v>
      </c>
      <c r="Z2" s="2">
        <f>1/1000000*SUM(Master!Z5:Z3999)</f>
        <v>0</v>
      </c>
      <c r="AA2" s="2">
        <f>1/1000000*SUM(Master!AA5:AA3999)</f>
        <v>0</v>
      </c>
      <c r="AB2" s="2">
        <f>1/1000000*SUM(Master!AB5:AB3999)</f>
        <v>0</v>
      </c>
      <c r="AC2" s="2">
        <f>1/1000000*SUM(Master!AC5:AC3999)</f>
        <v>0</v>
      </c>
      <c r="AD2" s="2">
        <f>1/1000000*SUM(Master!AD5:AD3999)</f>
        <v>0</v>
      </c>
      <c r="CW2" s="35"/>
      <c r="ED2" s="35"/>
      <c r="FK2" s="35"/>
      <c r="GR2" s="35"/>
    </row>
    <row r="3" spans="1:200" x14ac:dyDescent="0.25">
      <c r="H3" s="2">
        <f>1/1000000*SUM(Master!H5:H3999)</f>
        <v>0</v>
      </c>
      <c r="I3" s="2">
        <f>1/1000000*SUM(Master!I5:I3999)</f>
        <v>0</v>
      </c>
      <c r="J3" s="2">
        <f>1/1000000*SUM(Master!J5:J3999)</f>
        <v>0</v>
      </c>
      <c r="O3" s="1"/>
      <c r="P3" s="65" t="s">
        <v>51</v>
      </c>
      <c r="Q3" s="65"/>
      <c r="R3" s="65"/>
      <c r="S3" s="65"/>
      <c r="T3" s="65"/>
      <c r="U3" s="65" t="s">
        <v>51</v>
      </c>
      <c r="V3" s="65"/>
      <c r="W3" s="65"/>
      <c r="X3" s="65"/>
      <c r="Y3" s="65"/>
      <c r="Z3" s="65" t="s">
        <v>50</v>
      </c>
      <c r="AA3" s="65"/>
      <c r="AB3" s="65"/>
      <c r="AC3" s="65"/>
      <c r="AD3" s="65"/>
      <c r="AF3" s="2">
        <f>1/1000000*SUM(Master!AF5:AF3999)</f>
        <v>0</v>
      </c>
      <c r="AG3" s="2">
        <f>1/1000000*SUM(Master!AG5:AG3999)</f>
        <v>0</v>
      </c>
      <c r="AH3" s="2">
        <f>1/1000000*SUM(Master!AH5:AH3999)</f>
        <v>0</v>
      </c>
      <c r="AI3" s="2">
        <f>1/1000000*SUM(Master!AI5:AI3999)</f>
        <v>0</v>
      </c>
      <c r="AJ3" s="2">
        <f>1/1000000*SUM(Master!AJ5:AJ3999)</f>
        <v>0</v>
      </c>
      <c r="AK3" s="2">
        <f>1/1000000*SUM(Master!AK5:AK3999)</f>
        <v>0</v>
      </c>
      <c r="AL3" s="2">
        <f>1/1000000*SUM(Master!AL5:AL3999)</f>
        <v>0</v>
      </c>
      <c r="AM3" s="2">
        <f>1/1000000*SUM(Master!AM5:AM3999)</f>
        <v>0</v>
      </c>
      <c r="AN3" s="2">
        <f>1/1000000*SUM(Master!AN5:AN3999)</f>
        <v>0</v>
      </c>
      <c r="AO3" s="2">
        <f>1/1000000*SUM(Master!AO5:AO3999)</f>
        <v>0</v>
      </c>
      <c r="AP3" s="2">
        <f>1/1000000*SUM(Master!AP5:AP3999)</f>
        <v>0</v>
      </c>
      <c r="AQ3" s="2">
        <f>1/1000000*SUM(Master!AQ5:AQ3999)</f>
        <v>0</v>
      </c>
      <c r="AR3" s="2">
        <f>1/1000000*SUM(Master!AR5:AR3999)</f>
        <v>0</v>
      </c>
      <c r="AS3" s="2">
        <f>1/1000000*SUM(Master!AS5:AS3999)</f>
        <v>0</v>
      </c>
      <c r="AT3" s="2">
        <f>1/1000000*SUM(Master!AT5:AT3999)</f>
        <v>0</v>
      </c>
      <c r="AU3" s="2">
        <f>1/1000000*SUM(Master!AU5:AU3999)</f>
        <v>0</v>
      </c>
      <c r="AV3" s="2">
        <f>1/1000000*SUM(Master!AV5:AV3999)</f>
        <v>0</v>
      </c>
      <c r="AW3" s="2">
        <f>1/1000000*SUM(Master!AW5:AW3999)</f>
        <v>0</v>
      </c>
      <c r="AX3" s="2">
        <f>1/1000000*SUM(Master!AX5:AX3999)</f>
        <v>0</v>
      </c>
      <c r="AY3" s="2">
        <f>1/1000000*SUM(Master!AY5:AY3999)</f>
        <v>0</v>
      </c>
      <c r="AZ3" s="2">
        <f>1/1000000*SUM(Master!AZ5:AZ3999)</f>
        <v>0</v>
      </c>
      <c r="BA3" s="2">
        <f>1/1000000*SUM(Master!BA5:BA3999)</f>
        <v>0</v>
      </c>
      <c r="BB3" s="2">
        <f>1/1000000*SUM(Master!BB5:BB3999)</f>
        <v>0</v>
      </c>
      <c r="BC3" s="2">
        <f>1/1000000*SUM(Master!BC5:BC3999)</f>
        <v>0</v>
      </c>
      <c r="BD3" s="2">
        <f>1/1000000*SUM(Master!BD5:BD3999)</f>
        <v>0</v>
      </c>
      <c r="BE3" s="2">
        <f>1/1000000*SUM(Master!BE5:BE3999)</f>
        <v>0</v>
      </c>
      <c r="BF3" s="2">
        <f>1/1000000*SUM(Master!BF5:BF3999)</f>
        <v>0</v>
      </c>
      <c r="BG3" s="2">
        <f>1/1000000*SUM(Master!BG5:BG3999)</f>
        <v>0</v>
      </c>
      <c r="BH3" s="2">
        <f>1/1000000*SUM(Master!BH5:BH3999)</f>
        <v>0</v>
      </c>
      <c r="BI3" s="2">
        <f>1/1000000*SUM(Master!BI5:BI3999)</f>
        <v>0</v>
      </c>
      <c r="BJ3" s="2">
        <f>1/1000000*SUM(Master!BJ5:BJ3999)</f>
        <v>0</v>
      </c>
      <c r="BK3" s="2">
        <f>1/1000000*SUM(Master!BK5:BK3999)</f>
        <v>0</v>
      </c>
      <c r="BL3" s="2">
        <f>1/1000000*SUM(Master!BL5:BL3999)</f>
        <v>0</v>
      </c>
      <c r="BM3" s="2"/>
      <c r="BN3" s="2">
        <f>1/1000000*SUM(Master!BN5:BN3999)</f>
        <v>0</v>
      </c>
      <c r="BO3" s="36">
        <f>1/1000000*SUM(Master!BO5:BO3999)</f>
        <v>0</v>
      </c>
      <c r="BP3" s="36">
        <f>1/1000000*SUM(Master!BP5:BP3999)</f>
        <v>0</v>
      </c>
      <c r="BQ3" s="2">
        <f>1/1000000*SUM(Master!BQ5:BQ9999)</f>
        <v>0</v>
      </c>
      <c r="BR3" s="2">
        <f>1/1000000*SUM(Master!BR5:BR9999)</f>
        <v>0</v>
      </c>
      <c r="BS3" s="2">
        <f>1/1000000*SUM(Master!BS5:BS9999)</f>
        <v>0</v>
      </c>
      <c r="BT3" s="2">
        <f>1/1000000*SUM(Master!BT5:BT9999)</f>
        <v>0</v>
      </c>
      <c r="BU3" s="2">
        <f>1/1000000*SUM(Master!BU5:BU9999)</f>
        <v>0</v>
      </c>
      <c r="BV3" s="2">
        <f>1/1000000*SUM(Master!BV5:BV9999)</f>
        <v>0</v>
      </c>
      <c r="BW3" s="2">
        <f>1/1000000*SUM(Master!BW5:BW9999)</f>
        <v>0</v>
      </c>
      <c r="BX3" s="2">
        <f>1/1000000*SUM(Master!BX5:BX9999)</f>
        <v>0</v>
      </c>
      <c r="BY3" s="2">
        <f>1/1000000*SUM(Master!BY5:BY9999)</f>
        <v>0</v>
      </c>
      <c r="BZ3" s="2">
        <f>1/1000000*SUM(Master!BZ5:BZ9999)</f>
        <v>0</v>
      </c>
      <c r="CA3" s="2">
        <f>1/1000000*SUM(Master!CA5:CA9999)</f>
        <v>0</v>
      </c>
      <c r="CB3" s="2">
        <f>1/1000000*SUM(Master!CB5:CB9999)</f>
        <v>0</v>
      </c>
      <c r="CC3" s="2">
        <f>1/1000000*SUM(Master!CC5:CC9999)</f>
        <v>0</v>
      </c>
      <c r="CD3" s="2">
        <f>1/1000000*SUM(Master!CD5:CD9999)</f>
        <v>0</v>
      </c>
      <c r="CE3" s="2">
        <f>1/1000000*SUM(Master!CE5:CE9999)</f>
        <v>0</v>
      </c>
      <c r="CF3" s="2">
        <f>1/1000000*SUM(Master!CF5:CF9999)</f>
        <v>0</v>
      </c>
      <c r="CG3" s="2">
        <f>1/1000000*SUM(Master!CG5:CG9999)</f>
        <v>0</v>
      </c>
      <c r="CH3" s="2">
        <f>1/1000000*SUM(Master!CH5:CH9999)</f>
        <v>0</v>
      </c>
      <c r="CI3" s="2">
        <f>1/1000000*SUM(Master!CI5:CI9999)</f>
        <v>0</v>
      </c>
      <c r="CJ3" s="2">
        <f>1/1000000*SUM(Master!CJ5:CJ9999)</f>
        <v>0</v>
      </c>
      <c r="CK3" s="2">
        <f>1/1000000*SUM(Master!CK5:CK9999)</f>
        <v>0</v>
      </c>
      <c r="CL3" s="2">
        <f>1/1000000*SUM(Master!CL5:CL9999)</f>
        <v>0</v>
      </c>
      <c r="CM3" s="2">
        <f>1/1000000*SUM(Master!CM5:CM9999)</f>
        <v>0</v>
      </c>
      <c r="CN3" s="2">
        <f>1/1000000*SUM(Master!CN5:CN9999)</f>
        <v>0</v>
      </c>
      <c r="CO3" s="2">
        <f>1/1000000*SUM(Master!CO5:CO9999)</f>
        <v>0</v>
      </c>
      <c r="CP3" s="2">
        <f>1/1000000*SUM(Master!CP5:CP9999)</f>
        <v>0</v>
      </c>
      <c r="CQ3" s="2">
        <f>1/1000000*SUM(Master!CQ5:CQ9999)</f>
        <v>0</v>
      </c>
      <c r="CR3" s="2">
        <f>1/1000000*SUM(Master!CR5:CR9999)</f>
        <v>0</v>
      </c>
      <c r="CS3" s="2">
        <f>1/1000000*SUM(Master!CS5:CS9999)</f>
        <v>0</v>
      </c>
      <c r="CT3" s="2">
        <f>1/1000000*SUM(Master!CT5:CT9999)</f>
        <v>0</v>
      </c>
      <c r="CU3" s="2">
        <f>1/1000000*SUM(Master!CU5:CU9999)</f>
        <v>0</v>
      </c>
      <c r="CV3" s="2">
        <f>1/1000000*SUM(Master!CV5:CV9999)</f>
        <v>0</v>
      </c>
      <c r="CW3" s="35">
        <f>1/1000000*SUM(Master!CW5:CW9999)</f>
        <v>0</v>
      </c>
      <c r="CX3" s="2">
        <f>1/1000000*SUM(Master!CX5:CX9999)</f>
        <v>0</v>
      </c>
      <c r="CY3" s="2">
        <f>1/1000000*SUM(Master!CY5:CY9999)</f>
        <v>0</v>
      </c>
      <c r="CZ3" s="2">
        <f>1/1000000*SUM(Master!CZ5:CZ9999)</f>
        <v>0</v>
      </c>
      <c r="DA3" s="2">
        <f>1/1000000*SUM(Master!DA5:DA9999)</f>
        <v>0</v>
      </c>
      <c r="DB3" s="2">
        <f>1/1000000*SUM(Master!DB5:DB9999)</f>
        <v>0</v>
      </c>
      <c r="DC3" s="2">
        <f>1/1000000*SUM(Master!DC5:DC9999)</f>
        <v>0</v>
      </c>
      <c r="DD3" s="2">
        <f>1/1000000*SUM(Master!DD5:DD9999)</f>
        <v>0</v>
      </c>
      <c r="DE3" s="2">
        <f>1/1000000*SUM(Master!DE5:DE9999)</f>
        <v>0</v>
      </c>
      <c r="DF3" s="2">
        <f>1/1000000*SUM(Master!DF5:DF9999)</f>
        <v>0</v>
      </c>
      <c r="DG3" s="2">
        <f>1/1000000*SUM(Master!DG5:DG9999)</f>
        <v>0</v>
      </c>
      <c r="DH3" s="2">
        <f>1/1000000*SUM(Master!DH5:DH9999)</f>
        <v>0</v>
      </c>
      <c r="DI3" s="2">
        <f>1/1000000*SUM(Master!DI5:DI9999)</f>
        <v>0</v>
      </c>
      <c r="DJ3" s="2">
        <f>1/1000000*SUM(Master!DJ5:DJ9999)</f>
        <v>0</v>
      </c>
      <c r="DK3" s="2">
        <f>1/1000000*SUM(Master!DK5:DK9999)</f>
        <v>0</v>
      </c>
      <c r="DL3" s="2">
        <f>1/1000000*SUM(Master!DL5:DL9999)</f>
        <v>0</v>
      </c>
      <c r="DM3" s="2">
        <f>1/1000000*SUM(Master!DM5:DM9999)</f>
        <v>0</v>
      </c>
      <c r="DN3" s="2">
        <f>1/1000000*SUM(Master!DN5:DN9999)</f>
        <v>0</v>
      </c>
      <c r="DO3" s="2">
        <f>1/1000000*SUM(Master!DO5:DO9999)</f>
        <v>0</v>
      </c>
      <c r="DP3" s="2">
        <f>1/1000000*SUM(Master!DP5:DP9999)</f>
        <v>0</v>
      </c>
      <c r="DQ3" s="2">
        <f>1/1000000*SUM(Master!DQ5:DQ9999)</f>
        <v>0</v>
      </c>
      <c r="DR3" s="2">
        <f>1/1000000*SUM(Master!DR5:DR9999)</f>
        <v>0</v>
      </c>
      <c r="DS3" s="2">
        <f>1/1000000*SUM(Master!DS5:DS9999)</f>
        <v>0</v>
      </c>
      <c r="DT3" s="2">
        <f>1/1000000*SUM(Master!DT5:DT9999)</f>
        <v>0</v>
      </c>
      <c r="DU3" s="2">
        <f>1/1000000*SUM(Master!DU5:DU9999)</f>
        <v>0</v>
      </c>
      <c r="DV3" s="2">
        <f>1/1000000*SUM(Master!DV5:DV9999)</f>
        <v>0</v>
      </c>
      <c r="DW3" s="2">
        <f>1/1000000*SUM(Master!DW5:DW9999)</f>
        <v>0</v>
      </c>
      <c r="DX3" s="2">
        <f>1/1000000*SUM(Master!DX5:DX9999)</f>
        <v>0</v>
      </c>
      <c r="DY3" s="2">
        <f>1/1000000*SUM(Master!DY5:DY9999)</f>
        <v>0</v>
      </c>
      <c r="DZ3" s="2">
        <f>1/1000000*SUM(Master!DZ5:DZ9999)</f>
        <v>0</v>
      </c>
      <c r="EA3" s="2">
        <f>1/1000000*SUM(Master!EA5:EA9999)</f>
        <v>0</v>
      </c>
      <c r="EB3" s="2">
        <f>1/1000000*SUM(Master!EB5:EB9999)</f>
        <v>0</v>
      </c>
      <c r="EC3" s="2">
        <f>1/1000000*SUM(Master!EC5:EC9999)</f>
        <v>0</v>
      </c>
      <c r="ED3" s="35">
        <f>1/1000000*SUM(Master!ED5:ED9999)</f>
        <v>0</v>
      </c>
      <c r="EE3" s="2">
        <f>1/1000000*SUM(Master!EE5:EE9999)</f>
        <v>0</v>
      </c>
      <c r="EF3" s="2">
        <f>1/1000000*SUM(Master!EF5:EF9999)</f>
        <v>0</v>
      </c>
      <c r="EG3" s="2">
        <f>1/1000000*SUM(Master!EG5:EG9999)</f>
        <v>0</v>
      </c>
      <c r="EH3" s="2">
        <f>1/1000000*SUM(Master!EH5:EH9999)</f>
        <v>0</v>
      </c>
      <c r="EI3" s="2">
        <f>1/1000000*SUM(Master!EI5:EI9999)</f>
        <v>0</v>
      </c>
      <c r="EJ3" s="2">
        <f>1/1000000*SUM(Master!EJ5:EJ9999)</f>
        <v>0</v>
      </c>
      <c r="EK3" s="2">
        <f>1/1000000*SUM(Master!EK5:EK9999)</f>
        <v>0</v>
      </c>
      <c r="EL3" s="2">
        <f>1/1000000*SUM(Master!EL5:EL9999)</f>
        <v>0</v>
      </c>
      <c r="EM3" s="2">
        <f>1/1000000*SUM(Master!EM5:EM9999)</f>
        <v>0</v>
      </c>
      <c r="EN3" s="2">
        <f>1/1000000*SUM(Master!EN5:EN9999)</f>
        <v>0</v>
      </c>
      <c r="EO3" s="2">
        <f>1/1000000*SUM(Master!EO5:EO9999)</f>
        <v>0</v>
      </c>
      <c r="EP3" s="2">
        <f>1/1000000*SUM(Master!EP5:EP9999)</f>
        <v>0</v>
      </c>
      <c r="EQ3" s="2">
        <f>1/1000000*SUM(Master!EQ5:EQ9999)</f>
        <v>0</v>
      </c>
      <c r="ER3" s="2">
        <f>1/1000000*SUM(Master!ER5:ER9999)</f>
        <v>0</v>
      </c>
      <c r="ES3" s="2">
        <f>1/1000000*SUM(Master!ES5:ES9999)</f>
        <v>0</v>
      </c>
      <c r="ET3" s="2">
        <f>1/1000000*SUM(Master!ET5:ET9999)</f>
        <v>0</v>
      </c>
      <c r="EU3" s="2">
        <f>1/1000000*SUM(Master!EU5:EU9999)</f>
        <v>0</v>
      </c>
      <c r="EV3" s="2">
        <f>1/1000000*SUM(Master!EV5:EV9999)</f>
        <v>0</v>
      </c>
      <c r="EW3" s="2">
        <f>1/1000000*SUM(Master!EW5:EW9999)</f>
        <v>0</v>
      </c>
      <c r="EX3" s="2">
        <f>1/1000000*SUM(Master!EX5:EX9999)</f>
        <v>0</v>
      </c>
      <c r="EY3" s="2">
        <f>1/1000000*SUM(Master!EY5:EY9999)</f>
        <v>0</v>
      </c>
      <c r="EZ3" s="2">
        <f>1/1000000*SUM(Master!EZ5:EZ9999)</f>
        <v>0</v>
      </c>
      <c r="FA3" s="2">
        <f>1/1000000*SUM(Master!FA5:FA9999)</f>
        <v>0</v>
      </c>
      <c r="FB3" s="2">
        <f>1/1000000*SUM(Master!FB5:FB9999)</f>
        <v>0</v>
      </c>
      <c r="FC3" s="2">
        <f>1/1000000*SUM(Master!FC5:FC9999)</f>
        <v>0</v>
      </c>
      <c r="FD3" s="2">
        <f>1/1000000*SUM(Master!FD5:FD9999)</f>
        <v>0</v>
      </c>
      <c r="FE3" s="2">
        <f>1/1000000*SUM(Master!FE5:FE9999)</f>
        <v>0</v>
      </c>
      <c r="FF3" s="2">
        <f>1/1000000*SUM(Master!FF5:FF9999)</f>
        <v>0</v>
      </c>
      <c r="FG3" s="2">
        <f>1/1000000*SUM(Master!FG5:FG9999)</f>
        <v>0</v>
      </c>
      <c r="FH3" s="2">
        <f>1/1000000*SUM(Master!FH5:FH9999)</f>
        <v>0</v>
      </c>
      <c r="FI3" s="2">
        <f>1/1000000*SUM(Master!FI5:FI9999)</f>
        <v>0</v>
      </c>
      <c r="FJ3" s="2">
        <f>1/1000000*SUM(Master!FJ5:FJ9999)</f>
        <v>0</v>
      </c>
      <c r="FK3" s="35">
        <f>1/1000000*SUM(Master!FK5:FK9999)</f>
        <v>0</v>
      </c>
      <c r="FL3" s="2">
        <f>1/1000000*SUM(Master!FL5:FL9999)</f>
        <v>0</v>
      </c>
      <c r="FM3" s="2">
        <f>1/1000000*SUM(Master!FM5:FM9999)</f>
        <v>0</v>
      </c>
      <c r="FN3" s="2">
        <f>1/1000000*SUM(Master!FN5:FN9999)</f>
        <v>0</v>
      </c>
      <c r="FO3" s="2">
        <f>1/1000000*SUM(Master!FO5:FO9999)</f>
        <v>0</v>
      </c>
      <c r="FP3" s="2">
        <f>1/1000000*SUM(Master!FP5:FP9999)</f>
        <v>0</v>
      </c>
      <c r="FQ3" s="2">
        <f>1/1000000*SUM(Master!FQ5:FQ9999)</f>
        <v>0</v>
      </c>
      <c r="FR3" s="2">
        <f>1/1000000*SUM(Master!FR5:FR9999)</f>
        <v>0</v>
      </c>
      <c r="FS3" s="2">
        <f>1/1000000*SUM(Master!FS5:FS9999)</f>
        <v>0</v>
      </c>
      <c r="FT3" s="2">
        <f>1/1000000*SUM(Master!FT5:FT9999)</f>
        <v>0</v>
      </c>
      <c r="FU3" s="2">
        <f>1/1000000*SUM(Master!FU5:FU9999)</f>
        <v>0</v>
      </c>
      <c r="FV3" s="2">
        <f>1/1000000*SUM(Master!FV5:FV9999)</f>
        <v>0</v>
      </c>
      <c r="FW3" s="2">
        <f>1/1000000*SUM(Master!FW5:FW9999)</f>
        <v>0</v>
      </c>
      <c r="FX3" s="2">
        <f>1/1000000*SUM(Master!FX5:FX9999)</f>
        <v>0</v>
      </c>
      <c r="FY3" s="2">
        <f>1/1000000*SUM(Master!FY5:FY9999)</f>
        <v>0</v>
      </c>
      <c r="FZ3" s="2">
        <f>1/1000000*SUM(Master!FZ5:FZ9999)</f>
        <v>0</v>
      </c>
      <c r="GA3" s="2">
        <f>1/1000000*SUM(Master!GA5:GA9999)</f>
        <v>0</v>
      </c>
      <c r="GB3" s="2">
        <f>1/1000000*SUM(Master!GB5:GB9999)</f>
        <v>0</v>
      </c>
      <c r="GC3" s="2">
        <f>1/1000000*SUM(Master!GC5:GC9999)</f>
        <v>0</v>
      </c>
      <c r="GD3" s="2">
        <f>1/1000000*SUM(Master!GD5:GD9999)</f>
        <v>0</v>
      </c>
      <c r="GE3" s="2">
        <f>1/1000000*SUM(Master!GE5:GE9999)</f>
        <v>0</v>
      </c>
      <c r="GF3" s="2">
        <f>1/1000000*SUM(Master!GF5:GF9999)</f>
        <v>0</v>
      </c>
      <c r="GG3" s="2">
        <f>1/1000000*SUM(Master!GG5:GG9999)</f>
        <v>0</v>
      </c>
      <c r="GH3" s="2">
        <f>1/1000000*SUM(Master!GH5:GH9999)</f>
        <v>0</v>
      </c>
      <c r="GI3" s="2">
        <f>1/1000000*SUM(Master!GI5:GI9999)</f>
        <v>0</v>
      </c>
      <c r="GJ3" s="2">
        <f>1/1000000*SUM(Master!GJ5:GJ9999)</f>
        <v>0</v>
      </c>
      <c r="GK3" s="2">
        <f>1/1000000*SUM(Master!GK5:GK9999)</f>
        <v>0</v>
      </c>
      <c r="GL3" s="2">
        <f>1/1000000*SUM(Master!GL5:GL9999)</f>
        <v>0</v>
      </c>
      <c r="GM3" s="2">
        <f>1/1000000*SUM(Master!GM5:GM9999)</f>
        <v>0</v>
      </c>
      <c r="GN3" s="2">
        <f>1/1000000*SUM(Master!GN5:GN9999)</f>
        <v>0</v>
      </c>
      <c r="GO3" s="2">
        <f>1/1000000*SUM(Master!GO5:GO9999)</f>
        <v>0</v>
      </c>
      <c r="GP3" s="2">
        <f>1/1000000*SUM(Master!GP5:GP9999)</f>
        <v>0</v>
      </c>
      <c r="GQ3" s="2">
        <f>1/1000000*SUM(Master!GQ5:GQ9999)</f>
        <v>0</v>
      </c>
      <c r="GR3" s="35">
        <f>1/1000000*SUM(Master!GR5:GR9999)</f>
        <v>0</v>
      </c>
    </row>
    <row r="4" spans="1:200" ht="13" x14ac:dyDescent="0.3">
      <c r="A4" t="s">
        <v>49</v>
      </c>
      <c r="B4" t="s">
        <v>40</v>
      </c>
      <c r="C4" t="s">
        <v>48</v>
      </c>
      <c r="D4" t="s">
        <v>39</v>
      </c>
      <c r="E4" t="s">
        <v>47</v>
      </c>
      <c r="F4" t="s">
        <v>46</v>
      </c>
      <c r="G4" t="s">
        <v>45</v>
      </c>
      <c r="H4" s="2" t="s">
        <v>44</v>
      </c>
      <c r="I4" s="2" t="s">
        <v>43</v>
      </c>
      <c r="J4" s="2" t="s">
        <v>42</v>
      </c>
      <c r="K4" t="s">
        <v>41</v>
      </c>
      <c r="L4" t="s">
        <v>40</v>
      </c>
      <c r="M4" t="s">
        <v>39</v>
      </c>
      <c r="O4" s="1"/>
      <c r="P4" s="34">
        <f>Definitions!$A$2</f>
        <v>400110</v>
      </c>
      <c r="Q4" s="34">
        <f>Definitions!$A$3</f>
        <v>400121</v>
      </c>
      <c r="R4" s="34">
        <f>Definitions!$A$4</f>
        <v>400122</v>
      </c>
      <c r="S4" s="34">
        <f>Definitions!$A$5</f>
        <v>400129</v>
      </c>
      <c r="T4" s="34">
        <f>Definitions!$A$6</f>
        <v>400130</v>
      </c>
      <c r="U4" s="34">
        <f>$P4</f>
        <v>400110</v>
      </c>
      <c r="V4" s="34">
        <f>$Q4</f>
        <v>400121</v>
      </c>
      <c r="W4" s="34">
        <f>$R4</f>
        <v>400122</v>
      </c>
      <c r="X4" s="34">
        <f>$S4</f>
        <v>400129</v>
      </c>
      <c r="Y4" s="34">
        <f>$T4</f>
        <v>400130</v>
      </c>
      <c r="Z4" s="34">
        <f>$P4</f>
        <v>400110</v>
      </c>
      <c r="AA4" s="34">
        <f>$Q4</f>
        <v>400121</v>
      </c>
      <c r="AB4" s="34">
        <f>$R4</f>
        <v>400122</v>
      </c>
      <c r="AC4" s="34">
        <f>$S4</f>
        <v>400129</v>
      </c>
      <c r="AD4" s="34">
        <f>$T4</f>
        <v>400130</v>
      </c>
      <c r="AE4" t="s">
        <v>18</v>
      </c>
      <c r="AF4" t="s">
        <v>38</v>
      </c>
      <c r="AG4" t="s">
        <v>52</v>
      </c>
      <c r="AH4" t="s">
        <v>37</v>
      </c>
      <c r="AI4" t="s">
        <v>66</v>
      </c>
      <c r="AJ4" t="s">
        <v>63</v>
      </c>
      <c r="AK4" t="s">
        <v>36</v>
      </c>
      <c r="AL4" t="s">
        <v>35</v>
      </c>
      <c r="AM4" t="s">
        <v>58</v>
      </c>
      <c r="AN4" t="s">
        <v>34</v>
      </c>
      <c r="AO4" t="s">
        <v>62</v>
      </c>
      <c r="AP4" t="s">
        <v>33</v>
      </c>
      <c r="AQ4" t="s">
        <v>32</v>
      </c>
      <c r="AR4" t="s">
        <v>31</v>
      </c>
      <c r="AS4" t="s">
        <v>30</v>
      </c>
      <c r="AT4" t="s">
        <v>29</v>
      </c>
      <c r="AU4" t="s">
        <v>57</v>
      </c>
      <c r="AV4" t="s">
        <v>28</v>
      </c>
      <c r="AW4" t="s">
        <v>64</v>
      </c>
      <c r="AX4" t="s">
        <v>65</v>
      </c>
      <c r="AY4" t="s">
        <v>27</v>
      </c>
      <c r="AZ4" t="s">
        <v>59</v>
      </c>
      <c r="BA4" t="s">
        <v>26</v>
      </c>
      <c r="BB4" t="s">
        <v>60</v>
      </c>
      <c r="BC4" t="s">
        <v>61</v>
      </c>
      <c r="BD4" t="s">
        <v>25</v>
      </c>
      <c r="BE4" t="s">
        <v>56</v>
      </c>
      <c r="BF4" t="s">
        <v>24</v>
      </c>
      <c r="BG4" t="s">
        <v>23</v>
      </c>
      <c r="BH4" t="s">
        <v>22</v>
      </c>
      <c r="BI4" t="s">
        <v>21</v>
      </c>
      <c r="BJ4" t="s">
        <v>20</v>
      </c>
      <c r="BK4" t="s">
        <v>19</v>
      </c>
      <c r="BL4" s="33" t="s">
        <v>1</v>
      </c>
      <c r="BM4" t="s">
        <v>18</v>
      </c>
      <c r="BN4" s="8" t="s">
        <v>17</v>
      </c>
      <c r="BO4" s="32" t="s">
        <v>16</v>
      </c>
      <c r="BP4" s="32" t="s">
        <v>15</v>
      </c>
      <c r="BQ4" s="31" t="str">
        <f>$AF4</f>
        <v>EU-28</v>
      </c>
      <c r="BR4" s="31" t="str">
        <f>$AG4</f>
        <v>China</v>
      </c>
      <c r="BS4" s="31" t="str">
        <f>$AH4</f>
        <v>Hong Kong</v>
      </c>
      <c r="BT4" s="31" t="str">
        <f>$AI4</f>
        <v>Argentina</v>
      </c>
      <c r="BU4" s="31" t="str">
        <f>$AJ4</f>
        <v>Australia</v>
      </c>
      <c r="BV4" s="31" t="str">
        <f>$AK4</f>
        <v>Belarus</v>
      </c>
      <c r="BW4" s="31" t="str">
        <f>$AL4</f>
        <v>Brazil</v>
      </c>
      <c r="BX4" s="31" t="str">
        <f>$AM4</f>
        <v>Canada</v>
      </c>
      <c r="BY4" s="31" t="str">
        <f>$AN4</f>
        <v>Côte d'Ivoire</v>
      </c>
      <c r="BZ4" s="31" t="str">
        <f>$AO4</f>
        <v>Egypt</v>
      </c>
      <c r="CA4" s="31" t="str">
        <f>$AP4</f>
        <v>India</v>
      </c>
      <c r="CB4" s="31" t="str">
        <f>$AQ4</f>
        <v>Indonesia</v>
      </c>
      <c r="CC4" s="31" t="str">
        <f>$AR4</f>
        <v>Iran</v>
      </c>
      <c r="CD4" s="31" t="str">
        <f>$AS4</f>
        <v>Israel</v>
      </c>
      <c r="CE4" s="31" t="str">
        <f>$AT4</f>
        <v>Japan</v>
      </c>
      <c r="CF4" s="31" t="str">
        <f>$AU4</f>
        <v>Korea, South</v>
      </c>
      <c r="CG4" s="31" t="str">
        <f>$AV4</f>
        <v>Malaysia</v>
      </c>
      <c r="CH4" s="31" t="str">
        <f>$AW4</f>
        <v>Mexico</v>
      </c>
      <c r="CI4" s="31" t="str">
        <f>$AX4</f>
        <v>Pakistan</v>
      </c>
      <c r="CJ4" s="31" t="str">
        <f>$AY4</f>
        <v>Philippines</v>
      </c>
      <c r="CK4" s="31" t="str">
        <f>$AZ4</f>
        <v>Russian Federation</v>
      </c>
      <c r="CL4" s="31" t="str">
        <f>$BA4</f>
        <v>Singapore</v>
      </c>
      <c r="CM4" s="31" t="str">
        <f>$BB4</f>
        <v>South Africa</v>
      </c>
      <c r="CN4" s="31" t="str">
        <f>$BC4</f>
        <v>Southern African Customs Union</v>
      </c>
      <c r="CO4" s="31" t="str">
        <f>$BD4</f>
        <v>Sri Lanka</v>
      </c>
      <c r="CP4" s="31" t="str">
        <f>$BE4</f>
        <v>Taiwan</v>
      </c>
      <c r="CQ4" s="31" t="str">
        <f>$BF4</f>
        <v>Turkey</v>
      </c>
      <c r="CR4" s="31" t="str">
        <f>$BG4</f>
        <v>Ukraine</v>
      </c>
      <c r="CS4" s="31" t="str">
        <f>$BH4</f>
        <v>USA</v>
      </c>
      <c r="CT4" s="31" t="str">
        <f>$BI4</f>
        <v>Venezuela</v>
      </c>
      <c r="CU4" s="31" t="str">
        <f>$BJ4</f>
        <v>Viet Nam</v>
      </c>
      <c r="CV4" s="31" t="str">
        <f>$BK4</f>
        <v>Rest of World</v>
      </c>
      <c r="CW4" s="27" t="str">
        <f>$BL4</f>
        <v>World</v>
      </c>
      <c r="CX4" s="30" t="str">
        <f>$AF$4</f>
        <v>EU-28</v>
      </c>
      <c r="CY4" s="30" t="str">
        <f>$AG$4</f>
        <v>China</v>
      </c>
      <c r="CZ4" s="30" t="str">
        <f>$AH$4</f>
        <v>Hong Kong</v>
      </c>
      <c r="DA4" s="30" t="str">
        <f>$AI$4</f>
        <v>Argentina</v>
      </c>
      <c r="DB4" s="30" t="str">
        <f>$AJ$4</f>
        <v>Australia</v>
      </c>
      <c r="DC4" s="30" t="str">
        <f>$AK$4</f>
        <v>Belarus</v>
      </c>
      <c r="DD4" s="30" t="str">
        <f>$AL$4</f>
        <v>Brazil</v>
      </c>
      <c r="DE4" s="30" t="str">
        <f>$AM$4</f>
        <v>Canada</v>
      </c>
      <c r="DF4" s="30" t="str">
        <f>$AN$4</f>
        <v>Côte d'Ivoire</v>
      </c>
      <c r="DG4" s="30" t="str">
        <f>$AO$4</f>
        <v>Egypt</v>
      </c>
      <c r="DH4" s="30" t="str">
        <f>$AP$4</f>
        <v>India</v>
      </c>
      <c r="DI4" s="30" t="str">
        <f>$AQ$4</f>
        <v>Indonesia</v>
      </c>
      <c r="DJ4" s="30" t="str">
        <f>$AR$4</f>
        <v>Iran</v>
      </c>
      <c r="DK4" s="30" t="str">
        <f>$AS$4</f>
        <v>Israel</v>
      </c>
      <c r="DL4" s="30" t="str">
        <f>$AT$4</f>
        <v>Japan</v>
      </c>
      <c r="DM4" s="30" t="str">
        <f>$AU$4</f>
        <v>Korea, South</v>
      </c>
      <c r="DN4" s="30" t="str">
        <f>$AV$4</f>
        <v>Malaysia</v>
      </c>
      <c r="DO4" s="30" t="str">
        <f>$AW$4</f>
        <v>Mexico</v>
      </c>
      <c r="DP4" s="30" t="str">
        <f>$AX$4</f>
        <v>Pakistan</v>
      </c>
      <c r="DQ4" s="30" t="str">
        <f>$AY$4</f>
        <v>Philippines</v>
      </c>
      <c r="DR4" s="30" t="str">
        <f>$AZ$4</f>
        <v>Russian Federation</v>
      </c>
      <c r="DS4" s="30" t="str">
        <f>$BA$4</f>
        <v>Singapore</v>
      </c>
      <c r="DT4" s="30" t="str">
        <f>$BB$4</f>
        <v>South Africa</v>
      </c>
      <c r="DU4" s="30" t="str">
        <f>$BC$4</f>
        <v>Southern African Customs Union</v>
      </c>
      <c r="DV4" s="30" t="str">
        <f>$BD$4</f>
        <v>Sri Lanka</v>
      </c>
      <c r="DW4" s="30" t="str">
        <f>$BE$4</f>
        <v>Taiwan</v>
      </c>
      <c r="DX4" s="30" t="str">
        <f>$BF$4</f>
        <v>Turkey</v>
      </c>
      <c r="DY4" s="30" t="str">
        <f>$BG$4</f>
        <v>Ukraine</v>
      </c>
      <c r="DZ4" s="30" t="str">
        <f>$BH$4</f>
        <v>USA</v>
      </c>
      <c r="EA4" s="30" t="str">
        <f>$BI$4</f>
        <v>Venezuela</v>
      </c>
      <c r="EB4" s="30" t="str">
        <f>$BJ$4</f>
        <v>Viet Nam</v>
      </c>
      <c r="EC4" s="30" t="str">
        <f>$BK$4</f>
        <v>Rest of World</v>
      </c>
      <c r="ED4" s="27" t="str">
        <f>$BL$4</f>
        <v>World</v>
      </c>
      <c r="EE4" s="29" t="str">
        <f>$AF$4</f>
        <v>EU-28</v>
      </c>
      <c r="EF4" s="29" t="str">
        <f>$AG$4</f>
        <v>China</v>
      </c>
      <c r="EG4" s="29" t="str">
        <f>$AH$4</f>
        <v>Hong Kong</v>
      </c>
      <c r="EH4" s="29" t="str">
        <f>$AI$4</f>
        <v>Argentina</v>
      </c>
      <c r="EI4" s="29" t="str">
        <f>$AJ$4</f>
        <v>Australia</v>
      </c>
      <c r="EJ4" s="29" t="str">
        <f>$AK$4</f>
        <v>Belarus</v>
      </c>
      <c r="EK4" s="29" t="str">
        <f>$AL$4</f>
        <v>Brazil</v>
      </c>
      <c r="EL4" s="29" t="str">
        <f>$AM$4</f>
        <v>Canada</v>
      </c>
      <c r="EM4" s="29" t="str">
        <f>$AN$4</f>
        <v>Côte d'Ivoire</v>
      </c>
      <c r="EN4" s="29" t="str">
        <f>$AO$4</f>
        <v>Egypt</v>
      </c>
      <c r="EO4" s="29" t="str">
        <f>$AP$4</f>
        <v>India</v>
      </c>
      <c r="EP4" s="29" t="str">
        <f>$AQ$4</f>
        <v>Indonesia</v>
      </c>
      <c r="EQ4" s="29" t="str">
        <f>$AR$4</f>
        <v>Iran</v>
      </c>
      <c r="ER4" s="29" t="str">
        <f>$AS$4</f>
        <v>Israel</v>
      </c>
      <c r="ES4" s="29" t="str">
        <f>$AT$4</f>
        <v>Japan</v>
      </c>
      <c r="ET4" s="29" t="str">
        <f>$AU$4</f>
        <v>Korea, South</v>
      </c>
      <c r="EU4" s="29" t="str">
        <f>$AV$4</f>
        <v>Malaysia</v>
      </c>
      <c r="EV4" s="29" t="str">
        <f>$AW$4</f>
        <v>Mexico</v>
      </c>
      <c r="EW4" s="29" t="str">
        <f>$AX$4</f>
        <v>Pakistan</v>
      </c>
      <c r="EX4" s="29" t="str">
        <f>$AY$4</f>
        <v>Philippines</v>
      </c>
      <c r="EY4" s="29" t="str">
        <f>$AZ$4</f>
        <v>Russian Federation</v>
      </c>
      <c r="EZ4" s="29" t="str">
        <f>$BA$4</f>
        <v>Singapore</v>
      </c>
      <c r="FA4" s="29" t="str">
        <f>$BB$4</f>
        <v>South Africa</v>
      </c>
      <c r="FB4" s="29" t="str">
        <f>$BC$4</f>
        <v>Southern African Customs Union</v>
      </c>
      <c r="FC4" s="29" t="str">
        <f>$BD$4</f>
        <v>Sri Lanka</v>
      </c>
      <c r="FD4" s="29" t="str">
        <f>$BE$4</f>
        <v>Taiwan</v>
      </c>
      <c r="FE4" s="29" t="str">
        <f>$BF$4</f>
        <v>Turkey</v>
      </c>
      <c r="FF4" s="29" t="str">
        <f>$BG$4</f>
        <v>Ukraine</v>
      </c>
      <c r="FG4" s="29" t="str">
        <f>$BH$4</f>
        <v>USA</v>
      </c>
      <c r="FH4" s="29" t="str">
        <f>$BI$4</f>
        <v>Venezuela</v>
      </c>
      <c r="FI4" s="29" t="str">
        <f>$BJ$4</f>
        <v>Viet Nam</v>
      </c>
      <c r="FJ4" s="29" t="str">
        <f>$BK$4</f>
        <v>Rest of World</v>
      </c>
      <c r="FK4" s="27" t="str">
        <f>$BL$4</f>
        <v>World</v>
      </c>
      <c r="FL4" s="28" t="str">
        <f>$AF$4</f>
        <v>EU-28</v>
      </c>
      <c r="FM4" s="28" t="str">
        <f>$AG$4</f>
        <v>China</v>
      </c>
      <c r="FN4" s="28" t="str">
        <f>$AH$4</f>
        <v>Hong Kong</v>
      </c>
      <c r="FO4" s="28" t="str">
        <f>$AI$4</f>
        <v>Argentina</v>
      </c>
      <c r="FP4" s="28" t="str">
        <f>$AJ$4</f>
        <v>Australia</v>
      </c>
      <c r="FQ4" s="28" t="str">
        <f>$AK$4</f>
        <v>Belarus</v>
      </c>
      <c r="FR4" s="28" t="str">
        <f>$AL$4</f>
        <v>Brazil</v>
      </c>
      <c r="FS4" s="28" t="str">
        <f>$AM$4</f>
        <v>Canada</v>
      </c>
      <c r="FT4" s="28" t="str">
        <f>$AN$4</f>
        <v>Côte d'Ivoire</v>
      </c>
      <c r="FU4" s="28" t="str">
        <f>$AO$4</f>
        <v>Egypt</v>
      </c>
      <c r="FV4" s="28" t="str">
        <f>$AP$4</f>
        <v>India</v>
      </c>
      <c r="FW4" s="28" t="str">
        <f>$AQ$4</f>
        <v>Indonesia</v>
      </c>
      <c r="FX4" s="28" t="str">
        <f>$AR$4</f>
        <v>Iran</v>
      </c>
      <c r="FY4" s="28" t="str">
        <f>$AS$4</f>
        <v>Israel</v>
      </c>
      <c r="FZ4" s="28" t="str">
        <f>$AT$4</f>
        <v>Japan</v>
      </c>
      <c r="GA4" s="28" t="str">
        <f>$AU$4</f>
        <v>Korea, South</v>
      </c>
      <c r="GB4" s="28" t="str">
        <f>$AV$4</f>
        <v>Malaysia</v>
      </c>
      <c r="GC4" s="28" t="str">
        <f>$AW$4</f>
        <v>Mexico</v>
      </c>
      <c r="GD4" s="28" t="str">
        <f>$AX$4</f>
        <v>Pakistan</v>
      </c>
      <c r="GE4" s="28" t="str">
        <f>$AY$4</f>
        <v>Philippines</v>
      </c>
      <c r="GF4" s="28" t="str">
        <f>$AZ$4</f>
        <v>Russian Federation</v>
      </c>
      <c r="GG4" s="28" t="str">
        <f>$BA$4</f>
        <v>Singapore</v>
      </c>
      <c r="GH4" s="28" t="str">
        <f>$BB$4</f>
        <v>South Africa</v>
      </c>
      <c r="GI4" s="28" t="str">
        <f>$BC$4</f>
        <v>Southern African Customs Union</v>
      </c>
      <c r="GJ4" s="28" t="str">
        <f>$BD$4</f>
        <v>Sri Lanka</v>
      </c>
      <c r="GK4" s="28" t="str">
        <f>$BE$4</f>
        <v>Taiwan</v>
      </c>
      <c r="GL4" s="28" t="str">
        <f>$BF$4</f>
        <v>Turkey</v>
      </c>
      <c r="GM4" s="28" t="str">
        <f>$BG$4</f>
        <v>Ukraine</v>
      </c>
      <c r="GN4" s="28" t="str">
        <f>$BH$4</f>
        <v>USA</v>
      </c>
      <c r="GO4" s="28" t="str">
        <f>$BI$4</f>
        <v>Venezuela</v>
      </c>
      <c r="GP4" s="28" t="str">
        <f>$BJ$4</f>
        <v>Viet Nam</v>
      </c>
      <c r="GQ4" s="28" t="str">
        <f>$BK$4</f>
        <v>Rest of World</v>
      </c>
      <c r="GR4" s="27" t="str">
        <f>$BL$4</f>
        <v>World</v>
      </c>
    </row>
    <row r="5" spans="1:200" ht="13" x14ac:dyDescent="0.3">
      <c r="O5" s="42" t="e">
        <f t="shared" ref="O5" si="4">J5/H5</f>
        <v>#DIV/0!</v>
      </c>
      <c r="P5" s="43" t="str">
        <f>IF($F5=P$4,$H5,"-")</f>
        <v>-</v>
      </c>
      <c r="Q5" s="43" t="str">
        <f>IF($F5=Q$4,$H5,"-")</f>
        <v>-</v>
      </c>
      <c r="R5" s="43" t="str">
        <f>IF($F5=R$4,$H5,"-")</f>
        <v>-</v>
      </c>
      <c r="S5" s="43" t="str">
        <f>IF($F5=S$4,$H5,"-")</f>
        <v>-</v>
      </c>
      <c r="T5" s="43" t="str">
        <f>IF($F5=T$4,$H5,"-")</f>
        <v>-</v>
      </c>
      <c r="U5" s="8" t="str">
        <f>IF($F5=U$4,$I5,"-")</f>
        <v>-</v>
      </c>
      <c r="V5" s="8" t="str">
        <f>IF($F5=V$4,$I5,"-")</f>
        <v>-</v>
      </c>
      <c r="W5" s="8" t="str">
        <f>IF($F5=W$4,$I5,"-")</f>
        <v>-</v>
      </c>
      <c r="X5" s="8" t="str">
        <f>IF($F5=X$4,$I5,"-")</f>
        <v>-</v>
      </c>
      <c r="Y5" s="8" t="str">
        <f>IF($F5=Y$4,$I5,"-")</f>
        <v>-</v>
      </c>
      <c r="Z5" s="8" t="str">
        <f>IF($F5=Z$4,IF($I5=0,0,$J5),"-")</f>
        <v>-</v>
      </c>
      <c r="AA5" s="8" t="str">
        <f>IF($F5=AA$4,IF($I5=0,0,$J5),"-")</f>
        <v>-</v>
      </c>
      <c r="AB5" s="8" t="str">
        <f>IF($F5=AB$4,IF($I5=0,0,$J5),"-")</f>
        <v>-</v>
      </c>
      <c r="AC5" s="8" t="str">
        <f>IF($F5=AC$4,IF($I5=0,0,$J5),"-")</f>
        <v>-</v>
      </c>
      <c r="AD5" s="8" t="str">
        <f>IF($F5=AD$4,IF($I5=0,0,$J5),"-")</f>
        <v>-</v>
      </c>
      <c r="AE5" s="44">
        <f>IF($M5="Austria",1,IF($M5="Belgium",1,IF($M5="Belgium-Luxembourg",1,IF($M5="Bulgaria",1,IF($M5="Croatia",1,IF($M5="Cyprus",1,IF($M5="Czech Republic",1,IF($M5="Czechia",1,IF($M5="Denmark",1,0)))))))))+IF($M5="Estonia",1,IF($M5="Finland",1,IF($M5="France, Monaco",1,IF($M5="France",1,IF($M5="Germany",1,IF($M5="Greece",1,IF($M5="Hungary",1,IF($M5="Ireland",1,0))))))))+IF($M5="Italy",1,IF($M5="Latvia",1,IF($M5="Lithuania",1,IF($M5="Luxembourg",1,IF($M5="Malta",1,IF($M5="Netherlands",1,IF($M5="Poland",1,0)))))))+IF($M5="Portugal",1,IF($M5="Romania",1,IF($M5="Slovakia",1,IF($M5="Slovenia",1,IF($M5="Spain",1,IF($M5="Sweden",1,IF($M5="United Kingdom",1,0)))))))</f>
        <v>0</v>
      </c>
      <c r="AF5" s="8" t="str">
        <f>IF($BM5=1,IF($AE5=1,$H5," ")," ")</f>
        <v xml:space="preserve"> </v>
      </c>
      <c r="AG5" s="8" t="str">
        <f t="shared" ref="AG5:BJ5" si="5">IF($L5=AG$4,$H5," ")</f>
        <v xml:space="preserve"> </v>
      </c>
      <c r="AH5" s="37" t="str">
        <f t="shared" si="5"/>
        <v xml:space="preserve"> </v>
      </c>
      <c r="AI5" s="37" t="str">
        <f t="shared" si="5"/>
        <v xml:space="preserve"> </v>
      </c>
      <c r="AJ5" s="37" t="str">
        <f t="shared" si="5"/>
        <v xml:space="preserve"> </v>
      </c>
      <c r="AK5" s="37" t="str">
        <f t="shared" si="5"/>
        <v xml:space="preserve"> </v>
      </c>
      <c r="AL5" s="37" t="str">
        <f t="shared" si="5"/>
        <v xml:space="preserve"> </v>
      </c>
      <c r="AM5" s="37" t="str">
        <f t="shared" si="5"/>
        <v xml:space="preserve"> </v>
      </c>
      <c r="AN5" s="37" t="str">
        <f t="shared" si="5"/>
        <v xml:space="preserve"> </v>
      </c>
      <c r="AO5" s="37" t="str">
        <f t="shared" si="5"/>
        <v xml:space="preserve"> </v>
      </c>
      <c r="AP5" s="37" t="str">
        <f t="shared" si="5"/>
        <v xml:space="preserve"> </v>
      </c>
      <c r="AQ5" s="37" t="str">
        <f t="shared" si="5"/>
        <v xml:space="preserve"> </v>
      </c>
      <c r="AR5" s="37" t="str">
        <f t="shared" si="5"/>
        <v xml:space="preserve"> </v>
      </c>
      <c r="AS5" s="37" t="str">
        <f t="shared" si="5"/>
        <v xml:space="preserve"> </v>
      </c>
      <c r="AT5" s="37" t="str">
        <f t="shared" si="5"/>
        <v xml:space="preserve"> </v>
      </c>
      <c r="AU5" s="37" t="str">
        <f t="shared" si="5"/>
        <v xml:space="preserve"> </v>
      </c>
      <c r="AV5" s="37" t="str">
        <f t="shared" si="5"/>
        <v xml:space="preserve"> </v>
      </c>
      <c r="AW5" s="37" t="str">
        <f t="shared" si="5"/>
        <v xml:space="preserve"> </v>
      </c>
      <c r="AX5" s="37" t="str">
        <f t="shared" si="5"/>
        <v xml:space="preserve"> </v>
      </c>
      <c r="AY5" s="37" t="str">
        <f t="shared" si="5"/>
        <v xml:space="preserve"> </v>
      </c>
      <c r="AZ5" s="37" t="str">
        <f t="shared" si="5"/>
        <v xml:space="preserve"> </v>
      </c>
      <c r="BA5" s="37" t="str">
        <f t="shared" si="5"/>
        <v xml:space="preserve"> </v>
      </c>
      <c r="BB5" s="37" t="str">
        <f t="shared" si="5"/>
        <v xml:space="preserve"> </v>
      </c>
      <c r="BC5" s="37" t="str">
        <f t="shared" si="5"/>
        <v xml:space="preserve"> </v>
      </c>
      <c r="BD5" s="37" t="str">
        <f t="shared" si="5"/>
        <v xml:space="preserve"> </v>
      </c>
      <c r="BE5" s="37" t="str">
        <f t="shared" si="5"/>
        <v xml:space="preserve"> </v>
      </c>
      <c r="BF5" s="37" t="str">
        <f t="shared" si="5"/>
        <v xml:space="preserve"> </v>
      </c>
      <c r="BG5" s="37" t="str">
        <f t="shared" si="5"/>
        <v xml:space="preserve"> </v>
      </c>
      <c r="BH5" s="37" t="str">
        <f t="shared" si="5"/>
        <v xml:space="preserve"> </v>
      </c>
      <c r="BI5" s="37" t="str">
        <f t="shared" si="5"/>
        <v xml:space="preserve"> </v>
      </c>
      <c r="BJ5" s="37" t="str">
        <f t="shared" si="5"/>
        <v xml:space="preserve"> </v>
      </c>
      <c r="BK5" s="45">
        <f>$H5-SUM(AF5:BJ5)</f>
        <v>0</v>
      </c>
      <c r="BL5" s="46">
        <f>$H5</f>
        <v>0</v>
      </c>
      <c r="BM5" s="47">
        <f>IF($L5="Austria",1,IF($L5="Belgium",1,IF($L5="Belgium-Luxembourg",1,IF($L5="Bulgaria",1,IF($L5="Croatia",1,IF($L5="Cyprus",1,IF($L5="Czech Republic",1,IF($L5="Czechia",1,IF($L5="Denmark",1,0)))))))))+IF($L5="Estonia",1,IF($L5="Finland",1,IF($L5="France, Monaco",1,IF($L5="France",1,IF($L5="Germany",1,IF($L5="Greece",1,IF($L5="Hungary",1,IF($L5="Ireland",1,0))))))))+IF($L5="Italy",1,IF($L5="Latvia",1,IF($L5="Lithuania",1,IF($L5="Luxembourg",1,IF($L5="Malta",1,IF($L5="Netherlands",1,IF($L5="Poland",1,0)))))))+IF($L5="Portugal",1,IF($L5="Romania",1,IF($L5="Slovakia",1,IF($L5="Slovenia",1,IF($L5="Spain",1,IF($L5="Sweden",1,IF($L5="United Kingdom",1,0)))))))</f>
        <v>0</v>
      </c>
      <c r="BQ5" s="8" t="str">
        <f>IF($BQ$1=$F5,IF($AE5=1,$H5," ")," ")</f>
        <v xml:space="preserve"> </v>
      </c>
      <c r="BR5" s="8" t="str">
        <f t="shared" ref="BR5:CU5" si="6">IF($BQ$1=$F5,IF($L5=BR$4,$H5," ")," ")</f>
        <v xml:space="preserve"> </v>
      </c>
      <c r="BS5" s="37" t="str">
        <f t="shared" si="6"/>
        <v xml:space="preserve"> </v>
      </c>
      <c r="BT5" s="37" t="str">
        <f t="shared" si="6"/>
        <v xml:space="preserve"> </v>
      </c>
      <c r="BU5" s="37" t="str">
        <f t="shared" si="6"/>
        <v xml:space="preserve"> </v>
      </c>
      <c r="BV5" s="37" t="str">
        <f t="shared" si="6"/>
        <v xml:space="preserve"> </v>
      </c>
      <c r="BW5" s="37" t="str">
        <f t="shared" si="6"/>
        <v xml:space="preserve"> </v>
      </c>
      <c r="BX5" s="37" t="str">
        <f t="shared" si="6"/>
        <v xml:space="preserve"> </v>
      </c>
      <c r="BY5" s="37" t="str">
        <f t="shared" si="6"/>
        <v xml:space="preserve"> </v>
      </c>
      <c r="BZ5" s="37" t="str">
        <f t="shared" si="6"/>
        <v xml:space="preserve"> </v>
      </c>
      <c r="CA5" s="37" t="str">
        <f t="shared" si="6"/>
        <v xml:space="preserve"> </v>
      </c>
      <c r="CB5" s="37" t="str">
        <f t="shared" si="6"/>
        <v xml:space="preserve"> </v>
      </c>
      <c r="CC5" s="37" t="str">
        <f t="shared" si="6"/>
        <v xml:space="preserve"> </v>
      </c>
      <c r="CD5" s="37" t="str">
        <f t="shared" si="6"/>
        <v xml:space="preserve"> </v>
      </c>
      <c r="CE5" s="37" t="str">
        <f t="shared" si="6"/>
        <v xml:space="preserve"> </v>
      </c>
      <c r="CF5" s="37" t="str">
        <f t="shared" si="6"/>
        <v xml:space="preserve"> </v>
      </c>
      <c r="CG5" s="37" t="str">
        <f t="shared" si="6"/>
        <v xml:space="preserve"> </v>
      </c>
      <c r="CH5" s="37" t="str">
        <f t="shared" si="6"/>
        <v xml:space="preserve"> </v>
      </c>
      <c r="CI5" s="37" t="str">
        <f t="shared" si="6"/>
        <v xml:space="preserve"> </v>
      </c>
      <c r="CJ5" s="37" t="str">
        <f t="shared" si="6"/>
        <v xml:space="preserve"> </v>
      </c>
      <c r="CK5" s="37" t="str">
        <f t="shared" si="6"/>
        <v xml:space="preserve"> </v>
      </c>
      <c r="CL5" s="37" t="str">
        <f t="shared" si="6"/>
        <v xml:space="preserve"> </v>
      </c>
      <c r="CM5" s="37" t="str">
        <f t="shared" si="6"/>
        <v xml:space="preserve"> </v>
      </c>
      <c r="CN5" s="37" t="str">
        <f t="shared" si="6"/>
        <v xml:space="preserve"> </v>
      </c>
      <c r="CO5" s="37" t="str">
        <f t="shared" si="6"/>
        <v xml:space="preserve"> </v>
      </c>
      <c r="CP5" s="37" t="str">
        <f t="shared" si="6"/>
        <v xml:space="preserve"> </v>
      </c>
      <c r="CQ5" s="37" t="str">
        <f t="shared" si="6"/>
        <v xml:space="preserve"> </v>
      </c>
      <c r="CR5" s="37" t="str">
        <f t="shared" si="6"/>
        <v xml:space="preserve"> </v>
      </c>
      <c r="CS5" s="37" t="str">
        <f t="shared" si="6"/>
        <v xml:space="preserve"> </v>
      </c>
      <c r="CT5" s="37" t="str">
        <f t="shared" si="6"/>
        <v xml:space="preserve"> </v>
      </c>
      <c r="CU5" s="37" t="str">
        <f t="shared" si="6"/>
        <v xml:space="preserve"> </v>
      </c>
      <c r="CV5" s="45" t="str">
        <f>IF($BQ$1=$F5,$H5-SUM(BQ5:CU5)," ")</f>
        <v xml:space="preserve"> </v>
      </c>
      <c r="CW5" s="48" t="str">
        <f>IF($BQ$1=$F5,$H5," ")</f>
        <v xml:space="preserve"> </v>
      </c>
      <c r="CX5" s="8" t="str">
        <f>IF($CX$1=$F5,IF($AE5=1,$H5," ")," ")</f>
        <v xml:space="preserve"> </v>
      </c>
      <c r="CY5" s="8" t="str">
        <f t="shared" ref="CY5:EB5" si="7">IF($CX$1=$F5,IF($L5=CY$4,$H5," ")," ")</f>
        <v xml:space="preserve"> </v>
      </c>
      <c r="CZ5" s="37" t="str">
        <f t="shared" si="7"/>
        <v xml:space="preserve"> </v>
      </c>
      <c r="DA5" s="37" t="str">
        <f t="shared" si="7"/>
        <v xml:space="preserve"> </v>
      </c>
      <c r="DB5" s="37" t="str">
        <f t="shared" si="7"/>
        <v xml:space="preserve"> </v>
      </c>
      <c r="DC5" s="37" t="str">
        <f t="shared" si="7"/>
        <v xml:space="preserve"> </v>
      </c>
      <c r="DD5" s="37" t="str">
        <f t="shared" si="7"/>
        <v xml:space="preserve"> </v>
      </c>
      <c r="DE5" s="37" t="str">
        <f t="shared" si="7"/>
        <v xml:space="preserve"> </v>
      </c>
      <c r="DF5" s="37" t="str">
        <f t="shared" si="7"/>
        <v xml:space="preserve"> </v>
      </c>
      <c r="DG5" s="37" t="str">
        <f t="shared" si="7"/>
        <v xml:space="preserve"> </v>
      </c>
      <c r="DH5" s="37" t="str">
        <f t="shared" si="7"/>
        <v xml:space="preserve"> </v>
      </c>
      <c r="DI5" s="37" t="str">
        <f t="shared" si="7"/>
        <v xml:space="preserve"> </v>
      </c>
      <c r="DJ5" s="37" t="str">
        <f t="shared" si="7"/>
        <v xml:space="preserve"> </v>
      </c>
      <c r="DK5" s="37" t="str">
        <f t="shared" si="7"/>
        <v xml:space="preserve"> </v>
      </c>
      <c r="DL5" s="37" t="str">
        <f t="shared" si="7"/>
        <v xml:space="preserve"> </v>
      </c>
      <c r="DM5" s="37" t="str">
        <f t="shared" si="7"/>
        <v xml:space="preserve"> </v>
      </c>
      <c r="DN5" s="37" t="str">
        <f t="shared" si="7"/>
        <v xml:space="preserve"> </v>
      </c>
      <c r="DO5" s="37" t="str">
        <f t="shared" si="7"/>
        <v xml:space="preserve"> </v>
      </c>
      <c r="DP5" s="37" t="str">
        <f t="shared" si="7"/>
        <v xml:space="preserve"> </v>
      </c>
      <c r="DQ5" s="37" t="str">
        <f t="shared" si="7"/>
        <v xml:space="preserve"> </v>
      </c>
      <c r="DR5" s="37" t="str">
        <f t="shared" si="7"/>
        <v xml:space="preserve"> </v>
      </c>
      <c r="DS5" s="37" t="str">
        <f t="shared" si="7"/>
        <v xml:space="preserve"> </v>
      </c>
      <c r="DT5" s="37" t="str">
        <f t="shared" si="7"/>
        <v xml:space="preserve"> </v>
      </c>
      <c r="DU5" s="37" t="str">
        <f t="shared" si="7"/>
        <v xml:space="preserve"> </v>
      </c>
      <c r="DV5" s="37" t="str">
        <f t="shared" si="7"/>
        <v xml:space="preserve"> </v>
      </c>
      <c r="DW5" s="37" t="str">
        <f t="shared" si="7"/>
        <v xml:space="preserve"> </v>
      </c>
      <c r="DX5" s="37" t="str">
        <f t="shared" si="7"/>
        <v xml:space="preserve"> </v>
      </c>
      <c r="DY5" s="37" t="str">
        <f t="shared" si="7"/>
        <v xml:space="preserve"> </v>
      </c>
      <c r="DZ5" s="37" t="str">
        <f t="shared" si="7"/>
        <v xml:space="preserve"> </v>
      </c>
      <c r="EA5" s="37" t="str">
        <f t="shared" si="7"/>
        <v xml:space="preserve"> </v>
      </c>
      <c r="EB5" s="37" t="str">
        <f t="shared" si="7"/>
        <v xml:space="preserve"> </v>
      </c>
      <c r="EC5" s="45" t="str">
        <f>IF($CX$1=$F5,$H5-SUM(CX5:EB5)," ")</f>
        <v xml:space="preserve"> </v>
      </c>
      <c r="ED5" s="48" t="str">
        <f>IF($CX$1=$F5,$H5," ")</f>
        <v xml:space="preserve"> </v>
      </c>
      <c r="EE5" s="37" t="str">
        <f>IF($EE$1=$F5,IF($AE5=1,$H5," ")," ")</f>
        <v xml:space="preserve"> </v>
      </c>
      <c r="EF5" s="37" t="str">
        <f t="shared" ref="EF5:FI5" si="8">IF($EE$1=$F5,IF($L5=EF$4,$H5," ")," ")</f>
        <v xml:space="preserve"> </v>
      </c>
      <c r="EG5" s="37" t="str">
        <f t="shared" si="8"/>
        <v xml:space="preserve"> </v>
      </c>
      <c r="EH5" s="37" t="str">
        <f t="shared" si="8"/>
        <v xml:space="preserve"> </v>
      </c>
      <c r="EI5" s="37" t="str">
        <f t="shared" si="8"/>
        <v xml:space="preserve"> </v>
      </c>
      <c r="EJ5" s="37" t="str">
        <f t="shared" si="8"/>
        <v xml:space="preserve"> </v>
      </c>
      <c r="EK5" s="37" t="str">
        <f t="shared" si="8"/>
        <v xml:space="preserve"> </v>
      </c>
      <c r="EL5" s="37" t="str">
        <f t="shared" si="8"/>
        <v xml:space="preserve"> </v>
      </c>
      <c r="EM5" s="37" t="str">
        <f t="shared" si="8"/>
        <v xml:space="preserve"> </v>
      </c>
      <c r="EN5" s="37" t="str">
        <f t="shared" si="8"/>
        <v xml:space="preserve"> </v>
      </c>
      <c r="EO5" s="37" t="str">
        <f t="shared" si="8"/>
        <v xml:space="preserve"> </v>
      </c>
      <c r="EP5" s="37" t="str">
        <f t="shared" si="8"/>
        <v xml:space="preserve"> </v>
      </c>
      <c r="EQ5" s="37" t="str">
        <f t="shared" si="8"/>
        <v xml:space="preserve"> </v>
      </c>
      <c r="ER5" s="37" t="str">
        <f t="shared" si="8"/>
        <v xml:space="preserve"> </v>
      </c>
      <c r="ES5" s="37" t="str">
        <f t="shared" si="8"/>
        <v xml:space="preserve"> </v>
      </c>
      <c r="ET5" s="37" t="str">
        <f t="shared" si="8"/>
        <v xml:space="preserve"> </v>
      </c>
      <c r="EU5" s="37" t="str">
        <f t="shared" si="8"/>
        <v xml:space="preserve"> </v>
      </c>
      <c r="EV5" s="37" t="str">
        <f t="shared" si="8"/>
        <v xml:space="preserve"> </v>
      </c>
      <c r="EW5" s="37" t="str">
        <f t="shared" si="8"/>
        <v xml:space="preserve"> </v>
      </c>
      <c r="EX5" s="37" t="str">
        <f t="shared" si="8"/>
        <v xml:space="preserve"> </v>
      </c>
      <c r="EY5" s="37" t="str">
        <f t="shared" si="8"/>
        <v xml:space="preserve"> </v>
      </c>
      <c r="EZ5" s="37" t="str">
        <f t="shared" si="8"/>
        <v xml:space="preserve"> </v>
      </c>
      <c r="FA5" s="37" t="str">
        <f t="shared" si="8"/>
        <v xml:space="preserve"> </v>
      </c>
      <c r="FB5" s="37" t="str">
        <f t="shared" si="8"/>
        <v xml:space="preserve"> </v>
      </c>
      <c r="FC5" s="37" t="str">
        <f t="shared" si="8"/>
        <v xml:space="preserve"> </v>
      </c>
      <c r="FD5" s="37" t="str">
        <f t="shared" si="8"/>
        <v xml:space="preserve"> </v>
      </c>
      <c r="FE5" s="37" t="str">
        <f t="shared" si="8"/>
        <v xml:space="preserve"> </v>
      </c>
      <c r="FF5" s="37" t="str">
        <f t="shared" si="8"/>
        <v xml:space="preserve"> </v>
      </c>
      <c r="FG5" s="37" t="str">
        <f t="shared" si="8"/>
        <v xml:space="preserve"> </v>
      </c>
      <c r="FH5" s="37" t="str">
        <f t="shared" si="8"/>
        <v xml:space="preserve"> </v>
      </c>
      <c r="FI5" s="37" t="str">
        <f t="shared" si="8"/>
        <v xml:space="preserve"> </v>
      </c>
      <c r="FJ5" s="45" t="str">
        <f>IF($EE$1=$F5,$H5-SUM(EE5:FI5)," ")</f>
        <v xml:space="preserve"> </v>
      </c>
      <c r="FK5" s="48" t="str">
        <f>IF($EE$1=$F5,$H5," ")</f>
        <v xml:space="preserve"> </v>
      </c>
      <c r="FL5" s="37" t="str">
        <f>IF($FL$1=$F5,IF($AE5=1,$H5," ")," ")</f>
        <v xml:space="preserve"> </v>
      </c>
      <c r="FM5" s="37" t="str">
        <f t="shared" ref="FM5:GP5" si="9">IF($FL$1=$F5,IF($L5=FM$4,$H5," ")," ")</f>
        <v xml:space="preserve"> </v>
      </c>
      <c r="FN5" s="37" t="str">
        <f t="shared" si="9"/>
        <v xml:space="preserve"> </v>
      </c>
      <c r="FO5" s="37" t="str">
        <f t="shared" si="9"/>
        <v xml:space="preserve"> </v>
      </c>
      <c r="FP5" s="37" t="str">
        <f t="shared" si="9"/>
        <v xml:space="preserve"> </v>
      </c>
      <c r="FQ5" s="37" t="str">
        <f t="shared" si="9"/>
        <v xml:space="preserve"> </v>
      </c>
      <c r="FR5" s="37" t="str">
        <f t="shared" si="9"/>
        <v xml:space="preserve"> </v>
      </c>
      <c r="FS5" s="37" t="str">
        <f t="shared" si="9"/>
        <v xml:space="preserve"> </v>
      </c>
      <c r="FT5" s="37" t="str">
        <f t="shared" si="9"/>
        <v xml:space="preserve"> </v>
      </c>
      <c r="FU5" s="37" t="str">
        <f t="shared" si="9"/>
        <v xml:space="preserve"> </v>
      </c>
      <c r="FV5" s="37" t="str">
        <f t="shared" si="9"/>
        <v xml:space="preserve"> </v>
      </c>
      <c r="FW5" s="37" t="str">
        <f t="shared" si="9"/>
        <v xml:space="preserve"> </v>
      </c>
      <c r="FX5" s="37" t="str">
        <f t="shared" si="9"/>
        <v xml:space="preserve"> </v>
      </c>
      <c r="FY5" s="37" t="str">
        <f t="shared" si="9"/>
        <v xml:space="preserve"> </v>
      </c>
      <c r="FZ5" s="37" t="str">
        <f t="shared" si="9"/>
        <v xml:space="preserve"> </v>
      </c>
      <c r="GA5" s="37" t="str">
        <f t="shared" si="9"/>
        <v xml:space="preserve"> </v>
      </c>
      <c r="GB5" s="37" t="str">
        <f t="shared" si="9"/>
        <v xml:space="preserve"> </v>
      </c>
      <c r="GC5" s="37" t="str">
        <f t="shared" si="9"/>
        <v xml:space="preserve"> </v>
      </c>
      <c r="GD5" s="37" t="str">
        <f t="shared" si="9"/>
        <v xml:space="preserve"> </v>
      </c>
      <c r="GE5" s="37" t="str">
        <f t="shared" si="9"/>
        <v xml:space="preserve"> </v>
      </c>
      <c r="GF5" s="37" t="str">
        <f t="shared" si="9"/>
        <v xml:space="preserve"> </v>
      </c>
      <c r="GG5" s="37" t="str">
        <f t="shared" si="9"/>
        <v xml:space="preserve"> </v>
      </c>
      <c r="GH5" s="37" t="str">
        <f t="shared" si="9"/>
        <v xml:space="preserve"> </v>
      </c>
      <c r="GI5" s="37" t="str">
        <f t="shared" si="9"/>
        <v xml:space="preserve"> </v>
      </c>
      <c r="GJ5" s="37" t="str">
        <f t="shared" si="9"/>
        <v xml:space="preserve"> </v>
      </c>
      <c r="GK5" s="37" t="str">
        <f t="shared" si="9"/>
        <v xml:space="preserve"> </v>
      </c>
      <c r="GL5" s="37" t="str">
        <f t="shared" si="9"/>
        <v xml:space="preserve"> </v>
      </c>
      <c r="GM5" s="37" t="str">
        <f t="shared" si="9"/>
        <v xml:space="preserve"> </v>
      </c>
      <c r="GN5" s="37" t="str">
        <f t="shared" si="9"/>
        <v xml:space="preserve"> </v>
      </c>
      <c r="GO5" s="37" t="str">
        <f t="shared" si="9"/>
        <v xml:space="preserve"> </v>
      </c>
      <c r="GP5" s="37" t="str">
        <f t="shared" si="9"/>
        <v xml:space="preserve"> </v>
      </c>
      <c r="GQ5" s="45" t="str">
        <f>IF($FL$1=$F5,$H5-SUM(FL5:GP5)," ")</f>
        <v xml:space="preserve"> </v>
      </c>
      <c r="GR5" s="48" t="str">
        <f>IF($FL$1=$F5,$H5," ")</f>
        <v xml:space="preserve"> </v>
      </c>
    </row>
  </sheetData>
  <sortState xmlns:xlrd2="http://schemas.microsoft.com/office/spreadsheetml/2017/richdata2" columnSort="1" ref="AI4:AW4">
    <sortCondition ref="AI4:AW4"/>
  </sortState>
  <mergeCells count="3">
    <mergeCell ref="P3:T3"/>
    <mergeCell ref="U3:Y3"/>
    <mergeCell ref="Z3:A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D0E3B-D95E-4E9E-ACD5-2567A4F75972}">
  <sheetPr>
    <tabColor rgb="FF00B050"/>
  </sheetPr>
  <dimension ref="B1:O30"/>
  <sheetViews>
    <sheetView tabSelected="1" workbookViewId="0"/>
  </sheetViews>
  <sheetFormatPr defaultColWidth="9.6328125" defaultRowHeight="12.5" x14ac:dyDescent="0.25"/>
  <cols>
    <col min="1" max="1" width="1.7265625" customWidth="1"/>
  </cols>
  <sheetData>
    <row r="1" spans="2:9" ht="9" customHeight="1" x14ac:dyDescent="0.25"/>
    <row r="2" spans="2:9" ht="15.5" x14ac:dyDescent="0.35">
      <c r="B2" s="25" t="s">
        <v>55</v>
      </c>
      <c r="I2" s="24"/>
    </row>
    <row r="3" spans="2:9" ht="13" x14ac:dyDescent="0.3">
      <c r="B3" s="23" t="s">
        <v>14</v>
      </c>
    </row>
    <row r="4" spans="2:9" ht="9" customHeight="1" x14ac:dyDescent="0.25"/>
    <row r="30" spans="15:15" ht="16.5" x14ac:dyDescent="0.35">
      <c r="O30" s="26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A569B-97C7-4C28-8337-BC5CEFEB1501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DA113-39D2-4237-8EAF-7230E2E5474A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1F1DC-2E1F-4871-B387-9A07F956BC75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A36EF-A242-44F8-B629-6753468EC305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0097B-45D2-4466-92AC-D8B52AAF1256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A71C0-A80E-45C1-A96B-3E55706E0B1B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Definitions</vt:lpstr>
      <vt:lpstr>Table</vt:lpstr>
      <vt:lpstr>Chart</vt:lpstr>
      <vt:lpstr>     </vt:lpstr>
      <vt:lpstr>      </vt:lpstr>
      <vt:lpstr>        </vt:lpstr>
      <vt:lpstr>                               </vt:lpstr>
      <vt:lpstr>                              </vt:lpstr>
      <vt:lpstr>                             </vt:lpstr>
      <vt:lpstr>ChartData</vt:lpstr>
      <vt:lpstr>DataSummary40011000</vt:lpstr>
      <vt:lpstr>DataSummary40012100</vt:lpstr>
      <vt:lpstr>DataSummary40012200</vt:lpstr>
      <vt:lpstr>DataSummary40012900</vt:lpstr>
      <vt:lpstr>Summary40011000</vt:lpstr>
      <vt:lpstr>Summary40012100</vt:lpstr>
      <vt:lpstr>Summary40012200</vt:lpstr>
      <vt:lpstr>Summary40012900</vt:lpstr>
      <vt:lpstr>DataSummaryOther</vt:lpstr>
      <vt:lpstr>DataSummaryAll</vt:lpstr>
      <vt:lpstr>SummaryAll</vt:lpstr>
      <vt:lpstr>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2021-03-09T14:38:11Z</dcterms:created>
  <dcterms:modified xsi:type="dcterms:W3CDTF">2021-03-28T19:56:53Z</dcterms:modified>
</cp:coreProperties>
</file>